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F1E72F85-3A8F-4241-9418-D6ECF0D60726}" xr6:coauthVersionLast="45" xr6:coauthVersionMax="45" xr10:uidLastSave="{00000000-0000-0000-0000-000000000000}"/>
  <bookViews>
    <workbookView xWindow="0" yWindow="500" windowWidth="28800" windowHeight="17500" activeTab="6" xr2:uid="{00000000-000D-0000-FFFF-FFFF00000000}"/>
  </bookViews>
  <sheets>
    <sheet name="Matrix Multiplication" sheetId="1" r:id="rId1"/>
    <sheet name="Matrix Mult &amp; Transpose" sheetId="2" r:id="rId2"/>
    <sheet name="Matrix Form" sheetId="5" r:id="rId3"/>
    <sheet name="Inverse (by Gauss Elimination)" sheetId="6" r:id="rId4"/>
    <sheet name="Inverse" sheetId="3" r:id="rId5"/>
    <sheet name="Determinant (using Laplace)" sheetId="4" r:id="rId6"/>
    <sheet name="Determinan (using G.E.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7" l="1"/>
  <c r="E7" i="7"/>
  <c r="D7" i="7"/>
  <c r="F6" i="7"/>
  <c r="E6" i="7"/>
  <c r="D6" i="7"/>
  <c r="F5" i="7"/>
  <c r="E5" i="7"/>
  <c r="D5" i="7"/>
  <c r="H16" i="7" l="1"/>
  <c r="AA16" i="7" l="1"/>
  <c r="I6" i="7"/>
  <c r="J15" i="7"/>
  <c r="AC15" i="7" s="1"/>
  <c r="J16" i="7"/>
  <c r="AC16" i="7" s="1"/>
  <c r="H17" i="7"/>
  <c r="AA17" i="7" s="1"/>
  <c r="J17" i="7"/>
  <c r="AC17" i="7" s="1"/>
  <c r="I17" i="7"/>
  <c r="AB17" i="7" s="1"/>
  <c r="H15" i="7"/>
  <c r="I15" i="7"/>
  <c r="AB15" i="7" s="1"/>
  <c r="I16" i="7"/>
  <c r="AB16" i="7" s="1"/>
  <c r="D5" i="6"/>
  <c r="H77" i="6" s="1"/>
  <c r="Y77" i="6" s="1"/>
  <c r="E5" i="6"/>
  <c r="L85" i="6" s="1"/>
  <c r="AC85" i="6" s="1"/>
  <c r="F5" i="6"/>
  <c r="J77" i="6" s="1"/>
  <c r="AA77" i="6" s="1"/>
  <c r="D6" i="6"/>
  <c r="K86" i="6" s="1"/>
  <c r="AB86" i="6" s="1"/>
  <c r="E6" i="6"/>
  <c r="I78" i="6" s="1"/>
  <c r="Z78" i="6" s="1"/>
  <c r="F6" i="6"/>
  <c r="J78" i="6" s="1"/>
  <c r="AA78" i="6" s="1"/>
  <c r="D7" i="6"/>
  <c r="H23" i="6" s="1"/>
  <c r="Y23" i="6" s="1"/>
  <c r="E7" i="6"/>
  <c r="L87" i="6" s="1"/>
  <c r="AC87" i="6" s="1"/>
  <c r="F7" i="6"/>
  <c r="J23" i="6" s="1"/>
  <c r="AA23" i="6" s="1"/>
  <c r="AB21" i="6"/>
  <c r="AC21" i="6"/>
  <c r="AD21" i="6"/>
  <c r="AB22" i="6"/>
  <c r="AC22" i="6"/>
  <c r="AD22" i="6"/>
  <c r="AB23" i="6"/>
  <c r="AC23" i="6"/>
  <c r="AD23" i="6"/>
  <c r="E22" i="7" l="1"/>
  <c r="M22" i="7" s="1"/>
  <c r="AA15" i="7"/>
  <c r="X22" i="7" s="1"/>
  <c r="AF22" i="7" s="1"/>
  <c r="H22" i="6"/>
  <c r="Y22" i="6" s="1"/>
  <c r="H78" i="6"/>
  <c r="Y78" i="6" s="1"/>
  <c r="L86" i="6"/>
  <c r="AC86" i="6" s="1"/>
  <c r="M86" i="6"/>
  <c r="AD86" i="6" s="1"/>
  <c r="I21" i="6"/>
  <c r="Z21" i="6" s="1"/>
  <c r="I77" i="6"/>
  <c r="Z77" i="6" s="1"/>
  <c r="M85" i="6"/>
  <c r="AD85" i="6" s="1"/>
  <c r="J22" i="6"/>
  <c r="AA22" i="6" s="1"/>
  <c r="J21" i="6"/>
  <c r="AA21" i="6" s="1"/>
  <c r="I22" i="6"/>
  <c r="Z22" i="6" s="1"/>
  <c r="K85" i="6"/>
  <c r="AB85" i="6" s="1"/>
  <c r="H21" i="6"/>
  <c r="I23" i="6"/>
  <c r="Z23" i="6" s="1"/>
  <c r="I79" i="6"/>
  <c r="Z79" i="6" s="1"/>
  <c r="K87" i="6"/>
  <c r="AB87" i="6" s="1"/>
  <c r="J79" i="6"/>
  <c r="AA79" i="6" s="1"/>
  <c r="M87" i="6"/>
  <c r="AD87" i="6" s="1"/>
  <c r="H12" i="6" a="1"/>
  <c r="H12" i="6" s="1"/>
  <c r="H79" i="6"/>
  <c r="Y79" i="6" s="1"/>
  <c r="AS23" i="7" l="1"/>
  <c r="AU23" i="7"/>
  <c r="AS21" i="7"/>
  <c r="AT23" i="7"/>
  <c r="AU22" i="7"/>
  <c r="AT22" i="7"/>
  <c r="AS22" i="7"/>
  <c r="AU21" i="7"/>
  <c r="AT21" i="7"/>
  <c r="V28" i="6"/>
  <c r="E28" i="6"/>
  <c r="Y21" i="6"/>
  <c r="I14" i="6"/>
  <c r="H14" i="6"/>
  <c r="I13" i="6"/>
  <c r="J13" i="6"/>
  <c r="J14" i="6"/>
  <c r="J12" i="6"/>
  <c r="I12" i="6"/>
  <c r="H13" i="6"/>
  <c r="AA21" i="7" l="1" a="1"/>
  <c r="AA21" i="7" s="1"/>
  <c r="X27" i="7" s="1"/>
  <c r="H21" i="7" a="1"/>
  <c r="AL28" i="6"/>
  <c r="AL29" i="6"/>
  <c r="AN28" i="6"/>
  <c r="AL27" i="6"/>
  <c r="AM29" i="6"/>
  <c r="AN27" i="6"/>
  <c r="AM28" i="6"/>
  <c r="AN29" i="6"/>
  <c r="AM27" i="6"/>
  <c r="AA22" i="7" l="1"/>
  <c r="AG22" i="7" s="1"/>
  <c r="AC21" i="7"/>
  <c r="AI21" i="7" s="1"/>
  <c r="AA23" i="7"/>
  <c r="AG23" i="7" s="1"/>
  <c r="AC22" i="7"/>
  <c r="AI22" i="7" s="1"/>
  <c r="AB22" i="7"/>
  <c r="AH22" i="7" s="1"/>
  <c r="AC23" i="7"/>
  <c r="AI23" i="7" s="1"/>
  <c r="AB23" i="7"/>
  <c r="AH23" i="7" s="1"/>
  <c r="AB21" i="7"/>
  <c r="AH21" i="7" s="1"/>
  <c r="AF27" i="7"/>
  <c r="AF32" i="7" s="1"/>
  <c r="AG21" i="7"/>
  <c r="H21" i="7"/>
  <c r="J21" i="7"/>
  <c r="P21" i="7" s="1"/>
  <c r="I21" i="7"/>
  <c r="O21" i="7" s="1"/>
  <c r="H22" i="7"/>
  <c r="N22" i="7" s="1"/>
  <c r="I22" i="7"/>
  <c r="O22" i="7" s="1"/>
  <c r="H23" i="7"/>
  <c r="N23" i="7" s="1"/>
  <c r="I23" i="7"/>
  <c r="O23" i="7" s="1"/>
  <c r="J23" i="7"/>
  <c r="P23" i="7" s="1"/>
  <c r="J22" i="7"/>
  <c r="P22" i="7" s="1"/>
  <c r="H27" i="6" a="1"/>
  <c r="H27" i="6" s="1"/>
  <c r="E33" i="6" s="1"/>
  <c r="E27" i="7" l="1"/>
  <c r="AS26" i="7"/>
  <c r="M27" i="7"/>
  <c r="N21" i="7"/>
  <c r="AL32" i="6"/>
  <c r="M28" i="6"/>
  <c r="AD28" i="6" s="1"/>
  <c r="I29" i="6"/>
  <c r="Z29" i="6" s="1"/>
  <c r="L29" i="6"/>
  <c r="AC29" i="6" s="1"/>
  <c r="Y27" i="6"/>
  <c r="V33" i="6" s="1"/>
  <c r="K27" i="6"/>
  <c r="AB27" i="6" s="1"/>
  <c r="J27" i="6"/>
  <c r="AA27" i="6" s="1"/>
  <c r="M29" i="6"/>
  <c r="AD29" i="6" s="1"/>
  <c r="L27" i="6"/>
  <c r="AC27" i="6" s="1"/>
  <c r="K29" i="6"/>
  <c r="AB29" i="6" s="1"/>
  <c r="M27" i="6"/>
  <c r="AD27" i="6" s="1"/>
  <c r="I27" i="6"/>
  <c r="Z27" i="6" s="1"/>
  <c r="H28" i="6"/>
  <c r="Y28" i="6" s="1"/>
  <c r="K28" i="6"/>
  <c r="AB28" i="6" s="1"/>
  <c r="J29" i="6"/>
  <c r="AA29" i="6" s="1"/>
  <c r="L28" i="6"/>
  <c r="AC28" i="6" s="1"/>
  <c r="J28" i="6"/>
  <c r="AA28" i="6" s="1"/>
  <c r="H29" i="6"/>
  <c r="Y29" i="6" s="1"/>
  <c r="I28" i="6"/>
  <c r="Z28" i="6" s="1"/>
  <c r="H26" i="7" l="1" a="1"/>
  <c r="H27" i="7" s="1"/>
  <c r="N27" i="7" s="1"/>
  <c r="AA26" i="7" a="1"/>
  <c r="M32" i="7"/>
  <c r="H32" i="6" a="1"/>
  <c r="H33" i="6" s="1"/>
  <c r="E38" i="6" s="1"/>
  <c r="H28" i="7" l="1"/>
  <c r="N28" i="7" s="1"/>
  <c r="J28" i="7"/>
  <c r="P28" i="7" s="1"/>
  <c r="I28" i="7"/>
  <c r="J27" i="7"/>
  <c r="P27" i="7" s="1"/>
  <c r="J26" i="7"/>
  <c r="P26" i="7" s="1"/>
  <c r="I26" i="7"/>
  <c r="O26" i="7" s="1"/>
  <c r="H26" i="7"/>
  <c r="N26" i="7" s="1"/>
  <c r="I27" i="7"/>
  <c r="O27" i="7" s="1"/>
  <c r="AA26" i="7"/>
  <c r="AA28" i="7"/>
  <c r="X33" i="7" s="1"/>
  <c r="AB28" i="7"/>
  <c r="AH28" i="7" s="1"/>
  <c r="AB26" i="7"/>
  <c r="AH26" i="7" s="1"/>
  <c r="AC26" i="7"/>
  <c r="AI26" i="7" s="1"/>
  <c r="AB27" i="7"/>
  <c r="AH27" i="7" s="1"/>
  <c r="AC27" i="7"/>
  <c r="AI27" i="7" s="1"/>
  <c r="AA27" i="7"/>
  <c r="X32" i="7" s="1"/>
  <c r="AC28" i="7"/>
  <c r="AI28" i="7" s="1"/>
  <c r="E32" i="7"/>
  <c r="AS32" i="7"/>
  <c r="I34" i="6"/>
  <c r="Z34" i="6" s="1"/>
  <c r="H32" i="6"/>
  <c r="Y32" i="6" s="1"/>
  <c r="M33" i="6"/>
  <c r="AD33" i="6" s="1"/>
  <c r="I33" i="6"/>
  <c r="Z33" i="6" s="1"/>
  <c r="L32" i="6"/>
  <c r="AC32" i="6" s="1"/>
  <c r="K33" i="6"/>
  <c r="AB33" i="6" s="1"/>
  <c r="AL38" i="6"/>
  <c r="K34" i="6"/>
  <c r="AB34" i="6" s="1"/>
  <c r="I32" i="6"/>
  <c r="Z32" i="6" s="1"/>
  <c r="L34" i="6"/>
  <c r="AC34" i="6" s="1"/>
  <c r="M34" i="6"/>
  <c r="AD34" i="6" s="1"/>
  <c r="L33" i="6"/>
  <c r="AC33" i="6" s="1"/>
  <c r="J34" i="6"/>
  <c r="AA34" i="6" s="1"/>
  <c r="K32" i="6"/>
  <c r="AB32" i="6" s="1"/>
  <c r="M32" i="6"/>
  <c r="AD32" i="6" s="1"/>
  <c r="J33" i="6"/>
  <c r="AA33" i="6" s="1"/>
  <c r="H34" i="6"/>
  <c r="E39" i="6" s="1"/>
  <c r="Y33" i="6"/>
  <c r="V38" i="6" s="1"/>
  <c r="J32" i="6"/>
  <c r="AA32" i="6" s="1"/>
  <c r="O28" i="7" l="1"/>
  <c r="E33" i="7"/>
  <c r="AS33" i="7"/>
  <c r="AA31" i="7" s="1" a="1"/>
  <c r="AG27" i="7"/>
  <c r="AG26" i="7"/>
  <c r="AG28" i="7"/>
  <c r="Y34" i="6"/>
  <c r="V39" i="6" s="1"/>
  <c r="AL39" i="6"/>
  <c r="H31" i="7" l="1" a="1"/>
  <c r="H31" i="7" s="1"/>
  <c r="N31" i="7" s="1"/>
  <c r="AA31" i="7"/>
  <c r="AC32" i="7"/>
  <c r="AI32" i="7" s="1"/>
  <c r="AB33" i="7"/>
  <c r="AH33" i="7" s="1"/>
  <c r="AC33" i="7"/>
  <c r="AI33" i="7" s="1"/>
  <c r="AB31" i="7"/>
  <c r="AH31" i="7" s="1"/>
  <c r="AC31" i="7"/>
  <c r="AI31" i="7" s="1"/>
  <c r="AA32" i="7"/>
  <c r="AG32" i="7" s="1"/>
  <c r="AA33" i="7"/>
  <c r="AG33" i="7" s="1"/>
  <c r="AB32" i="7"/>
  <c r="AH32" i="7" s="1"/>
  <c r="J5" i="4"/>
  <c r="L14" i="4" s="1"/>
  <c r="L15" i="4" s="1"/>
  <c r="I5" i="4"/>
  <c r="I14" i="4" s="1"/>
  <c r="I15" i="4" s="1"/>
  <c r="J4" i="4"/>
  <c r="L8" i="4" s="1"/>
  <c r="L9" i="4" s="1"/>
  <c r="I4" i="4"/>
  <c r="N14" i="4" s="1"/>
  <c r="N15" i="4" s="1"/>
  <c r="D7" i="3"/>
  <c r="C7" i="3"/>
  <c r="D6" i="3"/>
  <c r="C6" i="3"/>
  <c r="K27" i="5"/>
  <c r="M27" i="5" s="1"/>
  <c r="P27" i="5" s="1"/>
  <c r="I27" i="5"/>
  <c r="K26" i="5"/>
  <c r="M26" i="5" s="1"/>
  <c r="P26" i="5" s="1"/>
  <c r="I26" i="5"/>
  <c r="K25" i="5"/>
  <c r="M25" i="5" s="1"/>
  <c r="P25" i="5" s="1"/>
  <c r="I25" i="5"/>
  <c r="K23" i="5"/>
  <c r="M23" i="5" s="1"/>
  <c r="P23" i="5" s="1"/>
  <c r="I23" i="5"/>
  <c r="K22" i="5"/>
  <c r="M22" i="5" s="1"/>
  <c r="P22" i="5" s="1"/>
  <c r="I22" i="5"/>
  <c r="K21" i="5"/>
  <c r="M21" i="5" s="1"/>
  <c r="P21" i="5" s="1"/>
  <c r="I21" i="5"/>
  <c r="K19" i="5"/>
  <c r="M19" i="5" s="1"/>
  <c r="P19" i="5" s="1"/>
  <c r="I19" i="5"/>
  <c r="K18" i="5"/>
  <c r="M18" i="5" s="1"/>
  <c r="P18" i="5" s="1"/>
  <c r="I18" i="5"/>
  <c r="K17" i="5"/>
  <c r="M17" i="5" s="1"/>
  <c r="P17" i="5" s="1"/>
  <c r="I17" i="5"/>
  <c r="K13" i="5"/>
  <c r="M13" i="5" s="1"/>
  <c r="P13" i="5" s="1"/>
  <c r="K12" i="5"/>
  <c r="M12" i="5" s="1"/>
  <c r="P12" i="5" s="1"/>
  <c r="K11" i="5"/>
  <c r="M11" i="5" s="1"/>
  <c r="P11" i="5" s="1"/>
  <c r="F13" i="5"/>
  <c r="I13" i="5" s="1"/>
  <c r="F12" i="5"/>
  <c r="I12" i="5" s="1"/>
  <c r="F11" i="5"/>
  <c r="O18" i="5" l="1" a="1"/>
  <c r="O22" i="5" a="1"/>
  <c r="F32" i="5"/>
  <c r="J32" i="5" s="1"/>
  <c r="P32" i="5" s="1"/>
  <c r="I9" i="5"/>
  <c r="I32" i="7"/>
  <c r="I31" i="7"/>
  <c r="O31" i="7" s="1"/>
  <c r="J32" i="7"/>
  <c r="P32" i="7" s="1"/>
  <c r="J33" i="7"/>
  <c r="P33" i="7" s="1"/>
  <c r="J31" i="7"/>
  <c r="P31" i="7" s="1"/>
  <c r="I33" i="7"/>
  <c r="O33" i="7" s="1"/>
  <c r="H33" i="7"/>
  <c r="N33" i="7" s="1"/>
  <c r="H32" i="7"/>
  <c r="N32" i="7" s="1"/>
  <c r="AG31" i="7"/>
  <c r="O26" i="5" a="1"/>
  <c r="O26" i="5" s="1"/>
  <c r="R26" i="5" s="1"/>
  <c r="G14" i="4"/>
  <c r="G15" i="4" s="1"/>
  <c r="H16" i="4" s="1"/>
  <c r="M16" i="4"/>
  <c r="N3" i="4" a="1"/>
  <c r="N3" i="4" s="1"/>
  <c r="N8" i="4"/>
  <c r="N9" i="4" s="1"/>
  <c r="M10" i="4" s="1"/>
  <c r="I8" i="4"/>
  <c r="I9" i="4" s="1"/>
  <c r="G8" i="4"/>
  <c r="G9" i="4" s="1"/>
  <c r="G6" i="3" a="1"/>
  <c r="G6" i="3" s="1"/>
  <c r="O18" i="5"/>
  <c r="R17" i="5" s="1"/>
  <c r="O22" i="5"/>
  <c r="R21" i="5" s="1"/>
  <c r="F34" i="5"/>
  <c r="J34" i="5" s="1"/>
  <c r="P34" i="5" s="1"/>
  <c r="F33" i="5"/>
  <c r="J33" i="5" s="1"/>
  <c r="P33" i="5" s="1"/>
  <c r="I11" i="5"/>
  <c r="O12" i="5" s="1" a="1"/>
  <c r="O12" i="5" s="1"/>
  <c r="K23" i="4"/>
  <c r="O34" i="4" s="1"/>
  <c r="J23" i="4"/>
  <c r="I23" i="4"/>
  <c r="S27" i="4" s="1"/>
  <c r="K22" i="4"/>
  <c r="T34" i="4" s="1"/>
  <c r="J22" i="4"/>
  <c r="I26" i="4" s="1"/>
  <c r="I22" i="4"/>
  <c r="S26" i="4" s="1"/>
  <c r="K21" i="4"/>
  <c r="T33" i="4" s="1"/>
  <c r="J21" i="4"/>
  <c r="I21" i="4"/>
  <c r="AF24" i="4"/>
  <c r="AE29" i="4" s="1"/>
  <c r="AE24" i="4"/>
  <c r="AD29" i="4" s="1"/>
  <c r="AD24" i="4"/>
  <c r="AC29" i="4" s="1"/>
  <c r="AC24" i="4"/>
  <c r="AI29" i="4" s="1"/>
  <c r="AF23" i="4"/>
  <c r="AE28" i="4" s="1"/>
  <c r="AE23" i="4"/>
  <c r="AD28" i="4" s="1"/>
  <c r="AD23" i="4"/>
  <c r="AC28" i="4" s="1"/>
  <c r="AC23" i="4"/>
  <c r="AI28" i="4" s="1"/>
  <c r="AF22" i="4"/>
  <c r="AE27" i="4" s="1"/>
  <c r="AE22" i="4"/>
  <c r="AD27" i="4" s="1"/>
  <c r="AD22" i="4"/>
  <c r="AC27" i="4" s="1"/>
  <c r="AC22" i="4"/>
  <c r="AI27" i="4" s="1"/>
  <c r="AF21" i="4"/>
  <c r="AE21" i="4"/>
  <c r="AM28" i="4" s="1"/>
  <c r="AM30" i="4" s="1"/>
  <c r="AD21" i="4"/>
  <c r="AA36" i="4" s="1"/>
  <c r="AA38" i="4" s="1"/>
  <c r="AC21" i="4"/>
  <c r="AA28" i="4" s="1"/>
  <c r="AA30" i="4" s="1"/>
  <c r="E23" i="3"/>
  <c r="D23" i="3"/>
  <c r="C23" i="3"/>
  <c r="E22" i="3"/>
  <c r="D22" i="3"/>
  <c r="C22" i="3"/>
  <c r="E21" i="3"/>
  <c r="D21" i="3"/>
  <c r="C21" i="3"/>
  <c r="J12" i="2"/>
  <c r="I12" i="2"/>
  <c r="H12" i="2"/>
  <c r="J11" i="2"/>
  <c r="I11" i="2"/>
  <c r="H11" i="2"/>
  <c r="J10" i="2"/>
  <c r="I10" i="2"/>
  <c r="H10" i="2"/>
  <c r="J6" i="2"/>
  <c r="I6" i="2"/>
  <c r="H6" i="2"/>
  <c r="J5" i="2"/>
  <c r="I5" i="2"/>
  <c r="H5" i="2"/>
  <c r="J4" i="2"/>
  <c r="I4" i="2"/>
  <c r="H4" i="2"/>
  <c r="I14" i="1"/>
  <c r="H14" i="1"/>
  <c r="G14" i="1"/>
  <c r="I13" i="1"/>
  <c r="H13" i="1"/>
  <c r="G13" i="1"/>
  <c r="I12" i="1"/>
  <c r="H12" i="1"/>
  <c r="G12" i="1"/>
  <c r="E14" i="1"/>
  <c r="D14" i="1"/>
  <c r="C14" i="1"/>
  <c r="E13" i="1"/>
  <c r="D13" i="1"/>
  <c r="C13" i="1"/>
  <c r="E12" i="1"/>
  <c r="D12" i="1"/>
  <c r="C12" i="1"/>
  <c r="H7" i="1"/>
  <c r="H6" i="1"/>
  <c r="H5" i="1"/>
  <c r="E7" i="1"/>
  <c r="D7" i="1"/>
  <c r="C7" i="1"/>
  <c r="E6" i="1"/>
  <c r="D6" i="1"/>
  <c r="C6" i="1"/>
  <c r="E5" i="1"/>
  <c r="D5" i="1"/>
  <c r="C5" i="1"/>
  <c r="K18" i="1" l="1" a="1"/>
  <c r="L19" i="1" s="1"/>
  <c r="X38" i="7"/>
  <c r="AF38" i="7" s="1"/>
  <c r="O32" i="7"/>
  <c r="E38" i="7"/>
  <c r="M38" i="7" s="1"/>
  <c r="M14" i="1" a="1"/>
  <c r="M14" i="1" s="1"/>
  <c r="I20" i="1" s="1"/>
  <c r="R18" i="5"/>
  <c r="R19" i="5"/>
  <c r="R25" i="5"/>
  <c r="R27" i="5"/>
  <c r="R22" i="5"/>
  <c r="G17" i="4"/>
  <c r="H10" i="4"/>
  <c r="K6" i="3"/>
  <c r="G7" i="3"/>
  <c r="K7" i="3" s="1"/>
  <c r="H6" i="3"/>
  <c r="L6" i="3" s="1"/>
  <c r="H7" i="3"/>
  <c r="L7" i="3" s="1"/>
  <c r="R23" i="5"/>
  <c r="R11" i="5"/>
  <c r="R12" i="5"/>
  <c r="R13" i="5"/>
  <c r="M12" i="1" a="1"/>
  <c r="M12" i="1" s="1"/>
  <c r="I18" i="1" s="1"/>
  <c r="L7" i="1" a="1"/>
  <c r="L7" i="1" s="1"/>
  <c r="L6" i="1" a="1"/>
  <c r="L6" i="1" s="1"/>
  <c r="L5" i="1" a="1"/>
  <c r="L5" i="1" s="1"/>
  <c r="L14" i="1" a="1"/>
  <c r="L14" i="1" s="1"/>
  <c r="H20" i="1" s="1"/>
  <c r="M13" i="1" a="1"/>
  <c r="M13" i="1" s="1"/>
  <c r="I19" i="1" s="1"/>
  <c r="K14" i="1" a="1"/>
  <c r="K14" i="1" s="1"/>
  <c r="G20" i="1" s="1"/>
  <c r="K13" i="1" a="1"/>
  <c r="K13" i="1" s="1"/>
  <c r="G19" i="1" s="1"/>
  <c r="L13" i="1" a="1"/>
  <c r="L13" i="1" s="1"/>
  <c r="H19" i="1" s="1"/>
  <c r="K12" i="1" a="1"/>
  <c r="K12" i="1" s="1"/>
  <c r="G18" i="1" s="1"/>
  <c r="L12" i="1" a="1"/>
  <c r="L12" i="1" s="1"/>
  <c r="H18" i="1" s="1"/>
  <c r="AM36" i="4"/>
  <c r="AM38" i="4" s="1"/>
  <c r="AS28" i="4"/>
  <c r="AS30" i="4" s="1"/>
  <c r="AG28" i="4"/>
  <c r="AG30" i="4" s="1"/>
  <c r="Q33" i="4"/>
  <c r="Q35" i="4" s="1"/>
  <c r="G33" i="4"/>
  <c r="G35" i="4" s="1"/>
  <c r="L26" i="4"/>
  <c r="L28" i="4" s="1"/>
  <c r="AW37" i="4"/>
  <c r="AV37" i="4"/>
  <c r="AW36" i="4"/>
  <c r="AV36" i="4"/>
  <c r="AW35" i="4"/>
  <c r="AV35" i="4"/>
  <c r="AU37" i="4"/>
  <c r="AU36" i="4"/>
  <c r="AU35" i="4"/>
  <c r="AQ37" i="4"/>
  <c r="AP37" i="4"/>
  <c r="AO37" i="4"/>
  <c r="AQ36" i="4"/>
  <c r="AP36" i="4"/>
  <c r="AQ35" i="4"/>
  <c r="AP35" i="4"/>
  <c r="AO36" i="4"/>
  <c r="AO35" i="4"/>
  <c r="AJ35" i="4"/>
  <c r="AK37" i="4"/>
  <c r="AJ37" i="4"/>
  <c r="AK36" i="4"/>
  <c r="AJ36" i="4"/>
  <c r="AI36" i="4"/>
  <c r="AK35" i="4"/>
  <c r="AI37" i="4"/>
  <c r="AD35" i="4"/>
  <c r="AI35" i="4"/>
  <c r="AE37" i="4"/>
  <c r="AD37" i="4"/>
  <c r="AE36" i="4"/>
  <c r="AD36" i="4"/>
  <c r="AE35" i="4"/>
  <c r="AC37" i="4"/>
  <c r="AC36" i="4"/>
  <c r="AC35" i="4"/>
  <c r="AS36" i="4"/>
  <c r="AS38" i="4" s="1"/>
  <c r="AG36" i="4"/>
  <c r="AG38" i="4" s="1"/>
  <c r="AD30" i="4"/>
  <c r="AB31" i="4" s="1"/>
  <c r="AV28" i="4"/>
  <c r="AW29" i="4"/>
  <c r="AV29" i="4"/>
  <c r="AU29" i="4"/>
  <c r="AW28" i="4"/>
  <c r="AU28" i="4"/>
  <c r="AW27" i="4"/>
  <c r="AV27" i="4"/>
  <c r="AU27" i="4"/>
  <c r="AQ29" i="4"/>
  <c r="AQ28" i="4"/>
  <c r="AQ27" i="4"/>
  <c r="AP29" i="4"/>
  <c r="AO29" i="4"/>
  <c r="AP28" i="4"/>
  <c r="AO28" i="4"/>
  <c r="AP27" i="4"/>
  <c r="AO27" i="4"/>
  <c r="AK29" i="4"/>
  <c r="AJ29" i="4"/>
  <c r="AK28" i="4"/>
  <c r="AJ28" i="4"/>
  <c r="AK27" i="4"/>
  <c r="AJ27" i="4"/>
  <c r="AI20" i="4"/>
  <c r="J26" i="4"/>
  <c r="N26" i="4"/>
  <c r="O26" i="4"/>
  <c r="I27" i="4"/>
  <c r="T27" i="4"/>
  <c r="N20" i="4" a="1"/>
  <c r="N20" i="4" s="1"/>
  <c r="I33" i="4"/>
  <c r="J33" i="4"/>
  <c r="L33" i="4"/>
  <c r="L35" i="4" s="1"/>
  <c r="S34" i="4"/>
  <c r="N33" i="4"/>
  <c r="Q26" i="4"/>
  <c r="Q28" i="4" s="1"/>
  <c r="O33" i="4"/>
  <c r="T26" i="4"/>
  <c r="S33" i="4"/>
  <c r="J27" i="4"/>
  <c r="I34" i="4"/>
  <c r="N27" i="4"/>
  <c r="J34" i="4"/>
  <c r="G26" i="4"/>
  <c r="G28" i="4" s="1"/>
  <c r="O27" i="4"/>
  <c r="N34" i="4"/>
  <c r="G21" i="3" a="1"/>
  <c r="G21" i="3" s="1"/>
  <c r="H15" i="2" a="1"/>
  <c r="J17" i="2" s="1"/>
  <c r="L10" i="2" a="1"/>
  <c r="N10" i="2" s="1"/>
  <c r="L4" i="2" a="1"/>
  <c r="L5" i="2" s="1"/>
  <c r="O12" i="1" a="1"/>
  <c r="P12" i="1" s="1"/>
  <c r="O5" i="1" a="1"/>
  <c r="O7" i="1" s="1"/>
  <c r="W21" i="5" l="1" a="1"/>
  <c r="W21" i="5" s="1"/>
  <c r="L18" i="1"/>
  <c r="K18" i="1"/>
  <c r="M20" i="1"/>
  <c r="L20" i="1"/>
  <c r="M19" i="1"/>
  <c r="K19" i="1"/>
  <c r="M18" i="1"/>
  <c r="K20" i="1"/>
  <c r="AT38" i="7"/>
  <c r="AS38" i="7"/>
  <c r="AT37" i="7"/>
  <c r="AT39" i="7"/>
  <c r="AU37" i="7"/>
  <c r="AS39" i="7"/>
  <c r="AU38" i="7"/>
  <c r="AU39" i="7"/>
  <c r="AS37" i="7"/>
  <c r="V21" i="5" a="1"/>
  <c r="V21" i="5" s="1"/>
  <c r="W22" i="5"/>
  <c r="W23" i="5"/>
  <c r="U21" i="5" a="1"/>
  <c r="H11" i="4"/>
  <c r="K11" i="3" a="1"/>
  <c r="K11" i="3" s="1"/>
  <c r="K14" i="3" a="1"/>
  <c r="G14" i="3" a="1"/>
  <c r="G11" i="3" a="1"/>
  <c r="V22" i="5"/>
  <c r="AV38" i="4"/>
  <c r="AT39" i="4" s="1"/>
  <c r="AP38" i="4"/>
  <c r="AN39" i="4" s="1"/>
  <c r="AD38" i="4"/>
  <c r="AB39" i="4" s="1"/>
  <c r="AV30" i="4"/>
  <c r="AT31" i="4" s="1"/>
  <c r="AP30" i="4"/>
  <c r="AN31" i="4" s="1"/>
  <c r="AJ30" i="4"/>
  <c r="AH31" i="4" s="1"/>
  <c r="N28" i="4"/>
  <c r="M29" i="4" s="1"/>
  <c r="I28" i="4"/>
  <c r="H29" i="4" s="1"/>
  <c r="S28" i="4"/>
  <c r="R29" i="4" s="1"/>
  <c r="I35" i="4"/>
  <c r="H36" i="4" s="1"/>
  <c r="S35" i="4"/>
  <c r="R36" i="4" s="1"/>
  <c r="N35" i="4"/>
  <c r="M36" i="4" s="1"/>
  <c r="K21" i="3"/>
  <c r="H23" i="3"/>
  <c r="L23" i="3" s="1"/>
  <c r="G23" i="3"/>
  <c r="K23" i="3" s="1"/>
  <c r="I22" i="3"/>
  <c r="M22" i="3" s="1"/>
  <c r="H22" i="3"/>
  <c r="L22" i="3" s="1"/>
  <c r="I23" i="3"/>
  <c r="M23" i="3" s="1"/>
  <c r="G22" i="3"/>
  <c r="K22" i="3" s="1"/>
  <c r="I21" i="3"/>
  <c r="M21" i="3" s="1"/>
  <c r="H21" i="3"/>
  <c r="L21" i="3" s="1"/>
  <c r="I17" i="2"/>
  <c r="H17" i="2"/>
  <c r="J16" i="2"/>
  <c r="I16" i="2"/>
  <c r="H16" i="2"/>
  <c r="J15" i="2"/>
  <c r="I15" i="2"/>
  <c r="H15" i="2"/>
  <c r="M12" i="2"/>
  <c r="L12" i="2"/>
  <c r="M10" i="2"/>
  <c r="L10" i="2"/>
  <c r="N12" i="2"/>
  <c r="N11" i="2"/>
  <c r="M11" i="2"/>
  <c r="L11" i="2"/>
  <c r="N4" i="2"/>
  <c r="L4" i="2"/>
  <c r="M4" i="2"/>
  <c r="M6" i="2"/>
  <c r="L6" i="2"/>
  <c r="N5" i="2"/>
  <c r="N6" i="2"/>
  <c r="M5" i="2"/>
  <c r="O12" i="1"/>
  <c r="Q14" i="1"/>
  <c r="O13" i="1"/>
  <c r="O14" i="1"/>
  <c r="Q13" i="1"/>
  <c r="P13" i="1"/>
  <c r="Q12" i="1"/>
  <c r="P14" i="1"/>
  <c r="O6" i="1"/>
  <c r="O5" i="1"/>
  <c r="J19" i="1" l="1"/>
  <c r="AA37" i="7" a="1"/>
  <c r="AA37" i="7" s="1"/>
  <c r="H37" i="7" a="1"/>
  <c r="H37" i="7" s="1"/>
  <c r="N37" i="7" s="1"/>
  <c r="V23" i="5"/>
  <c r="U21" i="5"/>
  <c r="U23" i="5"/>
  <c r="U22" i="5"/>
  <c r="L32" i="5" s="1" a="1"/>
  <c r="L32" i="5" s="1"/>
  <c r="K12" i="3"/>
  <c r="L12" i="3"/>
  <c r="L11" i="3"/>
  <c r="K14" i="3"/>
  <c r="L15" i="3"/>
  <c r="L14" i="3"/>
  <c r="K15" i="3"/>
  <c r="G14" i="3"/>
  <c r="H14" i="3"/>
  <c r="H15" i="3"/>
  <c r="G15" i="3"/>
  <c r="G11" i="3"/>
  <c r="H12" i="3"/>
  <c r="H11" i="3"/>
  <c r="G12" i="3"/>
  <c r="P20" i="2" a="1"/>
  <c r="AJ38" i="4"/>
  <c r="AH39" i="4" s="1"/>
  <c r="AA40" i="4" s="1"/>
  <c r="AB32" i="4"/>
  <c r="G37" i="4"/>
  <c r="H30" i="4"/>
  <c r="K26" i="3" a="1"/>
  <c r="K26" i="3" s="1"/>
  <c r="K30" i="3" a="1"/>
  <c r="G30" i="3" a="1"/>
  <c r="G26" i="3" a="1"/>
  <c r="L20" i="2" a="1"/>
  <c r="M20" i="2" s="1"/>
  <c r="H20" i="2" a="1"/>
  <c r="J20" i="2" s="1"/>
  <c r="J37" i="7" l="1"/>
  <c r="P37" i="7" s="1"/>
  <c r="H39" i="7"/>
  <c r="N39" i="7" s="1"/>
  <c r="AB39" i="7"/>
  <c r="AH39" i="7" s="1"/>
  <c r="AA38" i="7"/>
  <c r="AG38" i="7" s="1"/>
  <c r="AB38" i="7"/>
  <c r="X43" i="7" s="1"/>
  <c r="AC37" i="7"/>
  <c r="AI37" i="7" s="1"/>
  <c r="AC38" i="7"/>
  <c r="AI38" i="7" s="1"/>
  <c r="AB37" i="7"/>
  <c r="AH37" i="7" s="1"/>
  <c r="I38" i="7"/>
  <c r="AT43" i="7" s="1"/>
  <c r="AA39" i="7"/>
  <c r="AG39" i="7" s="1"/>
  <c r="AC39" i="7"/>
  <c r="AI39" i="7" s="1"/>
  <c r="J38" i="7"/>
  <c r="P38" i="7" s="1"/>
  <c r="H38" i="7"/>
  <c r="N38" i="7" s="1"/>
  <c r="I37" i="7"/>
  <c r="O37" i="7" s="1"/>
  <c r="J39" i="7"/>
  <c r="P39" i="7" s="1"/>
  <c r="I39" i="7"/>
  <c r="O39" i="7" s="1"/>
  <c r="AG37" i="7"/>
  <c r="M33" i="5"/>
  <c r="N33" i="5"/>
  <c r="N32" i="5"/>
  <c r="M34" i="5"/>
  <c r="L34" i="5"/>
  <c r="L33" i="5"/>
  <c r="N34" i="5"/>
  <c r="M32" i="5"/>
  <c r="P20" i="2"/>
  <c r="P21" i="2"/>
  <c r="Q21" i="2"/>
  <c r="P22" i="2"/>
  <c r="R22" i="2"/>
  <c r="Q20" i="2"/>
  <c r="R20" i="2"/>
  <c r="R21" i="2"/>
  <c r="Q22" i="2"/>
  <c r="L28" i="3"/>
  <c r="K28" i="3"/>
  <c r="M27" i="3"/>
  <c r="L27" i="3"/>
  <c r="K27" i="3"/>
  <c r="M26" i="3"/>
  <c r="L26" i="3"/>
  <c r="M28" i="3"/>
  <c r="M32" i="3"/>
  <c r="K30" i="3"/>
  <c r="L30" i="3"/>
  <c r="M30" i="3"/>
  <c r="K31" i="3"/>
  <c r="L31" i="3"/>
  <c r="M31" i="3"/>
  <c r="K32" i="3"/>
  <c r="L32" i="3"/>
  <c r="G30" i="3"/>
  <c r="G32" i="3"/>
  <c r="H30" i="3"/>
  <c r="I30" i="3"/>
  <c r="I32" i="3"/>
  <c r="G31" i="3"/>
  <c r="H32" i="3"/>
  <c r="H31" i="3"/>
  <c r="I31" i="3"/>
  <c r="G26" i="3"/>
  <c r="H26" i="3"/>
  <c r="I26" i="3"/>
  <c r="G27" i="3"/>
  <c r="I27" i="3"/>
  <c r="H27" i="3"/>
  <c r="G28" i="3"/>
  <c r="H28" i="3"/>
  <c r="I28" i="3"/>
  <c r="H20" i="2"/>
  <c r="I20" i="2"/>
  <c r="N21" i="2"/>
  <c r="N22" i="2"/>
  <c r="J22" i="2"/>
  <c r="M21" i="2"/>
  <c r="H22" i="2"/>
  <c r="N20" i="2"/>
  <c r="M22" i="2"/>
  <c r="H21" i="2"/>
  <c r="L21" i="2"/>
  <c r="L20" i="2"/>
  <c r="I22" i="2"/>
  <c r="J21" i="2"/>
  <c r="L22" i="2"/>
  <c r="I21" i="2"/>
  <c r="AF43" i="7" l="1"/>
  <c r="AF48" i="7" s="1"/>
  <c r="O38" i="7"/>
  <c r="E43" i="7"/>
  <c r="H42" i="7" a="1"/>
  <c r="H42" i="7" s="1"/>
  <c r="N42" i="7" s="1"/>
  <c r="AH38" i="7"/>
  <c r="M43" i="7"/>
  <c r="M48" i="7" s="1"/>
  <c r="R32" i="5" a="1"/>
  <c r="R32" i="5" s="1"/>
  <c r="J44" i="7" l="1"/>
  <c r="P44" i="7" s="1"/>
  <c r="I43" i="7"/>
  <c r="O43" i="7" s="1"/>
  <c r="H43" i="7"/>
  <c r="N43" i="7" s="1"/>
  <c r="J42" i="7"/>
  <c r="P42" i="7" s="1"/>
  <c r="I44" i="7"/>
  <c r="O44" i="7" s="1"/>
  <c r="I42" i="7"/>
  <c r="O42" i="7" s="1"/>
  <c r="H44" i="7"/>
  <c r="N44" i="7" s="1"/>
  <c r="J43" i="7"/>
  <c r="P43" i="7" s="1"/>
  <c r="AA42" i="7" a="1"/>
  <c r="AB44" i="7" s="1"/>
  <c r="X49" i="7" s="1"/>
  <c r="R33" i="5"/>
  <c r="R34" i="5"/>
  <c r="H37" i="6" a="1"/>
  <c r="M39" i="6" s="1"/>
  <c r="AD39" i="6" s="1"/>
  <c r="AA44" i="7" l="1"/>
  <c r="AG44" i="7" s="1"/>
  <c r="AB42" i="7"/>
  <c r="AH42" i="7" s="1"/>
  <c r="AA42" i="7"/>
  <c r="AG42" i="7" s="1"/>
  <c r="AT49" i="7"/>
  <c r="H47" i="7" s="1" a="1"/>
  <c r="I49" i="7" s="1"/>
  <c r="O49" i="7" s="1"/>
  <c r="E49" i="7"/>
  <c r="AH44" i="7"/>
  <c r="AB43" i="7"/>
  <c r="AH43" i="7" s="1"/>
  <c r="AC44" i="7"/>
  <c r="AI44" i="7" s="1"/>
  <c r="AA43" i="7"/>
  <c r="AG43" i="7" s="1"/>
  <c r="AC43" i="7"/>
  <c r="AI43" i="7" s="1"/>
  <c r="AC42" i="7"/>
  <c r="AI42" i="7" s="1"/>
  <c r="M38" i="6"/>
  <c r="AD38" i="6" s="1"/>
  <c r="H37" i="6"/>
  <c r="Y37" i="6" s="1"/>
  <c r="J39" i="6"/>
  <c r="AA39" i="6" s="1"/>
  <c r="L37" i="6"/>
  <c r="AC37" i="6" s="1"/>
  <c r="J37" i="6"/>
  <c r="AA37" i="6" s="1"/>
  <c r="J38" i="6"/>
  <c r="AA38" i="6" s="1"/>
  <c r="I38" i="6"/>
  <c r="V44" i="6" s="1"/>
  <c r="M37" i="6"/>
  <c r="AD37" i="6" s="1"/>
  <c r="L39" i="6"/>
  <c r="AC39" i="6" s="1"/>
  <c r="K38" i="6"/>
  <c r="AB38" i="6" s="1"/>
  <c r="K39" i="6"/>
  <c r="AB39" i="6" s="1"/>
  <c r="H39" i="6"/>
  <c r="Y39" i="6" s="1"/>
  <c r="H38" i="6"/>
  <c r="Y38" i="6" s="1"/>
  <c r="K37" i="6"/>
  <c r="AB37" i="6" s="1"/>
  <c r="I37" i="6"/>
  <c r="Z37" i="6" s="1"/>
  <c r="L38" i="6"/>
  <c r="AC38" i="6" s="1"/>
  <c r="I39" i="6"/>
  <c r="Z39" i="6" s="1"/>
  <c r="J49" i="7" l="1"/>
  <c r="I48" i="7"/>
  <c r="O48" i="7" s="1"/>
  <c r="J48" i="7"/>
  <c r="P48" i="7" s="1"/>
  <c r="H48" i="7"/>
  <c r="N48" i="7" s="1"/>
  <c r="AA47" i="7" a="1"/>
  <c r="AC48" i="7" s="1"/>
  <c r="AI48" i="7" s="1"/>
  <c r="J47" i="7"/>
  <c r="P47" i="7" s="1"/>
  <c r="H49" i="7"/>
  <c r="N49" i="7" s="1"/>
  <c r="I47" i="7"/>
  <c r="O47" i="7" s="1"/>
  <c r="H47" i="7"/>
  <c r="N47" i="7" s="1"/>
  <c r="E44" i="6"/>
  <c r="AL43" i="6" s="1"/>
  <c r="Z38" i="6"/>
  <c r="E56" i="7" l="1"/>
  <c r="AU57" i="7"/>
  <c r="H55" i="7" s="1" a="1"/>
  <c r="J57" i="7" s="1"/>
  <c r="P57" i="7" s="1"/>
  <c r="M56" i="7"/>
  <c r="M60" i="7" s="1"/>
  <c r="P49" i="7"/>
  <c r="AB47" i="7"/>
  <c r="AH47" i="7" s="1"/>
  <c r="AB49" i="7"/>
  <c r="AH49" i="7" s="1"/>
  <c r="AA47" i="7"/>
  <c r="AG47" i="7" s="1"/>
  <c r="AB48" i="7"/>
  <c r="AH48" i="7" s="1"/>
  <c r="AC47" i="7"/>
  <c r="AI47" i="7" s="1"/>
  <c r="AA49" i="7"/>
  <c r="AG49" i="7" s="1"/>
  <c r="AC49" i="7"/>
  <c r="X56" i="7" s="1"/>
  <c r="AA48" i="7"/>
  <c r="AG48" i="7" s="1"/>
  <c r="AN44" i="6"/>
  <c r="AL44" i="6"/>
  <c r="AL45" i="6"/>
  <c r="AM43" i="6"/>
  <c r="AM44" i="6"/>
  <c r="AN45" i="6"/>
  <c r="AN43" i="6"/>
  <c r="AM45" i="6"/>
  <c r="AI49" i="7" l="1"/>
  <c r="AA55" i="7" a="1"/>
  <c r="AB55" i="7" s="1"/>
  <c r="AH55" i="7" s="1"/>
  <c r="AF56" i="7"/>
  <c r="AF60" i="7" s="1"/>
  <c r="H57" i="7"/>
  <c r="N57" i="7" s="1"/>
  <c r="H55" i="7"/>
  <c r="N55" i="7" s="1"/>
  <c r="J56" i="7"/>
  <c r="P56" i="7" s="1"/>
  <c r="H56" i="7"/>
  <c r="N56" i="7" s="1"/>
  <c r="I56" i="7"/>
  <c r="O56" i="7" s="1"/>
  <c r="J55" i="7"/>
  <c r="P55" i="7" s="1"/>
  <c r="I57" i="7"/>
  <c r="O57" i="7" s="1"/>
  <c r="I55" i="7"/>
  <c r="O55" i="7" s="1"/>
  <c r="H43" i="6" a="1"/>
  <c r="M43" i="6" s="1"/>
  <c r="AD43" i="6" s="1"/>
  <c r="AB57" i="7" l="1"/>
  <c r="AH57" i="7" s="1"/>
  <c r="AB56" i="7"/>
  <c r="AH56" i="7" s="1"/>
  <c r="AA55" i="7"/>
  <c r="AG55" i="7" s="1"/>
  <c r="AC57" i="7"/>
  <c r="AI57" i="7" s="1"/>
  <c r="AA56" i="7"/>
  <c r="AG56" i="7" s="1"/>
  <c r="AA57" i="7"/>
  <c r="AG57" i="7" s="1"/>
  <c r="AC55" i="7"/>
  <c r="AI55" i="7" s="1"/>
  <c r="AC56" i="7"/>
  <c r="AI56" i="7" s="1"/>
  <c r="J43" i="6"/>
  <c r="AA43" i="6" s="1"/>
  <c r="I44" i="6"/>
  <c r="E49" i="6" s="1"/>
  <c r="I45" i="6"/>
  <c r="Z45" i="6" s="1"/>
  <c r="K44" i="6"/>
  <c r="AB44" i="6" s="1"/>
  <c r="M44" i="6"/>
  <c r="AD44" i="6" s="1"/>
  <c r="L43" i="6"/>
  <c r="AC43" i="6" s="1"/>
  <c r="H45" i="6"/>
  <c r="Y45" i="6" s="1"/>
  <c r="J45" i="6"/>
  <c r="AA45" i="6" s="1"/>
  <c r="H43" i="6"/>
  <c r="Y43" i="6" s="1"/>
  <c r="L44" i="6"/>
  <c r="AC44" i="6" s="1"/>
  <c r="M45" i="6"/>
  <c r="AD45" i="6" s="1"/>
  <c r="K43" i="6"/>
  <c r="AB43" i="6" s="1"/>
  <c r="J44" i="6"/>
  <c r="AA44" i="6" s="1"/>
  <c r="K45" i="6"/>
  <c r="AB45" i="6" s="1"/>
  <c r="H44" i="6"/>
  <c r="Y44" i="6" s="1"/>
  <c r="L45" i="6"/>
  <c r="AC45" i="6" s="1"/>
  <c r="I43" i="6"/>
  <c r="Z43" i="6" s="1"/>
  <c r="Z44" i="6" l="1"/>
  <c r="V49" i="6" s="1"/>
  <c r="AM49" i="6"/>
  <c r="H48" i="6" s="1" a="1"/>
  <c r="J49" i="6" s="1"/>
  <c r="AA49" i="6" s="1"/>
  <c r="L49" i="6" l="1"/>
  <c r="AC49" i="6" s="1"/>
  <c r="M50" i="6"/>
  <c r="AD50" i="6" s="1"/>
  <c r="K48" i="6"/>
  <c r="AB48" i="6" s="1"/>
  <c r="K49" i="6"/>
  <c r="AB49" i="6" s="1"/>
  <c r="L50" i="6"/>
  <c r="AC50" i="6" s="1"/>
  <c r="I49" i="6"/>
  <c r="Z49" i="6" s="1"/>
  <c r="I48" i="6"/>
  <c r="E54" i="6" s="1"/>
  <c r="K50" i="6"/>
  <c r="AB50" i="6" s="1"/>
  <c r="H49" i="6"/>
  <c r="Y49" i="6" s="1"/>
  <c r="H50" i="6"/>
  <c r="Y50" i="6" s="1"/>
  <c r="M49" i="6"/>
  <c r="AD49" i="6" s="1"/>
  <c r="J48" i="6"/>
  <c r="AA48" i="6" s="1"/>
  <c r="H48" i="6"/>
  <c r="Y48" i="6" s="1"/>
  <c r="L48" i="6"/>
  <c r="AC48" i="6" s="1"/>
  <c r="J50" i="6"/>
  <c r="AA50" i="6" s="1"/>
  <c r="M48" i="6"/>
  <c r="AD48" i="6" s="1"/>
  <c r="I50" i="6"/>
  <c r="E55" i="6" s="1"/>
  <c r="AM55" i="6" l="1"/>
  <c r="Z50" i="6"/>
  <c r="V55" i="6" s="1"/>
  <c r="AM53" i="6"/>
  <c r="Z48" i="6"/>
  <c r="V54" i="6" s="1"/>
  <c r="H53" i="6" l="1" a="1"/>
  <c r="K55" i="6" s="1"/>
  <c r="AB55" i="6" s="1"/>
  <c r="J53" i="6" l="1"/>
  <c r="AA53" i="6" s="1"/>
  <c r="M53" i="6"/>
  <c r="AD53" i="6" s="1"/>
  <c r="K54" i="6"/>
  <c r="AB54" i="6" s="1"/>
  <c r="I53" i="6"/>
  <c r="Z53" i="6" s="1"/>
  <c r="J55" i="6"/>
  <c r="E62" i="6" s="1"/>
  <c r="H53" i="6"/>
  <c r="Y53" i="6" s="1"/>
  <c r="K53" i="6"/>
  <c r="AB53" i="6" s="1"/>
  <c r="H55" i="6"/>
  <c r="Y55" i="6" s="1"/>
  <c r="H54" i="6"/>
  <c r="Y54" i="6" s="1"/>
  <c r="I55" i="6"/>
  <c r="Z55" i="6" s="1"/>
  <c r="J54" i="6"/>
  <c r="AA54" i="6" s="1"/>
  <c r="I54" i="6"/>
  <c r="Z54" i="6" s="1"/>
  <c r="M54" i="6"/>
  <c r="AD54" i="6" s="1"/>
  <c r="L54" i="6"/>
  <c r="AC54" i="6" s="1"/>
  <c r="M55" i="6"/>
  <c r="AD55" i="6" s="1"/>
  <c r="L55" i="6"/>
  <c r="AC55" i="6" s="1"/>
  <c r="L53" i="6"/>
  <c r="AC53" i="6" s="1"/>
  <c r="AN63" i="6" l="1"/>
  <c r="H61" i="6" s="1" a="1"/>
  <c r="H61" i="6" s="1"/>
  <c r="Y61" i="6" s="1"/>
  <c r="AA55" i="6"/>
  <c r="V62" i="6" s="1"/>
  <c r="J61" i="6" l="1"/>
  <c r="E67" i="6" s="1"/>
  <c r="M62" i="6"/>
  <c r="AD62" i="6" s="1"/>
  <c r="K63" i="6"/>
  <c r="AB63" i="6" s="1"/>
  <c r="L63" i="6"/>
  <c r="AC63" i="6" s="1"/>
  <c r="L61" i="6"/>
  <c r="AC61" i="6" s="1"/>
  <c r="M61" i="6"/>
  <c r="AD61" i="6" s="1"/>
  <c r="J62" i="6"/>
  <c r="E68" i="6" s="1"/>
  <c r="H62" i="6"/>
  <c r="Y62" i="6" s="1"/>
  <c r="K62" i="6"/>
  <c r="AB62" i="6" s="1"/>
  <c r="H63" i="6"/>
  <c r="Y63" i="6" s="1"/>
  <c r="L62" i="6"/>
  <c r="AC62" i="6" s="1"/>
  <c r="M63" i="6"/>
  <c r="AD63" i="6" s="1"/>
  <c r="I61" i="6"/>
  <c r="Z61" i="6" s="1"/>
  <c r="J63" i="6"/>
  <c r="AA63" i="6" s="1"/>
  <c r="I63" i="6"/>
  <c r="Z63" i="6" s="1"/>
  <c r="I62" i="6"/>
  <c r="Z62" i="6" s="1"/>
  <c r="K61" i="6"/>
  <c r="AB61" i="6" s="1"/>
  <c r="AN67" i="6" l="1"/>
  <c r="AN66" i="6"/>
  <c r="AA61" i="6"/>
  <c r="V67" i="6" s="1"/>
  <c r="AA62" i="6"/>
  <c r="V68" i="6" s="1"/>
  <c r="H66" i="6" l="1" a="1"/>
  <c r="K67" i="6" s="1"/>
  <c r="K71" i="6" s="1"/>
  <c r="AB71" i="6" s="1"/>
  <c r="K68" i="6" l="1"/>
  <c r="AB68" i="6" s="1"/>
  <c r="M68" i="6"/>
  <c r="M72" i="6" s="1"/>
  <c r="AD72" i="6" s="1"/>
  <c r="J67" i="6"/>
  <c r="AA67" i="6" s="1"/>
  <c r="I67" i="6"/>
  <c r="Z67" i="6" s="1"/>
  <c r="H68" i="6"/>
  <c r="Y68" i="6" s="1"/>
  <c r="AB67" i="6"/>
  <c r="I66" i="6"/>
  <c r="Z66" i="6" s="1"/>
  <c r="J66" i="6"/>
  <c r="AA66" i="6" s="1"/>
  <c r="J68" i="6"/>
  <c r="AA68" i="6" s="1"/>
  <c r="M66" i="6"/>
  <c r="AD66" i="6" s="1"/>
  <c r="H67" i="6"/>
  <c r="Y67" i="6" s="1"/>
  <c r="L68" i="6"/>
  <c r="L72" i="6" s="1"/>
  <c r="AC72" i="6" s="1"/>
  <c r="K66" i="6"/>
  <c r="K70" i="6" s="1"/>
  <c r="K77" i="6" s="1"/>
  <c r="AB77" i="6" s="1"/>
  <c r="L66" i="6"/>
  <c r="L70" i="6" s="1"/>
  <c r="AC70" i="6" s="1"/>
  <c r="H66" i="6"/>
  <c r="Y66" i="6" s="1"/>
  <c r="L67" i="6"/>
  <c r="L71" i="6" s="1"/>
  <c r="AC71" i="6" s="1"/>
  <c r="M67" i="6"/>
  <c r="AD67" i="6" s="1"/>
  <c r="I68" i="6"/>
  <c r="Z68" i="6" s="1"/>
  <c r="H86" i="6"/>
  <c r="Y86" i="6" s="1"/>
  <c r="K78" i="6"/>
  <c r="AB78" i="6" s="1"/>
  <c r="AD68" i="6" l="1"/>
  <c r="AC66" i="6"/>
  <c r="AC67" i="6"/>
  <c r="AB66" i="6"/>
  <c r="H85" i="6"/>
  <c r="Y85" i="6" s="1"/>
  <c r="AB70" i="6"/>
  <c r="M71" i="6"/>
  <c r="AD71" i="6" s="1"/>
  <c r="L77" i="6"/>
  <c r="AC77" i="6" s="1"/>
  <c r="I85" i="6"/>
  <c r="Z85" i="6" s="1"/>
  <c r="J87" i="6"/>
  <c r="AA87" i="6" s="1"/>
  <c r="I86" i="6"/>
  <c r="Z86" i="6" s="1"/>
  <c r="M79" i="6"/>
  <c r="AD79" i="6" s="1"/>
  <c r="K72" i="6"/>
  <c r="AB72" i="6" s="1"/>
  <c r="M70" i="6"/>
  <c r="AD70" i="6" s="1"/>
  <c r="AC68" i="6"/>
  <c r="L79" i="6"/>
  <c r="AC79" i="6" s="1"/>
  <c r="L78" i="6"/>
  <c r="AC78" i="6" s="1"/>
  <c r="I87" i="6"/>
  <c r="Z87" i="6" s="1"/>
  <c r="J86" i="6" l="1"/>
  <c r="AA86" i="6" s="1"/>
  <c r="M78" i="6"/>
  <c r="AD78" i="6" s="1"/>
  <c r="H87" i="6"/>
  <c r="Y87" i="6" s="1"/>
  <c r="K79" i="6"/>
  <c r="AB79" i="6" s="1"/>
  <c r="J85" i="6"/>
  <c r="AA85" i="6" s="1"/>
  <c r="M77" i="6"/>
  <c r="AD77" i="6" s="1"/>
  <c r="H81" i="6" l="1" a="1"/>
  <c r="H82" i="6" s="1"/>
  <c r="Y81" i="6" a="1"/>
  <c r="Z83" i="6" s="1"/>
  <c r="Y89" i="6" a="1"/>
  <c r="AA91" i="6" s="1"/>
  <c r="H89" i="6" a="1"/>
  <c r="I90" i="6" s="1"/>
  <c r="I82" i="6" l="1"/>
  <c r="I81" i="6"/>
  <c r="J83" i="6"/>
  <c r="I83" i="6"/>
  <c r="J82" i="6"/>
  <c r="J81" i="6"/>
  <c r="H81" i="6"/>
  <c r="H83" i="6"/>
  <c r="Y83" i="6"/>
  <c r="Y81" i="6"/>
  <c r="Z81" i="6"/>
  <c r="AA81" i="6"/>
  <c r="Y82" i="6"/>
  <c r="Z82" i="6"/>
  <c r="AA82" i="6"/>
  <c r="AA83" i="6"/>
  <c r="AA89" i="6"/>
  <c r="Y89" i="6"/>
  <c r="Y90" i="6"/>
  <c r="Z89" i="6"/>
  <c r="AA90" i="6"/>
  <c r="Z91" i="6"/>
  <c r="Y91" i="6"/>
  <c r="Z90" i="6"/>
  <c r="J90" i="6"/>
  <c r="I91" i="6"/>
  <c r="H90" i="6"/>
  <c r="H89" i="6"/>
  <c r="J89" i="6"/>
  <c r="J91" i="6"/>
  <c r="I89" i="6"/>
  <c r="H91" i="6"/>
</calcChain>
</file>

<file path=xl/sharedStrings.xml><?xml version="1.0" encoding="utf-8"?>
<sst xmlns="http://schemas.openxmlformats.org/spreadsheetml/2006/main" count="361" uniqueCount="109">
  <si>
    <t>Randomize with F9 key</t>
  </si>
  <si>
    <t>A</t>
  </si>
  <si>
    <t>B</t>
  </si>
  <si>
    <t>AB</t>
  </si>
  <si>
    <t>v</t>
  </si>
  <si>
    <t>Av</t>
  </si>
  <si>
    <t>Matrix and vector</t>
  </si>
  <si>
    <t>Two matrices</t>
  </si>
  <si>
    <t>BA</t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</si>
  <si>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</si>
  <si>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B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</si>
  <si>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t>Transposing a Matrix</t>
  </si>
  <si>
    <t>Transpose of products</t>
  </si>
  <si>
    <t>=</t>
  </si>
  <si>
    <r>
      <t>B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</si>
  <si>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(AB)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</si>
  <si>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</si>
  <si>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Decimal</t>
  </si>
  <si>
    <t>Fraction</t>
  </si>
  <si>
    <t>Test:</t>
  </si>
  <si>
    <r>
      <t>AA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 I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</si>
  <si>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A = I</t>
    </r>
  </si>
  <si>
    <t xml:space="preserve">|A| = </t>
  </si>
  <si>
    <t>+</t>
  </si>
  <si>
    <t>*</t>
  </si>
  <si>
    <t>Determinant of 3x3 matrices</t>
  </si>
  <si>
    <t>Using top row</t>
  </si>
  <si>
    <t xml:space="preserve">Example: </t>
  </si>
  <si>
    <t>Using middle column</t>
  </si>
  <si>
    <t>Determinant of 4x4 matrices</t>
  </si>
  <si>
    <t>Using second column</t>
  </si>
  <si>
    <t>* 1 * det</t>
  </si>
  <si>
    <t>* -1 * det</t>
  </si>
  <si>
    <r>
      <t xml:space="preserve">AB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Using MMult</t>
    </r>
    <r>
      <rPr>
        <sz val="11"/>
        <color theme="1"/>
        <rFont val="Calibri"/>
        <family val="2"/>
        <scheme val="minor"/>
      </rPr>
      <t>)</t>
    </r>
  </si>
  <si>
    <r>
      <t xml:space="preserve">Av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Using MMult</t>
    </r>
    <r>
      <rPr>
        <sz val="11"/>
        <color theme="1"/>
        <rFont val="Calibri"/>
        <family val="2"/>
        <scheme val="minor"/>
      </rPr>
      <t>)</t>
    </r>
  </si>
  <si>
    <t>≠</t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</si>
  <si>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</si>
  <si>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t>Example:</t>
  </si>
  <si>
    <t xml:space="preserve">𝑇(𝐯) = (𝐯∙𝐧)𝐧  </t>
  </si>
  <si>
    <t>n</t>
  </si>
  <si>
    <t>·</t>
  </si>
  <si>
    <r>
      <t xml:space="preserve">Creating the matrix form for </t>
    </r>
    <r>
      <rPr>
        <b/>
        <i/>
        <sz val="11"/>
        <color theme="1"/>
        <rFont val="Calibri"/>
        <family val="2"/>
        <scheme val="minor"/>
      </rPr>
      <t>T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</si>
  <si>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</si>
  <si>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 xml:space="preserve">Transforming a vector </t>
    </r>
    <r>
      <rPr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 xml:space="preserve"> using matrix form</t>
    </r>
  </si>
  <si>
    <t>3x3 matrix</t>
  </si>
  <si>
    <t>2x2 matrix (for practice only)</t>
  </si>
  <si>
    <t>Determinant of 2x2 matrices</t>
  </si>
  <si>
    <t>Using last column</t>
  </si>
  <si>
    <t>Find the matrix form of a linear transformation</t>
  </si>
  <si>
    <r>
      <t>A</t>
    </r>
    <r>
      <rPr>
        <sz val="11"/>
        <color theme="1"/>
        <rFont val="Calibri"/>
        <family val="2"/>
        <scheme val="minor"/>
      </rPr>
      <t xml:space="preserve"> =</t>
    </r>
  </si>
  <si>
    <t>Answer</t>
  </si>
  <si>
    <t>1- Initial set up</t>
  </si>
  <si>
    <t>backstage</t>
  </si>
  <si>
    <t>r1 ↔ r2</t>
  </si>
  <si>
    <t>r1 ↔ r3</t>
  </si>
  <si>
    <t>r2 ↔ r3</t>
  </si>
  <si>
    <t>Operation:</t>
  </si>
  <si>
    <t>Swap</t>
  </si>
  <si>
    <t>c1</t>
  </si>
  <si>
    <t>c2</t>
  </si>
  <si>
    <t>c3</t>
  </si>
  <si>
    <t xml:space="preserve">r1 </t>
  </si>
  <si>
    <t>normalize r1</t>
  </si>
  <si>
    <t>zero out c1</t>
  </si>
  <si>
    <t>2- We use the three operations to make c1 have "1, 0 , 0"</t>
  </si>
  <si>
    <t>2.1- If needed, swap rows to get a non-zero number in the top left corner</t>
  </si>
  <si>
    <t>2.2- Multiply r1 so that a '1' appears in the top left corner</t>
  </si>
  <si>
    <t>2.3- Zero out the entries in r2 and r3 of c1 using the 'add multiple of a rows to another' operation</t>
  </si>
  <si>
    <t>3- We use the three operations to make c2 have "0, 1 , 0"</t>
  </si>
  <si>
    <t>3.1- If needed, swap r2 and r3 to get a non-zero number middle of c2</t>
  </si>
  <si>
    <t>3.2- Multiply r2 so that a '1' appears in the middle of c2</t>
  </si>
  <si>
    <t>3.3- Zero out the entries in r1 and r3 of c2 using the 'add multiple of a rows to another' operation</t>
  </si>
  <si>
    <t>Operations:</t>
  </si>
  <si>
    <t>4- We use the three operations to make c3 have "0, 0 , 1"</t>
  </si>
  <si>
    <t>4.1 No more rows to swap: if the bottom entry of c3 is 0, the matrix can't be inverted</t>
  </si>
  <si>
    <t>4.2- Multiply r3 so that a '1' appears in the bottom of c3</t>
  </si>
  <si>
    <t>4.3- Zero out the entries in r1 and r2 of c3 using the 'add multiple of a rows to another' operation</t>
  </si>
  <si>
    <r>
      <t>5.1 Show that AA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 I</t>
    </r>
  </si>
  <si>
    <r>
      <t>AA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</si>
  <si>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r>
      <t>5.2 Show that 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A = I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</si>
  <si>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A =</t>
    </r>
  </si>
  <si>
    <t>The inverse is the rigth hand side</t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</si>
  <si>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</si>
  <si>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t xml:space="preserve">5- Test your answer: </t>
  </si>
  <si>
    <t>Decimal view (if preferred)</t>
  </si>
  <si>
    <t>Fractional view (if preferred)</t>
  </si>
  <si>
    <t>normalize r2</t>
  </si>
  <si>
    <t>zero out c2</t>
  </si>
  <si>
    <t>normalize r3</t>
  </si>
  <si>
    <t>zero out c3</t>
  </si>
  <si>
    <t>no change</t>
  </si>
  <si>
    <r>
      <t>Q: Find 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using Gaussian elimination</t>
    </r>
  </si>
  <si>
    <t xml:space="preserve">r2 </t>
  </si>
  <si>
    <t xml:space="preserve">r3 </t>
  </si>
  <si>
    <t>3.3- Zero out the entry in r3 of c2 using the 'add multiple of a rows to another' operation</t>
  </si>
  <si>
    <t>3- We use the three operations to make c2 have "a, 1 , 0"</t>
  </si>
  <si>
    <t>4- We use the three operations to make c3 have "b, c , 1"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</si>
  <si>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</si>
  <si>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r>
      <t>|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 =</t>
    </r>
  </si>
  <si>
    <t>?</t>
  </si>
  <si>
    <r>
      <t>|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| =  </t>
    </r>
  </si>
  <si>
    <t>Final answer:</t>
  </si>
  <si>
    <t>Decimnal view (if preferred)</t>
  </si>
  <si>
    <t>Answer:</t>
  </si>
  <si>
    <t>Q: Compute |A| using Gaussian elimination</t>
  </si>
  <si>
    <r>
      <t>Note: Matix multiplcation is NOT commutative so (in general)</t>
    </r>
    <r>
      <rPr>
        <b/>
        <sz val="11"/>
        <color theme="1"/>
        <rFont val="Calibri"/>
        <family val="2"/>
        <scheme val="minor"/>
      </rPr>
      <t xml:space="preserve"> AB</t>
    </r>
    <r>
      <rPr>
        <sz val="11"/>
        <color theme="1"/>
        <rFont val="Calibri"/>
        <family val="2"/>
        <scheme val="minor"/>
      </rPr>
      <t xml:space="preserve"> ≠ </t>
    </r>
    <r>
      <rPr>
        <b/>
        <sz val="11"/>
        <color theme="1"/>
        <rFont val="Calibri"/>
        <family val="2"/>
        <scheme val="minor"/>
      </rPr>
      <t>BA</t>
    </r>
    <r>
      <rPr>
        <sz val="11"/>
        <color theme="1"/>
        <rFont val="Calibri"/>
        <family val="2"/>
        <scheme val="minor"/>
      </rPr>
      <t>.</t>
    </r>
  </si>
  <si>
    <t xml:space="preserve">where we set </t>
  </si>
  <si>
    <r>
      <t>Transforming a vector v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</si>
  <si>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   using T as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</si>
</sst>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right"/>
    </xf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2" xfId="0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164" fontId="0" fillId="2" borderId="4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164" fontId="0" fillId="2" borderId="7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5" xfId="0" applyNumberFormat="1" applyFill="1" applyBorder="1"/>
    <xf numFmtId="0" fontId="1" fillId="2" borderId="4" xfId="0" applyFont="1" applyFill="1" applyBorder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right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4" fontId="0" fillId="2" borderId="4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0" fontId="0" fillId="2" borderId="4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3" fillId="2" borderId="0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0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1" fillId="3" borderId="0" xfId="0" applyFont="1" applyFill="1" applyBorder="1" applyAlignment="1">
      <alignment horizontal="right"/>
    </xf>
    <xf numFmtId="164" fontId="0" fillId="3" borderId="4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0" fontId="0" fillId="3" borderId="18" xfId="0" applyFill="1" applyBorder="1"/>
    <xf numFmtId="0" fontId="0" fillId="3" borderId="19" xfId="0" applyFill="1" applyBorder="1"/>
    <xf numFmtId="164" fontId="0" fillId="3" borderId="19" xfId="0" applyNumberFormat="1" applyFill="1" applyBorder="1"/>
    <xf numFmtId="0" fontId="0" fillId="4" borderId="0" xfId="0" applyFill="1" applyBorder="1"/>
    <xf numFmtId="0" fontId="1" fillId="2" borderId="0" xfId="0" applyNumberFormat="1" applyFont="1" applyFill="1" applyBorder="1"/>
    <xf numFmtId="0" fontId="0" fillId="0" borderId="0" xfId="0" applyNumberFormat="1" applyFill="1" applyBorder="1"/>
    <xf numFmtId="0" fontId="0" fillId="4" borderId="0" xfId="0" applyNumberFormat="1" applyFill="1" applyBorder="1"/>
    <xf numFmtId="0" fontId="0" fillId="3" borderId="15" xfId="0" applyFill="1" applyBorder="1"/>
    <xf numFmtId="164" fontId="0" fillId="3" borderId="17" xfId="0" applyNumberFormat="1" applyFill="1" applyBorder="1"/>
    <xf numFmtId="164" fontId="0" fillId="3" borderId="20" xfId="0" applyNumberFormat="1" applyFill="1" applyBorder="1"/>
    <xf numFmtId="0" fontId="10" fillId="0" borderId="0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 applyAlignment="1">
      <alignment horizontal="right"/>
    </xf>
    <xf numFmtId="0" fontId="10" fillId="0" borderId="0" xfId="0" quotePrefix="1" applyFont="1" applyBorder="1"/>
    <xf numFmtId="0" fontId="3" fillId="2" borderId="0" xfId="0" applyFont="1" applyFill="1" applyBorder="1" applyAlignment="1">
      <alignment horizontal="left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2" borderId="0" xfId="0" applyNumberForma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/>
    <xf numFmtId="0" fontId="0" fillId="0" borderId="0" xfId="0" applyNumberFormat="1" applyFill="1"/>
    <xf numFmtId="0" fontId="0" fillId="4" borderId="4" xfId="0" applyFill="1" applyBorder="1"/>
    <xf numFmtId="0" fontId="11" fillId="0" borderId="0" xfId="0" applyNumberFormat="1" applyFont="1"/>
    <xf numFmtId="0" fontId="11" fillId="0" borderId="0" xfId="0" applyNumberFormat="1" applyFont="1" applyBorder="1" applyAlignment="1">
      <alignment horizontal="right"/>
    </xf>
    <xf numFmtId="0" fontId="11" fillId="0" borderId="0" xfId="0" applyNumberFormat="1" applyFont="1" applyBorder="1"/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Fill="1" applyBorder="1"/>
    <xf numFmtId="0" fontId="11" fillId="0" borderId="0" xfId="0" applyNumberFormat="1" applyFont="1" applyFill="1"/>
    <xf numFmtId="0" fontId="0" fillId="2" borderId="0" xfId="0" applyNumberForma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1" fillId="2" borderId="2" xfId="0" applyNumberFormat="1" applyFont="1" applyFill="1" applyBorder="1"/>
    <xf numFmtId="0" fontId="10" fillId="0" borderId="2" xfId="0" applyFon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2" fillId="0" borderId="0" xfId="0" applyFont="1"/>
    <xf numFmtId="0" fontId="0" fillId="2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/>
    </xf>
    <xf numFmtId="0" fontId="10" fillId="0" borderId="0" xfId="0" applyFont="1"/>
    <xf numFmtId="0" fontId="10" fillId="0" borderId="0" xfId="0" applyNumberFormat="1" applyFont="1"/>
    <xf numFmtId="0" fontId="0" fillId="2" borderId="0" xfId="0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10</xdr:row>
      <xdr:rowOff>19050</xdr:rowOff>
    </xdr:from>
    <xdr:ext cx="1310423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2305050" y="1733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305050" y="1733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(█(■8( @ @ )                                  @ @ ))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4</xdr:col>
      <xdr:colOff>142875</xdr:colOff>
      <xdr:row>10</xdr:row>
      <xdr:rowOff>19050</xdr:rowOff>
    </xdr:from>
    <xdr:ext cx="851772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400175" y="1733550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00175" y="1733550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𝑇(█(■8( @ @ )           @ @ ))=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7</xdr:col>
      <xdr:colOff>104775</xdr:colOff>
      <xdr:row>16</xdr:row>
      <xdr:rowOff>19050</xdr:rowOff>
    </xdr:from>
    <xdr:ext cx="1310423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2305050" y="1733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305050" y="1733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(█(■8( @ @ )                                  @ @ ))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4</xdr:col>
      <xdr:colOff>76200</xdr:colOff>
      <xdr:row>16</xdr:row>
      <xdr:rowOff>9525</xdr:rowOff>
    </xdr:from>
    <xdr:ext cx="851772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333500" y="3057525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333500" y="3057525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𝑇(█(■8( @ @ )           @ @ ))=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7</xdr:col>
      <xdr:colOff>104775</xdr:colOff>
      <xdr:row>20</xdr:row>
      <xdr:rowOff>19050</xdr:rowOff>
    </xdr:from>
    <xdr:ext cx="1310423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2305050" y="2876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305050" y="2876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(█(■8( @ @ )                                  @ @ ))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4</xdr:col>
      <xdr:colOff>76200</xdr:colOff>
      <xdr:row>20</xdr:row>
      <xdr:rowOff>9525</xdr:rowOff>
    </xdr:from>
    <xdr:ext cx="851772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1333500" y="3857625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333500" y="3857625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𝑇(█(■8( @ @ )           @ @ ))=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7</xdr:col>
      <xdr:colOff>104775</xdr:colOff>
      <xdr:row>24</xdr:row>
      <xdr:rowOff>19050</xdr:rowOff>
    </xdr:from>
    <xdr:ext cx="1310423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2305050" y="2876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305050" y="2876550"/>
              <a:ext cx="1310423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(█(■8( @ @ )                                  @ @ ))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4</xdr:col>
      <xdr:colOff>76200</xdr:colOff>
      <xdr:row>24</xdr:row>
      <xdr:rowOff>9525</xdr:rowOff>
    </xdr:from>
    <xdr:ext cx="851772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1333500" y="4619625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333500" y="4619625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𝑇(█(■8( @ @ )           @ @ ))=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4</xdr:col>
      <xdr:colOff>95250</xdr:colOff>
      <xdr:row>31</xdr:row>
      <xdr:rowOff>38100</xdr:rowOff>
    </xdr:from>
    <xdr:ext cx="851772" cy="561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1352550" y="5981700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352550" y="5981700"/>
              <a:ext cx="851772" cy="561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𝑇(█(■8( @ @ )           @ @ ))=</a:t>
              </a:r>
              <a:endParaRPr lang="en-US" sz="1100" i="0"/>
            </a:p>
          </xdr:txBody>
        </xdr:sp>
      </mc:Fallback>
    </mc:AlternateContent>
    <xdr:clientData/>
  </xdr:oneCellAnchor>
  <xdr:twoCellAnchor>
    <xdr:from>
      <xdr:col>18</xdr:col>
      <xdr:colOff>95251</xdr:colOff>
      <xdr:row>15</xdr:row>
      <xdr:rowOff>95250</xdr:rowOff>
    </xdr:from>
    <xdr:to>
      <xdr:col>19</xdr:col>
      <xdr:colOff>142876</xdr:colOff>
      <xdr:row>27</xdr:row>
      <xdr:rowOff>114300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295901" y="2762250"/>
          <a:ext cx="361950" cy="2343150"/>
        </a:xfrm>
        <a:prstGeom prst="rightBrace">
          <a:avLst>
            <a:gd name="adj1" fmla="val 86330"/>
            <a:gd name="adj2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635689</xdr:colOff>
      <xdr:row>27</xdr:row>
      <xdr:rowOff>28990</xdr:rowOff>
    </xdr:from>
    <xdr:to>
      <xdr:col>24</xdr:col>
      <xdr:colOff>1685925</xdr:colOff>
      <xdr:row>28</xdr:row>
      <xdr:rowOff>146603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036614" y="5210590"/>
          <a:ext cx="1050236" cy="3081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Same Vector!</a:t>
          </a:r>
        </a:p>
      </xdr:txBody>
    </xdr:sp>
    <xdr:clientData/>
  </xdr:twoCellAnchor>
  <xdr:twoCellAnchor>
    <xdr:from>
      <xdr:col>18</xdr:col>
      <xdr:colOff>47625</xdr:colOff>
      <xdr:row>28</xdr:row>
      <xdr:rowOff>146603</xdr:rowOff>
    </xdr:from>
    <xdr:to>
      <xdr:col>24</xdr:col>
      <xdr:colOff>1160807</xdr:colOff>
      <xdr:row>32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4" idx="2"/>
        </xdr:cNvCxnSpPr>
      </xdr:nvCxnSpPr>
      <xdr:spPr>
        <a:xfrm rot="5400000">
          <a:off x="6692555" y="4388748"/>
          <a:ext cx="739222" cy="2999132"/>
        </a:xfrm>
        <a:prstGeom prst="bentConnector2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19054</xdr:colOff>
      <xdr:row>11</xdr:row>
      <xdr:rowOff>104775</xdr:rowOff>
    </xdr:from>
    <xdr:to>
      <xdr:col>24</xdr:col>
      <xdr:colOff>1160808</xdr:colOff>
      <xdr:row>27</xdr:row>
      <xdr:rowOff>28990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4" idx="0"/>
        </xdr:cNvCxnSpPr>
      </xdr:nvCxnSpPr>
      <xdr:spPr>
        <a:xfrm rot="16200000" flipV="1">
          <a:off x="5542723" y="2191581"/>
          <a:ext cx="3010315" cy="3027704"/>
        </a:xfrm>
        <a:prstGeom prst="bentConnector2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285751</xdr:colOff>
      <xdr:row>3</xdr:row>
      <xdr:rowOff>161924</xdr:rowOff>
    </xdr:from>
    <xdr:to>
      <xdr:col>10</xdr:col>
      <xdr:colOff>704850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971801" y="733424"/>
          <a:ext cx="3009899" cy="1009651"/>
        </a:xfrm>
        <a:prstGeom prst="rect">
          <a:avLst/>
        </a:prstGeom>
        <a:solidFill>
          <a:srgbClr val="FFFF00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>
              <a:prstClr val="black"/>
            </a:buClr>
            <a:buSzPct val="76000"/>
            <a:buFont typeface="Arial" pitchFamily="34" charset="0"/>
            <a:buNone/>
            <a:tabLst/>
            <a:defRPr/>
          </a:pPr>
          <a:r>
            <a:rPr kumimoji="0" lang="en-US" sz="1100" b="1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The only operations allowed are:</a:t>
          </a:r>
        </a:p>
        <a:p>
          <a:pPr marL="522287" marR="0" lvl="1" indent="-228600" algn="l" defTabSz="914400" rtl="0" eaLnBrk="1" fontAlgn="auto" latinLnBrk="0" hangingPunct="1">
            <a:lnSpc>
              <a:spcPct val="100000"/>
            </a:lnSpc>
            <a:spcBef>
              <a:spcPts val="500"/>
            </a:spcBef>
            <a:spcAft>
              <a:spcPts val="0"/>
            </a:spcAft>
            <a:buClr>
              <a:prstClr val="black"/>
            </a:buClr>
            <a:buSzPct val="76000"/>
            <a:buFont typeface="+mj-lt"/>
            <a:buAutoNum type="arabicParenR"/>
            <a:tabLst/>
            <a:defRPr/>
          </a:pPr>
          <a:r>
            <a:rPr kumimoji="0" lang="en-US" sz="1100" b="0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Exchanging two lines</a:t>
          </a:r>
        </a:p>
        <a:p>
          <a:pPr marL="522287" marR="0" lvl="1" indent="-228600" algn="l" defTabSz="914400" rtl="0" eaLnBrk="1" fontAlgn="auto" latinLnBrk="0" hangingPunct="1">
            <a:lnSpc>
              <a:spcPct val="100000"/>
            </a:lnSpc>
            <a:spcBef>
              <a:spcPts val="500"/>
            </a:spcBef>
            <a:spcAft>
              <a:spcPts val="0"/>
            </a:spcAft>
            <a:buClr>
              <a:prstClr val="black"/>
            </a:buClr>
            <a:buSzPct val="76000"/>
            <a:buFont typeface="+mj-lt"/>
            <a:buAutoNum type="arabicParenR"/>
            <a:tabLst/>
            <a:defRPr/>
          </a:pPr>
          <a:r>
            <a:rPr kumimoji="0" lang="en-US" sz="1100" b="0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Multiplying a row by a constant</a:t>
          </a:r>
        </a:p>
        <a:p>
          <a:pPr marL="522287" marR="0" lvl="1" indent="-228600" algn="l" defTabSz="914400" rtl="0" eaLnBrk="1" fontAlgn="auto" latinLnBrk="0" hangingPunct="1">
            <a:lnSpc>
              <a:spcPct val="100000"/>
            </a:lnSpc>
            <a:spcBef>
              <a:spcPts val="500"/>
            </a:spcBef>
            <a:spcAft>
              <a:spcPts val="0"/>
            </a:spcAft>
            <a:buClr>
              <a:prstClr val="black"/>
            </a:buClr>
            <a:buSzPct val="76000"/>
            <a:buFont typeface="+mj-lt"/>
            <a:buAutoNum type="arabicParenR"/>
            <a:tabLst/>
            <a:defRPr/>
          </a:pPr>
          <a:r>
            <a:rPr kumimoji="0" lang="en-US" sz="1100" b="0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Adding a multiple of one row to another</a:t>
          </a:r>
        </a:p>
        <a:p>
          <a:endParaRPr lang="en-US" sz="1100">
            <a:latin typeface="+mn-lt"/>
          </a:endParaRPr>
        </a:p>
      </xdr:txBody>
    </xdr:sp>
    <xdr:clientData/>
  </xdr:twoCellAnchor>
  <xdr:twoCellAnchor>
    <xdr:from>
      <xdr:col>2</xdr:col>
      <xdr:colOff>38099</xdr:colOff>
      <xdr:row>10</xdr:row>
      <xdr:rowOff>38100</xdr:rowOff>
    </xdr:from>
    <xdr:to>
      <xdr:col>6</xdr:col>
      <xdr:colOff>333374</xdr:colOff>
      <xdr:row>13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61999" y="1981200"/>
          <a:ext cx="1895475" cy="619125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>
              <a:prstClr val="black"/>
            </a:buClr>
            <a:buSzPct val="76000"/>
            <a:buFont typeface="Arial" pitchFamily="34" charset="0"/>
            <a:buNone/>
            <a:tabLst/>
            <a:defRPr/>
          </a:pPr>
          <a:r>
            <a:rPr kumimoji="0" lang="en-US" sz="1200" b="1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Note: </a:t>
          </a:r>
          <a:r>
            <a:rPr kumimoji="0" lang="en-US" sz="1200" b="0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For simplicity, randomize until the inverse has 'reasonable' numbers</a:t>
          </a:r>
        </a:p>
        <a:p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628651</xdr:colOff>
      <xdr:row>3</xdr:row>
      <xdr:rowOff>38099</xdr:rowOff>
    </xdr:from>
    <xdr:to>
      <xdr:col>14</xdr:col>
      <xdr:colOff>523875</xdr:colOff>
      <xdr:row>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933951" y="609599"/>
          <a:ext cx="3267074" cy="1009651"/>
        </a:xfrm>
        <a:prstGeom prst="rect">
          <a:avLst/>
        </a:prstGeom>
        <a:solidFill>
          <a:srgbClr val="FFFF00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>
              <a:prstClr val="black"/>
            </a:buClr>
            <a:buSzPct val="76000"/>
            <a:buFont typeface="Arial" pitchFamily="34" charset="0"/>
            <a:buNone/>
            <a:tabLst/>
            <a:defRPr/>
          </a:pPr>
          <a:r>
            <a:rPr kumimoji="0" lang="en-US" sz="1100" b="1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The only operations allowed are:</a:t>
          </a:r>
        </a:p>
        <a:p>
          <a:pPr marL="522287" marR="0" lvl="1" indent="-228600" algn="l" defTabSz="914400" rtl="0" eaLnBrk="1" fontAlgn="auto" latinLnBrk="0" hangingPunct="1">
            <a:lnSpc>
              <a:spcPct val="100000"/>
            </a:lnSpc>
            <a:spcBef>
              <a:spcPts val="500"/>
            </a:spcBef>
            <a:spcAft>
              <a:spcPts val="0"/>
            </a:spcAft>
            <a:buClr>
              <a:prstClr val="black"/>
            </a:buClr>
            <a:buSzPct val="76000"/>
            <a:buFont typeface="+mj-lt"/>
            <a:buAutoNum type="arabicParenR"/>
            <a:tabLst/>
            <a:defRPr/>
          </a:pPr>
          <a:r>
            <a:rPr kumimoji="0" lang="en-US" sz="1100" b="0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Exchanging two lines</a:t>
          </a:r>
        </a:p>
        <a:p>
          <a:pPr marL="522287" marR="0" lvl="1" indent="-228600" algn="l" defTabSz="914400" rtl="0" eaLnBrk="1" fontAlgn="auto" latinLnBrk="0" hangingPunct="1">
            <a:lnSpc>
              <a:spcPct val="100000"/>
            </a:lnSpc>
            <a:spcBef>
              <a:spcPts val="500"/>
            </a:spcBef>
            <a:spcAft>
              <a:spcPts val="0"/>
            </a:spcAft>
            <a:buClr>
              <a:prstClr val="black"/>
            </a:buClr>
            <a:buSzPct val="76000"/>
            <a:buFont typeface="+mj-lt"/>
            <a:buAutoNum type="arabicParenR"/>
            <a:tabLst/>
            <a:defRPr/>
          </a:pPr>
          <a:r>
            <a:rPr kumimoji="0" lang="en-US" sz="1100" b="0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Multiplying a row by a constant</a:t>
          </a:r>
        </a:p>
        <a:p>
          <a:pPr marL="522287" marR="0" lvl="1" indent="-228600" algn="l" defTabSz="914400" rtl="0" eaLnBrk="1" fontAlgn="auto" latinLnBrk="0" hangingPunct="1">
            <a:lnSpc>
              <a:spcPct val="100000"/>
            </a:lnSpc>
            <a:spcBef>
              <a:spcPts val="500"/>
            </a:spcBef>
            <a:spcAft>
              <a:spcPts val="0"/>
            </a:spcAft>
            <a:buClr>
              <a:prstClr val="black"/>
            </a:buClr>
            <a:buSzPct val="76000"/>
            <a:buFont typeface="+mj-lt"/>
            <a:buAutoNum type="arabicParenR"/>
            <a:tabLst/>
            <a:defRPr/>
          </a:pPr>
          <a:r>
            <a:rPr kumimoji="0" lang="en-US" sz="1100" b="0" i="0" u="none" strike="noStrike" kern="1200" cap="none" spc="0" normalizeH="0" baseline="0" noProof="0" dirty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Times New Roman" pitchFamily="18" charset="0"/>
            </a:rPr>
            <a:t>Adding a multiple of one row to another</a:t>
          </a:r>
        </a:p>
        <a:p>
          <a:endParaRPr lang="en-US" sz="1100">
            <a:latin typeface="+mn-lt"/>
          </a:endParaRPr>
        </a:p>
      </xdr:txBody>
    </xdr:sp>
    <xdr:clientData/>
  </xdr:twoCellAnchor>
  <xdr:twoCellAnchor>
    <xdr:from>
      <xdr:col>10</xdr:col>
      <xdr:colOff>281544</xdr:colOff>
      <xdr:row>15</xdr:row>
      <xdr:rowOff>22132</xdr:rowOff>
    </xdr:from>
    <xdr:to>
      <xdr:col>10</xdr:col>
      <xdr:colOff>538719</xdr:colOff>
      <xdr:row>56</xdr:row>
      <xdr:rowOff>17119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6009244" y="2879632"/>
          <a:ext cx="257175" cy="7805487"/>
          <a:chOff x="5416216" y="2871036"/>
          <a:chExt cx="257175" cy="7805487"/>
        </a:xfrm>
      </xdr:grpSpPr>
      <xdr:sp macro="" textlink="">
        <xdr:nvSpPr>
          <xdr:cNvPr id="3" name="Right Arrow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5416216" y="2871036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ight Arrow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>
            <a:off x="5416216" y="4025065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ight Arrow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/>
        </xdr:nvSpPr>
        <xdr:spPr>
          <a:xfrm>
            <a:off x="5416216" y="4968040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ight Arrow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/>
        </xdr:nvSpPr>
        <xdr:spPr>
          <a:xfrm>
            <a:off x="5416216" y="5909510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ight Arrow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/>
        </xdr:nvSpPr>
        <xdr:spPr>
          <a:xfrm>
            <a:off x="5416216" y="7062537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ight Arrow 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/>
        </xdr:nvSpPr>
        <xdr:spPr>
          <a:xfrm>
            <a:off x="5416216" y="8021052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Arrow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/>
        </xdr:nvSpPr>
        <xdr:spPr>
          <a:xfrm>
            <a:off x="5417469" y="8962524"/>
            <a:ext cx="254668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ight Arrow 9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/>
        </xdr:nvSpPr>
        <xdr:spPr>
          <a:xfrm>
            <a:off x="5416216" y="10486023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</xdr:col>
      <xdr:colOff>157719</xdr:colOff>
      <xdr:row>15</xdr:row>
      <xdr:rowOff>22132</xdr:rowOff>
    </xdr:from>
    <xdr:to>
      <xdr:col>29</xdr:col>
      <xdr:colOff>416520</xdr:colOff>
      <xdr:row>56</xdr:row>
      <xdr:rowOff>17119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pSpPr/>
      </xdr:nvGrpSpPr>
      <xdr:grpSpPr>
        <a:xfrm>
          <a:off x="15308819" y="2879632"/>
          <a:ext cx="258801" cy="7805487"/>
          <a:chOff x="5416216" y="2871036"/>
          <a:chExt cx="257175" cy="7805487"/>
        </a:xfrm>
      </xdr:grpSpPr>
      <xdr:sp macro="" textlink="">
        <xdr:nvSpPr>
          <xdr:cNvPr id="13" name="Right Arrow 12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/>
        </xdr:nvSpPr>
        <xdr:spPr>
          <a:xfrm>
            <a:off x="5416216" y="2871036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ight Arrow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/>
        </xdr:nvSpPr>
        <xdr:spPr>
          <a:xfrm>
            <a:off x="5416216" y="4025065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ight Arrow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/>
        </xdr:nvSpPr>
        <xdr:spPr>
          <a:xfrm>
            <a:off x="5416216" y="4968040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ight Arrow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/>
        </xdr:nvSpPr>
        <xdr:spPr>
          <a:xfrm>
            <a:off x="5416216" y="5909510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ight Arrow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5416216" y="7062537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ight Arrow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5416216" y="8021052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ight Arrow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>
            <a:off x="5417469" y="8962524"/>
            <a:ext cx="254668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ight Arrow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5416216" y="10486023"/>
            <a:ext cx="257175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304800</xdr:colOff>
      <xdr:row>5</xdr:row>
      <xdr:rowOff>0</xdr:rowOff>
    </xdr:from>
    <xdr:to>
      <xdr:col>7</xdr:col>
      <xdr:colOff>9525</xdr:colOff>
      <xdr:row>6</xdr:row>
      <xdr:rowOff>0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2628900" y="952500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opLeftCell="A4" workbookViewId="0">
      <selection activeCell="L32" sqref="L32"/>
    </sheetView>
  </sheetViews>
  <sheetFormatPr baseColWidth="10" defaultColWidth="8.83203125" defaultRowHeight="15" x14ac:dyDescent="0.2"/>
  <cols>
    <col min="2" max="22" width="4.6640625" customWidth="1"/>
  </cols>
  <sheetData>
    <row r="1" spans="1:20" x14ac:dyDescent="0.2">
      <c r="A1" s="1" t="s">
        <v>0</v>
      </c>
    </row>
    <row r="3" spans="1:20" x14ac:dyDescent="0.2">
      <c r="B3" s="5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1:20" x14ac:dyDescent="0.2">
      <c r="B4" s="8"/>
      <c r="C4" s="9" t="s">
        <v>1</v>
      </c>
      <c r="D4" s="10"/>
      <c r="E4" s="10"/>
      <c r="F4" s="10"/>
      <c r="G4" s="10"/>
      <c r="H4" s="9" t="s">
        <v>4</v>
      </c>
      <c r="I4" s="10"/>
      <c r="J4" s="10"/>
      <c r="K4" s="10"/>
      <c r="L4" s="22" t="s">
        <v>5</v>
      </c>
      <c r="M4" s="10"/>
      <c r="N4" s="10"/>
      <c r="O4" s="11" t="s">
        <v>34</v>
      </c>
      <c r="P4" s="10"/>
      <c r="Q4" s="10"/>
      <c r="R4" s="12"/>
    </row>
    <row r="5" spans="1:20" x14ac:dyDescent="0.2">
      <c r="B5" s="8"/>
      <c r="C5" s="53">
        <f ca="1">RANDBETWEEN(-5,5)</f>
        <v>-1</v>
      </c>
      <c r="D5" s="27">
        <f t="shared" ref="D5:E7" ca="1" si="0">RANDBETWEEN(-5,5)</f>
        <v>-4</v>
      </c>
      <c r="E5" s="54">
        <f t="shared" ca="1" si="0"/>
        <v>5</v>
      </c>
      <c r="F5" s="20"/>
      <c r="G5" s="20"/>
      <c r="H5" s="23">
        <f ca="1">RANDBETWEEN(-5,5)</f>
        <v>1</v>
      </c>
      <c r="I5" s="20"/>
      <c r="J5" s="20"/>
      <c r="K5" s="20"/>
      <c r="L5" s="23">
        <f t="array" aca="1" ref="L5" ca="1">SUMPRODUCT($C5:$E5, TRANSPOSE(H$5:H$7))</f>
        <v>-12</v>
      </c>
      <c r="M5" s="20"/>
      <c r="N5" s="20"/>
      <c r="O5" s="23">
        <f t="array" aca="1" ref="O5:O7" ca="1">MMULT(C5:E7,H5:H7)</f>
        <v>-12</v>
      </c>
      <c r="P5" s="20"/>
      <c r="Q5" s="10"/>
      <c r="R5" s="12"/>
    </row>
    <row r="6" spans="1:20" x14ac:dyDescent="0.2">
      <c r="B6" s="8"/>
      <c r="C6" s="43">
        <f t="shared" ref="C6:C7" ca="1" si="1">RANDBETWEEN(-5,5)</f>
        <v>2</v>
      </c>
      <c r="D6" s="20">
        <f t="shared" ca="1" si="0"/>
        <v>0</v>
      </c>
      <c r="E6" s="41">
        <f t="shared" ca="1" si="0"/>
        <v>2</v>
      </c>
      <c r="F6" s="20"/>
      <c r="G6" s="20"/>
      <c r="H6" s="24">
        <f t="shared" ref="H6:H7" ca="1" si="2">RANDBETWEEN(-5,5)</f>
        <v>4</v>
      </c>
      <c r="I6" s="20"/>
      <c r="J6" s="20"/>
      <c r="K6" s="20"/>
      <c r="L6" s="24">
        <f t="array" aca="1" ref="L6" ca="1">SUMPRODUCT($C6:$E6, TRANSPOSE(H$5:H$7))</f>
        <v>4</v>
      </c>
      <c r="M6" s="20"/>
      <c r="N6" s="20"/>
      <c r="O6" s="24">
        <f ca="1"/>
        <v>4</v>
      </c>
      <c r="P6" s="20"/>
      <c r="Q6" s="10"/>
      <c r="R6" s="12"/>
    </row>
    <row r="7" spans="1:20" x14ac:dyDescent="0.2">
      <c r="B7" s="8"/>
      <c r="C7" s="55">
        <f t="shared" ca="1" si="1"/>
        <v>-4</v>
      </c>
      <c r="D7" s="26">
        <f t="shared" ca="1" si="0"/>
        <v>0</v>
      </c>
      <c r="E7" s="42">
        <f t="shared" ca="1" si="0"/>
        <v>2</v>
      </c>
      <c r="F7" s="20"/>
      <c r="G7" s="20"/>
      <c r="H7" s="25">
        <f t="shared" ca="1" si="2"/>
        <v>1</v>
      </c>
      <c r="I7" s="20"/>
      <c r="J7" s="20"/>
      <c r="K7" s="20"/>
      <c r="L7" s="25">
        <f t="array" aca="1" ref="L7" ca="1">SUMPRODUCT($C7:$E7, TRANSPOSE(H$5:H$7))</f>
        <v>-2</v>
      </c>
      <c r="M7" s="20"/>
      <c r="N7" s="20"/>
      <c r="O7" s="25">
        <f ca="1"/>
        <v>-2</v>
      </c>
      <c r="P7" s="20"/>
      <c r="Q7" s="10"/>
      <c r="R7" s="12"/>
    </row>
    <row r="8" spans="1:20" x14ac:dyDescent="0.2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</row>
    <row r="10" spans="1:20" x14ac:dyDescent="0.2">
      <c r="B10" s="5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139"/>
      <c r="T10" s="139"/>
    </row>
    <row r="11" spans="1:20" x14ac:dyDescent="0.2">
      <c r="B11" s="8"/>
      <c r="C11" s="9" t="s">
        <v>1</v>
      </c>
      <c r="D11" s="10"/>
      <c r="E11" s="10"/>
      <c r="F11" s="10"/>
      <c r="G11" s="9" t="s">
        <v>2</v>
      </c>
      <c r="H11" s="10"/>
      <c r="I11" s="10"/>
      <c r="J11" s="10"/>
      <c r="K11" s="9" t="s">
        <v>3</v>
      </c>
      <c r="L11" s="10"/>
      <c r="M11" s="10"/>
      <c r="N11" s="10"/>
      <c r="O11" s="11" t="s">
        <v>33</v>
      </c>
      <c r="P11" s="10"/>
      <c r="Q11" s="10"/>
      <c r="R11" s="12"/>
      <c r="S11" s="139"/>
      <c r="T11" s="139"/>
    </row>
    <row r="12" spans="1:20" x14ac:dyDescent="0.2">
      <c r="B12" s="8"/>
      <c r="C12" s="53">
        <f ca="1">RANDBETWEEN(-5,5)</f>
        <v>-3</v>
      </c>
      <c r="D12" s="27">
        <f t="shared" ref="D12:E14" ca="1" si="3">RANDBETWEEN(-5,5)</f>
        <v>5</v>
      </c>
      <c r="E12" s="54">
        <f t="shared" ca="1" si="3"/>
        <v>-2</v>
      </c>
      <c r="F12" s="20"/>
      <c r="G12" s="53">
        <f ca="1">RANDBETWEEN(-5,5)</f>
        <v>5</v>
      </c>
      <c r="H12" s="27">
        <f t="shared" ref="H12:I14" ca="1" si="4">RANDBETWEEN(-5,5)</f>
        <v>5</v>
      </c>
      <c r="I12" s="54">
        <f t="shared" ca="1" si="4"/>
        <v>1</v>
      </c>
      <c r="J12" s="20"/>
      <c r="K12" s="53">
        <f t="array" aca="1" ref="K12" ca="1">SUMPRODUCT($C12:$E12, TRANSPOSE(G$12:G$14))</f>
        <v>-25</v>
      </c>
      <c r="L12" s="27">
        <f t="array" aca="1" ref="L12" ca="1">SUMPRODUCT($C12:$E12, TRANSPOSE(H$12:H$14))</f>
        <v>-38</v>
      </c>
      <c r="M12" s="54">
        <f t="array" aca="1" ref="M12" ca="1">SUMPRODUCT($C12:$E12, TRANSPOSE(I$12:I$14))</f>
        <v>-5</v>
      </c>
      <c r="N12" s="20"/>
      <c r="O12" s="53">
        <f t="array" aca="1" ref="O12:Q14" ca="1">MMULT(C12:E14,G12:I14)</f>
        <v>-25</v>
      </c>
      <c r="P12" s="27">
        <f ca="1"/>
        <v>-38</v>
      </c>
      <c r="Q12" s="54">
        <f ca="1"/>
        <v>-5</v>
      </c>
      <c r="R12" s="12"/>
      <c r="S12" s="139"/>
      <c r="T12" s="139"/>
    </row>
    <row r="13" spans="1:20" x14ac:dyDescent="0.2">
      <c r="B13" s="8"/>
      <c r="C13" s="43">
        <f t="shared" ref="C13:C14" ca="1" si="5">RANDBETWEEN(-5,5)</f>
        <v>0</v>
      </c>
      <c r="D13" s="20">
        <f t="shared" ca="1" si="3"/>
        <v>3</v>
      </c>
      <c r="E13" s="41">
        <f t="shared" ca="1" si="3"/>
        <v>3</v>
      </c>
      <c r="F13" s="20"/>
      <c r="G13" s="43">
        <f t="shared" ref="G13:G14" ca="1" si="6">RANDBETWEEN(-5,5)</f>
        <v>-2</v>
      </c>
      <c r="H13" s="20">
        <f t="shared" ca="1" si="4"/>
        <v>-3</v>
      </c>
      <c r="I13" s="41">
        <f t="shared" ca="1" si="4"/>
        <v>0</v>
      </c>
      <c r="J13" s="20"/>
      <c r="K13" s="43">
        <f t="array" aca="1" ref="K13" ca="1">SUMPRODUCT($C13:$E13, TRANSPOSE(G$12:G$14))</f>
        <v>-6</v>
      </c>
      <c r="L13" s="20">
        <f t="array" aca="1" ref="L13" ca="1">SUMPRODUCT($C13:$E13, TRANSPOSE(H$12:H$14))</f>
        <v>3</v>
      </c>
      <c r="M13" s="41">
        <f t="array" aca="1" ref="M13" ca="1">SUMPRODUCT($C13:$E13, TRANSPOSE(I$12:I$14))</f>
        <v>3</v>
      </c>
      <c r="N13" s="20"/>
      <c r="O13" s="43">
        <f ca="1"/>
        <v>-6</v>
      </c>
      <c r="P13" s="20">
        <f ca="1"/>
        <v>3</v>
      </c>
      <c r="Q13" s="41">
        <f ca="1"/>
        <v>3</v>
      </c>
      <c r="R13" s="12"/>
      <c r="S13" s="139"/>
      <c r="T13" s="139"/>
    </row>
    <row r="14" spans="1:20" x14ac:dyDescent="0.2">
      <c r="B14" s="8"/>
      <c r="C14" s="55">
        <f t="shared" ca="1" si="5"/>
        <v>5</v>
      </c>
      <c r="D14" s="26">
        <f t="shared" ca="1" si="3"/>
        <v>4</v>
      </c>
      <c r="E14" s="42">
        <f t="shared" ca="1" si="3"/>
        <v>4</v>
      </c>
      <c r="F14" s="20"/>
      <c r="G14" s="55">
        <f t="shared" ca="1" si="6"/>
        <v>0</v>
      </c>
      <c r="H14" s="26">
        <f t="shared" ca="1" si="4"/>
        <v>4</v>
      </c>
      <c r="I14" s="42">
        <f t="shared" ca="1" si="4"/>
        <v>1</v>
      </c>
      <c r="J14" s="20"/>
      <c r="K14" s="55">
        <f t="array" aca="1" ref="K14" ca="1">SUMPRODUCT($C14:$E14, TRANSPOSE(G$12:G$14))</f>
        <v>17</v>
      </c>
      <c r="L14" s="26">
        <f t="array" aca="1" ref="L14" ca="1">SUMPRODUCT($C14:$E14, TRANSPOSE(H$12:H$14))</f>
        <v>29</v>
      </c>
      <c r="M14" s="42">
        <f t="array" aca="1" ref="M14" ca="1">SUMPRODUCT($C14:$E14, TRANSPOSE(I$12:I$14))</f>
        <v>9</v>
      </c>
      <c r="N14" s="20"/>
      <c r="O14" s="55">
        <f ca="1"/>
        <v>17</v>
      </c>
      <c r="P14" s="26">
        <f ca="1"/>
        <v>29</v>
      </c>
      <c r="Q14" s="42">
        <f ca="1"/>
        <v>9</v>
      </c>
      <c r="R14" s="12"/>
      <c r="S14" s="139"/>
      <c r="T14" s="139"/>
    </row>
    <row r="15" spans="1:20" x14ac:dyDescent="0.2">
      <c r="B15" s="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/>
      <c r="S15" s="139"/>
      <c r="T15" s="139"/>
    </row>
    <row r="16" spans="1:20" x14ac:dyDescent="0.2">
      <c r="B16" s="8"/>
      <c r="C16" s="10" t="s">
        <v>105</v>
      </c>
      <c r="D16" s="10"/>
      <c r="E16" s="10"/>
      <c r="F16" s="10"/>
      <c r="G16" s="10"/>
      <c r="H16" s="10"/>
      <c r="I16" s="10"/>
      <c r="J16" s="10"/>
      <c r="K16" s="2"/>
      <c r="L16" s="10"/>
      <c r="M16" s="10"/>
      <c r="N16" s="10"/>
      <c r="O16" s="10"/>
      <c r="P16" s="10"/>
      <c r="Q16" s="10"/>
      <c r="R16" s="12"/>
      <c r="S16" s="139"/>
      <c r="T16" s="139"/>
    </row>
    <row r="17" spans="2:20" x14ac:dyDescent="0.2">
      <c r="B17" s="8"/>
      <c r="C17" s="10"/>
      <c r="D17" s="10"/>
      <c r="E17" s="10"/>
      <c r="F17" s="10"/>
      <c r="G17" s="9" t="s">
        <v>3</v>
      </c>
      <c r="H17" s="10"/>
      <c r="I17" s="10"/>
      <c r="J17" s="10"/>
      <c r="K17" s="9" t="s">
        <v>8</v>
      </c>
      <c r="L17" s="10"/>
      <c r="M17" s="10"/>
      <c r="N17" s="172"/>
      <c r="O17" s="172"/>
      <c r="P17" s="172"/>
      <c r="Q17" s="172"/>
      <c r="R17" s="12"/>
      <c r="S17" s="139"/>
      <c r="T17" s="139"/>
    </row>
    <row r="18" spans="2:20" x14ac:dyDescent="0.2">
      <c r="B18" s="8"/>
      <c r="C18" s="10"/>
      <c r="D18" s="10"/>
      <c r="E18" s="10"/>
      <c r="F18" s="10"/>
      <c r="G18" s="53">
        <f t="shared" ref="G18:I20" ca="1" si="7">K12</f>
        <v>-25</v>
      </c>
      <c r="H18" s="27">
        <f t="shared" ca="1" si="7"/>
        <v>-38</v>
      </c>
      <c r="I18" s="54">
        <f t="shared" ca="1" si="7"/>
        <v>-5</v>
      </c>
      <c r="J18" s="10"/>
      <c r="K18" s="53">
        <f t="array" aca="1" ref="K18:M20" ca="1">MMULT(G12:I14,C12:E14)</f>
        <v>-10</v>
      </c>
      <c r="L18" s="27">
        <f ca="1"/>
        <v>44</v>
      </c>
      <c r="M18" s="54">
        <f ca="1"/>
        <v>9</v>
      </c>
      <c r="N18" s="172"/>
      <c r="O18" s="172"/>
      <c r="P18" s="172"/>
      <c r="Q18" s="172"/>
      <c r="R18" s="12"/>
      <c r="S18" s="139"/>
      <c r="T18" s="139"/>
    </row>
    <row r="19" spans="2:20" x14ac:dyDescent="0.2">
      <c r="B19" s="8"/>
      <c r="C19" s="10"/>
      <c r="D19" s="10"/>
      <c r="E19" s="10"/>
      <c r="F19" s="10"/>
      <c r="G19" s="43">
        <f t="shared" ca="1" si="7"/>
        <v>-6</v>
      </c>
      <c r="H19" s="20">
        <f t="shared" ca="1" si="7"/>
        <v>3</v>
      </c>
      <c r="I19" s="41">
        <f t="shared" ca="1" si="7"/>
        <v>3</v>
      </c>
      <c r="J19" s="20" t="str">
        <f ca="1">IF(AND(K12=K18,L12=L18,M12=M18,K13=K19,L13=L19,M13=M19,K14=K20,L14=L20,M14=M20),"=","≠")</f>
        <v>≠</v>
      </c>
      <c r="K19" s="43">
        <f ca="1"/>
        <v>6</v>
      </c>
      <c r="L19" s="20">
        <f ca="1"/>
        <v>-19</v>
      </c>
      <c r="M19" s="41">
        <f ca="1"/>
        <v>-5</v>
      </c>
      <c r="N19" s="172"/>
      <c r="O19" s="172"/>
      <c r="P19" s="172"/>
      <c r="Q19" s="172"/>
      <c r="R19" s="12"/>
      <c r="S19" s="139"/>
      <c r="T19" s="139"/>
    </row>
    <row r="20" spans="2:20" x14ac:dyDescent="0.2">
      <c r="B20" s="8"/>
      <c r="C20" s="10"/>
      <c r="D20" s="10"/>
      <c r="E20" s="10"/>
      <c r="F20" s="10"/>
      <c r="G20" s="55">
        <f t="shared" ca="1" si="7"/>
        <v>17</v>
      </c>
      <c r="H20" s="26">
        <f t="shared" ca="1" si="7"/>
        <v>29</v>
      </c>
      <c r="I20" s="42">
        <f t="shared" ca="1" si="7"/>
        <v>9</v>
      </c>
      <c r="J20" s="10"/>
      <c r="K20" s="55">
        <f ca="1"/>
        <v>5</v>
      </c>
      <c r="L20" s="26">
        <f ca="1"/>
        <v>16</v>
      </c>
      <c r="M20" s="42">
        <f ca="1"/>
        <v>16</v>
      </c>
      <c r="N20" s="172"/>
      <c r="O20" s="172"/>
      <c r="P20" s="172"/>
      <c r="Q20" s="172"/>
      <c r="R20" s="12"/>
      <c r="S20" s="139"/>
      <c r="T20" s="139"/>
    </row>
    <row r="21" spans="2:20" x14ac:dyDescent="0.2"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139"/>
      <c r="T21" s="1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workbookViewId="0">
      <selection activeCell="H32" sqref="H32"/>
    </sheetView>
  </sheetViews>
  <sheetFormatPr baseColWidth="10" defaultColWidth="8.83203125" defaultRowHeight="15" x14ac:dyDescent="0.2"/>
  <cols>
    <col min="1" max="37" width="4.6640625" customWidth="1"/>
  </cols>
  <sheetData>
    <row r="1" spans="1:19" x14ac:dyDescent="0.2">
      <c r="A1" s="1" t="s">
        <v>0</v>
      </c>
    </row>
    <row r="3" spans="1:19" ht="17" x14ac:dyDescent="0.2">
      <c r="C3" s="5" t="s">
        <v>11</v>
      </c>
      <c r="D3" s="6"/>
      <c r="E3" s="6"/>
      <c r="F3" s="6"/>
      <c r="G3" s="6"/>
      <c r="H3" s="17" t="s">
        <v>1</v>
      </c>
      <c r="I3" s="6"/>
      <c r="J3" s="6"/>
      <c r="K3" s="6"/>
      <c r="L3" s="18" t="s">
        <v>9</v>
      </c>
      <c r="M3" s="6"/>
      <c r="N3" s="6"/>
      <c r="O3" s="7"/>
    </row>
    <row r="4" spans="1:19" x14ac:dyDescent="0.2">
      <c r="C4" s="8"/>
      <c r="D4" s="10"/>
      <c r="E4" s="10"/>
      <c r="F4" s="10"/>
      <c r="G4" s="10"/>
      <c r="H4" s="53">
        <f ca="1">RANDBETWEEN(-5,5)</f>
        <v>-4</v>
      </c>
      <c r="I4" s="27">
        <f t="shared" ref="I4:J6" ca="1" si="0">RANDBETWEEN(-5,5)</f>
        <v>-1</v>
      </c>
      <c r="J4" s="54">
        <f t="shared" ca="1" si="0"/>
        <v>1</v>
      </c>
      <c r="K4" s="20"/>
      <c r="L4" s="53">
        <f t="array" aca="1" ref="L4:N6" ca="1">TRANSPOSE(H4:J6)</f>
        <v>-4</v>
      </c>
      <c r="M4" s="27">
        <f ca="1"/>
        <v>-2</v>
      </c>
      <c r="N4" s="54">
        <f ca="1"/>
        <v>-3</v>
      </c>
      <c r="O4" s="12"/>
    </row>
    <row r="5" spans="1:19" x14ac:dyDescent="0.2">
      <c r="C5" s="8"/>
      <c r="D5" s="10"/>
      <c r="E5" s="10"/>
      <c r="F5" s="10"/>
      <c r="G5" s="10"/>
      <c r="H5" s="43">
        <f t="shared" ref="H5:H6" ca="1" si="1">RANDBETWEEN(-5,5)</f>
        <v>-2</v>
      </c>
      <c r="I5" s="20">
        <f t="shared" ca="1" si="0"/>
        <v>2</v>
      </c>
      <c r="J5" s="41">
        <f t="shared" ca="1" si="0"/>
        <v>-2</v>
      </c>
      <c r="K5" s="20"/>
      <c r="L5" s="43">
        <f ca="1"/>
        <v>-1</v>
      </c>
      <c r="M5" s="20">
        <f ca="1"/>
        <v>2</v>
      </c>
      <c r="N5" s="41">
        <f ca="1"/>
        <v>-2</v>
      </c>
      <c r="O5" s="12"/>
    </row>
    <row r="6" spans="1:19" x14ac:dyDescent="0.2">
      <c r="C6" s="8"/>
      <c r="D6" s="10"/>
      <c r="E6" s="10"/>
      <c r="F6" s="10"/>
      <c r="G6" s="10"/>
      <c r="H6" s="55">
        <f t="shared" ca="1" si="1"/>
        <v>-3</v>
      </c>
      <c r="I6" s="26">
        <f t="shared" ca="1" si="0"/>
        <v>-2</v>
      </c>
      <c r="J6" s="42">
        <f t="shared" ca="1" si="0"/>
        <v>5</v>
      </c>
      <c r="K6" s="20"/>
      <c r="L6" s="55">
        <f ca="1"/>
        <v>1</v>
      </c>
      <c r="M6" s="26">
        <f ca="1"/>
        <v>-2</v>
      </c>
      <c r="N6" s="42">
        <f ca="1"/>
        <v>5</v>
      </c>
      <c r="O6" s="12"/>
    </row>
    <row r="7" spans="1:19" x14ac:dyDescent="0.2"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9" spans="1:19" ht="17" x14ac:dyDescent="0.2">
      <c r="C9" s="5" t="s">
        <v>12</v>
      </c>
      <c r="D9" s="6"/>
      <c r="E9" s="6"/>
      <c r="F9" s="6"/>
      <c r="G9" s="6"/>
      <c r="H9" s="17" t="s">
        <v>2</v>
      </c>
      <c r="I9" s="6"/>
      <c r="J9" s="6"/>
      <c r="K9" s="6"/>
      <c r="L9" s="18" t="s">
        <v>10</v>
      </c>
      <c r="M9" s="6"/>
      <c r="N9" s="6"/>
      <c r="O9" s="6"/>
      <c r="P9" s="6"/>
      <c r="Q9" s="6"/>
      <c r="R9" s="6"/>
      <c r="S9" s="7"/>
    </row>
    <row r="10" spans="1:19" x14ac:dyDescent="0.2">
      <c r="C10" s="8"/>
      <c r="D10" s="10"/>
      <c r="E10" s="10"/>
      <c r="F10" s="10"/>
      <c r="G10" s="10"/>
      <c r="H10" s="53">
        <f ca="1">RANDBETWEEN(-5,5)</f>
        <v>0</v>
      </c>
      <c r="I10" s="27">
        <f t="shared" ref="I10:J12" ca="1" si="2">RANDBETWEEN(-5,5)</f>
        <v>-2</v>
      </c>
      <c r="J10" s="54">
        <f t="shared" ca="1" si="2"/>
        <v>-5</v>
      </c>
      <c r="K10" s="20"/>
      <c r="L10" s="53">
        <f t="array" aca="1" ref="L10:N12" ca="1">TRANSPOSE(H10:J12)</f>
        <v>0</v>
      </c>
      <c r="M10" s="27">
        <f ca="1"/>
        <v>5</v>
      </c>
      <c r="N10" s="54">
        <f ca="1"/>
        <v>-4</v>
      </c>
      <c r="O10" s="10"/>
      <c r="P10" s="10"/>
      <c r="Q10" s="10"/>
      <c r="R10" s="10"/>
      <c r="S10" s="12"/>
    </row>
    <row r="11" spans="1:19" x14ac:dyDescent="0.2">
      <c r="C11" s="8"/>
      <c r="D11" s="10"/>
      <c r="E11" s="10"/>
      <c r="F11" s="10"/>
      <c r="G11" s="10"/>
      <c r="H11" s="43">
        <f t="shared" ref="H11:H12" ca="1" si="3">RANDBETWEEN(-5,5)</f>
        <v>5</v>
      </c>
      <c r="I11" s="20">
        <f t="shared" ca="1" si="2"/>
        <v>5</v>
      </c>
      <c r="J11" s="41">
        <f t="shared" ca="1" si="2"/>
        <v>3</v>
      </c>
      <c r="K11" s="20"/>
      <c r="L11" s="43">
        <f ca="1"/>
        <v>-2</v>
      </c>
      <c r="M11" s="20">
        <f ca="1"/>
        <v>5</v>
      </c>
      <c r="N11" s="41">
        <f ca="1"/>
        <v>-4</v>
      </c>
      <c r="O11" s="10"/>
      <c r="P11" s="10"/>
      <c r="Q11" s="10"/>
      <c r="R11" s="10"/>
      <c r="S11" s="12"/>
    </row>
    <row r="12" spans="1:19" x14ac:dyDescent="0.2">
      <c r="C12" s="8"/>
      <c r="D12" s="10"/>
      <c r="E12" s="10"/>
      <c r="F12" s="10"/>
      <c r="G12" s="10"/>
      <c r="H12" s="55">
        <f t="shared" ca="1" si="3"/>
        <v>-4</v>
      </c>
      <c r="I12" s="26">
        <f t="shared" ca="1" si="2"/>
        <v>-4</v>
      </c>
      <c r="J12" s="42">
        <f t="shared" ca="1" si="2"/>
        <v>0</v>
      </c>
      <c r="K12" s="20"/>
      <c r="L12" s="55">
        <f ca="1"/>
        <v>-5</v>
      </c>
      <c r="M12" s="26">
        <f ca="1"/>
        <v>3</v>
      </c>
      <c r="N12" s="42">
        <f ca="1"/>
        <v>0</v>
      </c>
      <c r="O12" s="10"/>
      <c r="P12" s="10"/>
      <c r="Q12" s="10"/>
      <c r="R12" s="10"/>
      <c r="S12" s="12"/>
    </row>
    <row r="13" spans="1:19" x14ac:dyDescent="0.2"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2"/>
    </row>
    <row r="14" spans="1:19" x14ac:dyDescent="0.2">
      <c r="C14" s="8"/>
      <c r="D14" s="10"/>
      <c r="E14" s="10"/>
      <c r="F14" s="10"/>
      <c r="G14" s="10"/>
      <c r="H14" s="19" t="s">
        <v>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2"/>
    </row>
    <row r="15" spans="1:19" x14ac:dyDescent="0.2">
      <c r="C15" s="8"/>
      <c r="D15" s="10"/>
      <c r="E15" s="10"/>
      <c r="F15" s="10"/>
      <c r="G15" s="10"/>
      <c r="H15" s="53">
        <f t="array" aca="1" ref="H15:J17" ca="1">MMULT(H4:J6,H10:J12)</f>
        <v>-9</v>
      </c>
      <c r="I15" s="27">
        <f ca="1"/>
        <v>-1</v>
      </c>
      <c r="J15" s="54">
        <f ca="1"/>
        <v>17</v>
      </c>
      <c r="K15" s="10"/>
      <c r="L15" s="10"/>
      <c r="M15" s="10"/>
      <c r="N15" s="10"/>
      <c r="O15" s="10"/>
      <c r="P15" s="10"/>
      <c r="Q15" s="10"/>
      <c r="R15" s="10"/>
      <c r="S15" s="12"/>
    </row>
    <row r="16" spans="1:19" x14ac:dyDescent="0.2">
      <c r="C16" s="8"/>
      <c r="D16" s="10"/>
      <c r="E16" s="10"/>
      <c r="F16" s="10"/>
      <c r="G16" s="10"/>
      <c r="H16" s="43">
        <f ca="1"/>
        <v>18</v>
      </c>
      <c r="I16" s="20">
        <f ca="1"/>
        <v>22</v>
      </c>
      <c r="J16" s="41">
        <f ca="1"/>
        <v>16</v>
      </c>
      <c r="K16" s="10"/>
      <c r="L16" s="10"/>
      <c r="M16" s="10"/>
      <c r="N16" s="10"/>
      <c r="O16" s="10"/>
      <c r="P16" s="10"/>
      <c r="Q16" s="10"/>
      <c r="R16" s="10"/>
      <c r="S16" s="12"/>
    </row>
    <row r="17" spans="3:19" x14ac:dyDescent="0.2">
      <c r="C17" s="8"/>
      <c r="D17" s="10"/>
      <c r="E17" s="10"/>
      <c r="F17" s="10"/>
      <c r="G17" s="10"/>
      <c r="H17" s="55">
        <f ca="1"/>
        <v>-30</v>
      </c>
      <c r="I17" s="26">
        <f ca="1"/>
        <v>-24</v>
      </c>
      <c r="J17" s="42">
        <f ca="1"/>
        <v>9</v>
      </c>
      <c r="K17" s="10"/>
      <c r="L17" s="10"/>
      <c r="M17" s="10"/>
      <c r="N17" s="10"/>
      <c r="O17" s="10"/>
      <c r="P17" s="10"/>
      <c r="Q17" s="10"/>
      <c r="R17" s="10"/>
      <c r="S17" s="12"/>
    </row>
    <row r="18" spans="3:19" x14ac:dyDescent="0.2"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2"/>
    </row>
    <row r="19" spans="3:19" ht="17" x14ac:dyDescent="0.2">
      <c r="C19" s="8"/>
      <c r="D19" s="10"/>
      <c r="E19" s="10"/>
      <c r="F19" s="10"/>
      <c r="G19" s="10"/>
      <c r="H19" s="19" t="s">
        <v>15</v>
      </c>
      <c r="I19" s="10"/>
      <c r="J19" s="10"/>
      <c r="K19" s="20" t="s">
        <v>13</v>
      </c>
      <c r="L19" s="19" t="s">
        <v>14</v>
      </c>
      <c r="M19" s="10"/>
      <c r="N19" s="10"/>
      <c r="O19" s="21" t="s">
        <v>35</v>
      </c>
      <c r="P19" s="19" t="s">
        <v>36</v>
      </c>
      <c r="Q19" s="10"/>
      <c r="R19" s="10"/>
      <c r="S19" s="12"/>
    </row>
    <row r="20" spans="3:19" x14ac:dyDescent="0.2">
      <c r="C20" s="8"/>
      <c r="D20" s="10"/>
      <c r="E20" s="10"/>
      <c r="F20" s="10"/>
      <c r="G20" s="10"/>
      <c r="H20" s="53">
        <f t="array" aca="1" ref="H20:J22" ca="1">TRANSPOSE(H15:J17)</f>
        <v>-9</v>
      </c>
      <c r="I20" s="27">
        <f ca="1"/>
        <v>18</v>
      </c>
      <c r="J20" s="54">
        <f ca="1"/>
        <v>-30</v>
      </c>
      <c r="K20" s="20"/>
      <c r="L20" s="53">
        <f t="array" aca="1" ref="L20:N22" ca="1">MMULT(L10:N12,L4:N6)</f>
        <v>-9</v>
      </c>
      <c r="M20" s="27">
        <f ca="1"/>
        <v>18</v>
      </c>
      <c r="N20" s="54">
        <f ca="1"/>
        <v>-30</v>
      </c>
      <c r="O20" s="20"/>
      <c r="P20" s="53">
        <f t="array" aca="1" ref="P20:R22" ca="1">MMULT(L4:N6,L10:N12)</f>
        <v>19</v>
      </c>
      <c r="Q20" s="27">
        <f ca="1"/>
        <v>-39</v>
      </c>
      <c r="R20" s="54">
        <f ca="1"/>
        <v>24</v>
      </c>
      <c r="S20" s="12"/>
    </row>
    <row r="21" spans="3:19" x14ac:dyDescent="0.2">
      <c r="C21" s="8"/>
      <c r="D21" s="10"/>
      <c r="E21" s="10"/>
      <c r="F21" s="10"/>
      <c r="G21" s="10"/>
      <c r="H21" s="43">
        <f ca="1"/>
        <v>-1</v>
      </c>
      <c r="I21" s="20">
        <f ca="1"/>
        <v>22</v>
      </c>
      <c r="J21" s="41">
        <f ca="1"/>
        <v>-24</v>
      </c>
      <c r="K21" s="20"/>
      <c r="L21" s="43">
        <f ca="1"/>
        <v>-1</v>
      </c>
      <c r="M21" s="20">
        <f ca="1"/>
        <v>22</v>
      </c>
      <c r="N21" s="41">
        <f ca="1"/>
        <v>-24</v>
      </c>
      <c r="O21" s="20"/>
      <c r="P21" s="43">
        <f ca="1"/>
        <v>6</v>
      </c>
      <c r="Q21" s="20">
        <f ca="1"/>
        <v>-1</v>
      </c>
      <c r="R21" s="41">
        <f ca="1"/>
        <v>-4</v>
      </c>
      <c r="S21" s="12"/>
    </row>
    <row r="22" spans="3:19" x14ac:dyDescent="0.2">
      <c r="C22" s="8"/>
      <c r="D22" s="10"/>
      <c r="E22" s="10"/>
      <c r="F22" s="10"/>
      <c r="G22" s="10"/>
      <c r="H22" s="55">
        <f ca="1"/>
        <v>17</v>
      </c>
      <c r="I22" s="26">
        <f ca="1"/>
        <v>16</v>
      </c>
      <c r="J22" s="42">
        <f ca="1"/>
        <v>9</v>
      </c>
      <c r="K22" s="20"/>
      <c r="L22" s="55">
        <f ca="1"/>
        <v>17</v>
      </c>
      <c r="M22" s="26">
        <f ca="1"/>
        <v>16</v>
      </c>
      <c r="N22" s="42">
        <f ca="1"/>
        <v>9</v>
      </c>
      <c r="O22" s="20"/>
      <c r="P22" s="55">
        <f ca="1"/>
        <v>-21</v>
      </c>
      <c r="Q22" s="26">
        <f ca="1"/>
        <v>10</v>
      </c>
      <c r="R22" s="42">
        <f ca="1"/>
        <v>4</v>
      </c>
      <c r="S22" s="12"/>
    </row>
    <row r="23" spans="3:19" x14ac:dyDescent="0.2"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6"/>
  <sheetViews>
    <sheetView zoomScaleNormal="100" workbookViewId="0">
      <selection activeCell="O2" sqref="O2"/>
    </sheetView>
  </sheetViews>
  <sheetFormatPr baseColWidth="10" defaultColWidth="8.83203125" defaultRowHeight="15" x14ac:dyDescent="0.2"/>
  <cols>
    <col min="1" max="7" width="4.6640625" customWidth="1"/>
    <col min="8" max="8" width="4.33203125" customWidth="1"/>
    <col min="9" max="11" width="4.6640625" customWidth="1"/>
    <col min="12" max="12" width="3" customWidth="1"/>
    <col min="13" max="14" width="4.6640625" customWidth="1"/>
    <col min="15" max="15" width="5.5" customWidth="1"/>
    <col min="16" max="24" width="4.6640625" customWidth="1"/>
    <col min="25" max="25" width="26" customWidth="1"/>
    <col min="26" max="45" width="4.6640625" customWidth="1"/>
  </cols>
  <sheetData>
    <row r="1" spans="1:25" x14ac:dyDescent="0.2">
      <c r="A1" s="1" t="s">
        <v>0</v>
      </c>
      <c r="B1" s="1"/>
    </row>
    <row r="2" spans="1:25" x14ac:dyDescent="0.2">
      <c r="A2" s="1"/>
      <c r="B2" s="1"/>
    </row>
    <row r="3" spans="1:25" x14ac:dyDescent="0.2">
      <c r="A3" s="1"/>
      <c r="B3" s="5" t="s">
        <v>48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 spans="1:25" x14ac:dyDescent="0.2"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72"/>
      <c r="N4" s="22" t="s">
        <v>39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2"/>
    </row>
    <row r="5" spans="1:25" x14ac:dyDescent="0.2">
      <c r="B5" s="8"/>
      <c r="C5" s="10"/>
      <c r="D5" s="10"/>
      <c r="E5" s="10"/>
      <c r="F5" s="9" t="s">
        <v>37</v>
      </c>
      <c r="G5" s="10" t="s">
        <v>38</v>
      </c>
      <c r="H5" s="10"/>
      <c r="I5" s="10"/>
      <c r="J5" s="10" t="s">
        <v>106</v>
      </c>
      <c r="K5" s="10"/>
      <c r="L5" s="10"/>
      <c r="M5" s="172"/>
      <c r="N5" s="23">
        <v>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2"/>
    </row>
    <row r="6" spans="1:25" x14ac:dyDescent="0.2">
      <c r="B6" s="8"/>
      <c r="C6" s="10"/>
      <c r="D6" s="10"/>
      <c r="E6" s="10"/>
      <c r="F6" s="10"/>
      <c r="G6" s="10"/>
      <c r="H6" s="10"/>
      <c r="I6" s="10"/>
      <c r="J6" s="10"/>
      <c r="K6" s="10"/>
      <c r="L6" s="10"/>
      <c r="M6" s="172"/>
      <c r="N6" s="24">
        <v>-2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2"/>
    </row>
    <row r="7" spans="1:25" x14ac:dyDescent="0.2"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72"/>
      <c r="N7" s="25">
        <v>3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2"/>
    </row>
    <row r="8" spans="1:25" x14ac:dyDescent="0.2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2"/>
    </row>
    <row r="9" spans="1:25" x14ac:dyDescent="0.2">
      <c r="B9" s="8"/>
      <c r="C9" s="10"/>
      <c r="D9" s="5" t="s">
        <v>107</v>
      </c>
      <c r="E9" s="6"/>
      <c r="F9" s="6"/>
      <c r="G9" s="6"/>
      <c r="H9" s="6"/>
      <c r="I9" s="6" t="str">
        <f ca="1">"( " &amp; F11 &amp; ", " &amp;F12&amp;", " &amp;F13&amp;" )"</f>
        <v>( -4, -1, 1 )</v>
      </c>
      <c r="J9" s="6"/>
      <c r="K9" s="6" t="s">
        <v>108</v>
      </c>
      <c r="L9" s="6"/>
      <c r="M9" s="6"/>
      <c r="N9" s="6"/>
      <c r="O9" s="6"/>
      <c r="P9" s="6"/>
      <c r="Q9" s="6"/>
      <c r="R9" s="6"/>
      <c r="S9" s="7"/>
      <c r="T9" s="10"/>
      <c r="U9" s="10"/>
      <c r="V9" s="10"/>
      <c r="W9" s="10"/>
      <c r="X9" s="10"/>
      <c r="Y9" s="12"/>
    </row>
    <row r="10" spans="1:25" x14ac:dyDescent="0.2">
      <c r="B10" s="8"/>
      <c r="C10" s="10"/>
      <c r="D10" s="8"/>
      <c r="E10" s="20"/>
      <c r="F10" s="20"/>
      <c r="G10" s="2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41"/>
      <c r="T10" s="10"/>
      <c r="U10" s="10"/>
      <c r="V10" s="10"/>
      <c r="W10" s="10"/>
      <c r="X10" s="10"/>
      <c r="Y10" s="12"/>
    </row>
    <row r="11" spans="1:25" x14ac:dyDescent="0.2">
      <c r="B11" s="8"/>
      <c r="C11" s="10"/>
      <c r="D11" s="8"/>
      <c r="E11" s="20"/>
      <c r="F11" s="20">
        <f ca="1">RANDBETWEEN(-5,5)</f>
        <v>-4</v>
      </c>
      <c r="G11" s="20"/>
      <c r="H11" s="20"/>
      <c r="I11" s="23">
        <f t="shared" ref="I11:I13" ca="1" si="0">F11</f>
        <v>-4</v>
      </c>
      <c r="J11" s="20"/>
      <c r="K11" s="23">
        <f>N$5</f>
        <v>1</v>
      </c>
      <c r="L11" s="20"/>
      <c r="M11" s="23">
        <f t="shared" ref="M11:M13" si="1">K11</f>
        <v>1</v>
      </c>
      <c r="N11" s="20"/>
      <c r="O11" s="20"/>
      <c r="P11" s="23">
        <f>M11</f>
        <v>1</v>
      </c>
      <c r="Q11" s="20"/>
      <c r="R11" s="23">
        <f ca="1">O$12*P11</f>
        <v>1</v>
      </c>
      <c r="S11" s="41"/>
      <c r="T11" s="10"/>
      <c r="U11" s="10"/>
      <c r="V11" s="10"/>
      <c r="W11" s="10"/>
      <c r="X11" s="10"/>
      <c r="Y11" s="12"/>
    </row>
    <row r="12" spans="1:25" x14ac:dyDescent="0.2">
      <c r="B12" s="8"/>
      <c r="C12" s="10"/>
      <c r="D12" s="8"/>
      <c r="E12" s="20"/>
      <c r="F12" s="20">
        <f t="shared" ref="F12:F13" ca="1" si="2">RANDBETWEEN(-5,5)</f>
        <v>-1</v>
      </c>
      <c r="G12" s="20"/>
      <c r="H12" s="20"/>
      <c r="I12" s="24">
        <f t="shared" ca="1" si="0"/>
        <v>-1</v>
      </c>
      <c r="J12" s="21" t="s">
        <v>40</v>
      </c>
      <c r="K12" s="24">
        <f>N$6</f>
        <v>-2</v>
      </c>
      <c r="L12" s="20"/>
      <c r="M12" s="24">
        <f t="shared" si="1"/>
        <v>-2</v>
      </c>
      <c r="N12" s="20" t="s">
        <v>13</v>
      </c>
      <c r="O12" s="20">
        <f t="array" aca="1" ref="O12" ca="1">SUMPRODUCT(I11:I13,K11:K13)</f>
        <v>1</v>
      </c>
      <c r="P12" s="24">
        <f>M12</f>
        <v>-2</v>
      </c>
      <c r="Q12" s="20" t="s">
        <v>13</v>
      </c>
      <c r="R12" s="24">
        <f ca="1">O$12*P12</f>
        <v>-2</v>
      </c>
      <c r="S12" s="41"/>
      <c r="T12" s="10"/>
      <c r="U12" s="10"/>
      <c r="V12" s="10"/>
      <c r="W12" s="10"/>
      <c r="X12" s="10"/>
      <c r="Y12" s="12"/>
    </row>
    <row r="13" spans="1:25" x14ac:dyDescent="0.2">
      <c r="B13" s="8"/>
      <c r="C13" s="10"/>
      <c r="D13" s="8"/>
      <c r="E13" s="20"/>
      <c r="F13" s="20">
        <f t="shared" ca="1" si="2"/>
        <v>1</v>
      </c>
      <c r="G13" s="20"/>
      <c r="H13" s="20"/>
      <c r="I13" s="25">
        <f t="shared" ca="1" si="0"/>
        <v>1</v>
      </c>
      <c r="J13" s="20"/>
      <c r="K13" s="25">
        <f>N$7</f>
        <v>3</v>
      </c>
      <c r="L13" s="20"/>
      <c r="M13" s="25">
        <f t="shared" si="1"/>
        <v>3</v>
      </c>
      <c r="N13" s="20"/>
      <c r="O13" s="20"/>
      <c r="P13" s="25">
        <f>M13</f>
        <v>3</v>
      </c>
      <c r="Q13" s="20"/>
      <c r="R13" s="25">
        <f ca="1">O$12*P13</f>
        <v>3</v>
      </c>
      <c r="S13" s="41"/>
      <c r="T13" s="10"/>
      <c r="U13" s="10"/>
      <c r="V13" s="10"/>
      <c r="W13" s="10"/>
      <c r="X13" s="10"/>
      <c r="Y13" s="12"/>
    </row>
    <row r="14" spans="1:25" x14ac:dyDescent="0.2">
      <c r="B14" s="8"/>
      <c r="C14" s="10"/>
      <c r="D14" s="1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2"/>
      <c r="T14" s="10"/>
      <c r="U14" s="10"/>
      <c r="V14" s="10"/>
      <c r="W14" s="10"/>
      <c r="X14" s="10"/>
      <c r="Y14" s="12"/>
    </row>
    <row r="15" spans="1:25" x14ac:dyDescent="0.2">
      <c r="B15" s="8"/>
      <c r="C15" s="10"/>
      <c r="D15" s="1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0"/>
      <c r="U15" s="10"/>
      <c r="V15" s="10"/>
      <c r="W15" s="10"/>
      <c r="X15" s="10"/>
      <c r="Y15" s="12"/>
    </row>
    <row r="16" spans="1:25" x14ac:dyDescent="0.2">
      <c r="B16" s="8"/>
      <c r="C16" s="10"/>
      <c r="D16" s="5" t="s">
        <v>41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6"/>
      <c r="U16" s="6"/>
      <c r="V16" s="6"/>
      <c r="W16" s="6"/>
      <c r="X16" s="7"/>
      <c r="Y16" s="12"/>
    </row>
    <row r="17" spans="2:25" x14ac:dyDescent="0.2">
      <c r="B17" s="8"/>
      <c r="C17" s="10"/>
      <c r="D17" s="8"/>
      <c r="E17" s="20"/>
      <c r="F17" s="56">
        <v>1</v>
      </c>
      <c r="G17" s="20"/>
      <c r="H17" s="20"/>
      <c r="I17" s="28">
        <f t="shared" ref="I17:I19" si="3">F17</f>
        <v>1</v>
      </c>
      <c r="J17" s="20"/>
      <c r="K17" s="23">
        <f>N$5</f>
        <v>1</v>
      </c>
      <c r="L17" s="20"/>
      <c r="M17" s="23">
        <f t="shared" ref="M17:M19" si="4">K17</f>
        <v>1</v>
      </c>
      <c r="N17" s="20"/>
      <c r="O17" s="20"/>
      <c r="P17" s="23">
        <f>M17</f>
        <v>1</v>
      </c>
      <c r="Q17" s="20"/>
      <c r="R17" s="28">
        <f t="shared" ref="R17:R19" si="5">O$18*P17</f>
        <v>1</v>
      </c>
      <c r="S17" s="20"/>
      <c r="T17" s="10"/>
      <c r="U17" s="10"/>
      <c r="V17" s="10"/>
      <c r="W17" s="10"/>
      <c r="X17" s="12"/>
      <c r="Y17" s="12"/>
    </row>
    <row r="18" spans="2:25" x14ac:dyDescent="0.2">
      <c r="B18" s="8"/>
      <c r="C18" s="10"/>
      <c r="D18" s="8"/>
      <c r="E18" s="20"/>
      <c r="F18" s="56">
        <v>0</v>
      </c>
      <c r="G18" s="20"/>
      <c r="H18" s="20"/>
      <c r="I18" s="29">
        <f t="shared" si="3"/>
        <v>0</v>
      </c>
      <c r="J18" s="21" t="s">
        <v>40</v>
      </c>
      <c r="K18" s="24">
        <f>N$6</f>
        <v>-2</v>
      </c>
      <c r="L18" s="20"/>
      <c r="M18" s="24">
        <f t="shared" si="4"/>
        <v>-2</v>
      </c>
      <c r="N18" s="20" t="s">
        <v>13</v>
      </c>
      <c r="O18" s="20">
        <f t="array" ref="O18">SUMPRODUCT(I17:I19,K17:K19)</f>
        <v>1</v>
      </c>
      <c r="P18" s="24">
        <f>M18</f>
        <v>-2</v>
      </c>
      <c r="Q18" s="20" t="s">
        <v>13</v>
      </c>
      <c r="R18" s="29">
        <f t="shared" si="5"/>
        <v>-2</v>
      </c>
      <c r="S18" s="20"/>
      <c r="T18" s="10"/>
      <c r="U18" s="10"/>
      <c r="V18" s="10"/>
      <c r="W18" s="10"/>
      <c r="X18" s="12"/>
      <c r="Y18" s="12"/>
    </row>
    <row r="19" spans="2:25" x14ac:dyDescent="0.2">
      <c r="B19" s="8"/>
      <c r="C19" s="10"/>
      <c r="D19" s="8"/>
      <c r="E19" s="20"/>
      <c r="F19" s="56">
        <v>0</v>
      </c>
      <c r="G19" s="20"/>
      <c r="H19" s="20"/>
      <c r="I19" s="30">
        <f t="shared" si="3"/>
        <v>0</v>
      </c>
      <c r="J19" s="20"/>
      <c r="K19" s="25">
        <f>N$7</f>
        <v>3</v>
      </c>
      <c r="L19" s="20"/>
      <c r="M19" s="25">
        <f t="shared" si="4"/>
        <v>3</v>
      </c>
      <c r="N19" s="20"/>
      <c r="O19" s="20"/>
      <c r="P19" s="25">
        <f>M19</f>
        <v>3</v>
      </c>
      <c r="Q19" s="20"/>
      <c r="R19" s="30">
        <f t="shared" si="5"/>
        <v>3</v>
      </c>
      <c r="S19" s="20"/>
      <c r="T19" s="10"/>
      <c r="U19" s="10"/>
      <c r="V19" s="10"/>
      <c r="W19" s="10"/>
      <c r="X19" s="12"/>
      <c r="Y19" s="12"/>
    </row>
    <row r="20" spans="2:25" ht="17" x14ac:dyDescent="0.25">
      <c r="B20" s="8"/>
      <c r="C20" s="10"/>
      <c r="D20" s="8"/>
      <c r="E20" s="20"/>
      <c r="F20" s="56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0"/>
      <c r="U20" s="19" t="s">
        <v>42</v>
      </c>
      <c r="V20" s="10"/>
      <c r="W20" s="10"/>
      <c r="X20" s="12"/>
      <c r="Y20" s="12"/>
    </row>
    <row r="21" spans="2:25" x14ac:dyDescent="0.2">
      <c r="B21" s="8"/>
      <c r="C21" s="10"/>
      <c r="D21" s="8"/>
      <c r="E21" s="20"/>
      <c r="F21" s="48">
        <v>0</v>
      </c>
      <c r="G21" s="20"/>
      <c r="H21" s="20"/>
      <c r="I21" s="31">
        <f t="shared" ref="I21:I23" si="6">F21</f>
        <v>0</v>
      </c>
      <c r="J21" s="20"/>
      <c r="K21" s="23">
        <f>N$5</f>
        <v>1</v>
      </c>
      <c r="L21" s="20"/>
      <c r="M21" s="23">
        <f t="shared" ref="M21:M23" si="7">K21</f>
        <v>1</v>
      </c>
      <c r="N21" s="20"/>
      <c r="O21" s="20"/>
      <c r="P21" s="23">
        <f>M21</f>
        <v>1</v>
      </c>
      <c r="Q21" s="20"/>
      <c r="R21" s="31">
        <f t="shared" ref="R21:R23" si="8">O$22*P21</f>
        <v>-2</v>
      </c>
      <c r="S21" s="20"/>
      <c r="T21" s="10"/>
      <c r="U21" s="44">
        <f t="array" ref="U21:U23">R17:R19</f>
        <v>1</v>
      </c>
      <c r="V21" s="45">
        <f t="array" ref="V21:V23">R21:R23</f>
        <v>-2</v>
      </c>
      <c r="W21" s="46">
        <f t="array" ref="W21:W23">R25:R27</f>
        <v>3</v>
      </c>
      <c r="X21" s="12"/>
      <c r="Y21" s="12"/>
    </row>
    <row r="22" spans="2:25" x14ac:dyDescent="0.2">
      <c r="B22" s="8"/>
      <c r="C22" s="10"/>
      <c r="D22" s="8"/>
      <c r="E22" s="20"/>
      <c r="F22" s="48">
        <v>1</v>
      </c>
      <c r="G22" s="20"/>
      <c r="H22" s="20"/>
      <c r="I22" s="32">
        <f t="shared" si="6"/>
        <v>1</v>
      </c>
      <c r="J22" s="21" t="s">
        <v>40</v>
      </c>
      <c r="K22" s="24">
        <f>N$6</f>
        <v>-2</v>
      </c>
      <c r="L22" s="20"/>
      <c r="M22" s="24">
        <f t="shared" si="7"/>
        <v>-2</v>
      </c>
      <c r="N22" s="20" t="s">
        <v>13</v>
      </c>
      <c r="O22" s="20">
        <f t="array" ref="O22">SUMPRODUCT(I21:I23,K21:K23)</f>
        <v>-2</v>
      </c>
      <c r="P22" s="24">
        <f>M22</f>
        <v>-2</v>
      </c>
      <c r="Q22" s="20" t="s">
        <v>13</v>
      </c>
      <c r="R22" s="32">
        <f t="shared" si="8"/>
        <v>4</v>
      </c>
      <c r="S22" s="20"/>
      <c r="T22" s="10"/>
      <c r="U22" s="47">
        <v>-2</v>
      </c>
      <c r="V22" s="48">
        <v>4</v>
      </c>
      <c r="W22" s="49">
        <v>-6</v>
      </c>
      <c r="X22" s="12"/>
      <c r="Y22" s="12"/>
    </row>
    <row r="23" spans="2:25" x14ac:dyDescent="0.2">
      <c r="B23" s="8"/>
      <c r="C23" s="10"/>
      <c r="D23" s="8"/>
      <c r="E23" s="20"/>
      <c r="F23" s="48">
        <v>0</v>
      </c>
      <c r="G23" s="20"/>
      <c r="H23" s="20"/>
      <c r="I23" s="33">
        <f t="shared" si="6"/>
        <v>0</v>
      </c>
      <c r="J23" s="20"/>
      <c r="K23" s="25">
        <f>N$7</f>
        <v>3</v>
      </c>
      <c r="L23" s="20"/>
      <c r="M23" s="25">
        <f t="shared" si="7"/>
        <v>3</v>
      </c>
      <c r="N23" s="20"/>
      <c r="O23" s="20"/>
      <c r="P23" s="25">
        <f>M23</f>
        <v>3</v>
      </c>
      <c r="Q23" s="20"/>
      <c r="R23" s="33">
        <f t="shared" si="8"/>
        <v>-6</v>
      </c>
      <c r="S23" s="20"/>
      <c r="T23" s="10"/>
      <c r="U23" s="50">
        <v>3</v>
      </c>
      <c r="V23" s="51">
        <v>-6</v>
      </c>
      <c r="W23" s="52">
        <v>9</v>
      </c>
      <c r="X23" s="12"/>
      <c r="Y23" s="12"/>
    </row>
    <row r="24" spans="2:25" x14ac:dyDescent="0.2">
      <c r="B24" s="8"/>
      <c r="C24" s="10"/>
      <c r="D24" s="8"/>
      <c r="E24" s="20"/>
      <c r="F24" s="48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0"/>
      <c r="U24" s="10"/>
      <c r="V24" s="10"/>
      <c r="W24" s="10"/>
      <c r="X24" s="12"/>
      <c r="Y24" s="12"/>
    </row>
    <row r="25" spans="2:25" x14ac:dyDescent="0.2">
      <c r="B25" s="8"/>
      <c r="C25" s="10"/>
      <c r="D25" s="8"/>
      <c r="E25" s="20"/>
      <c r="F25" s="57">
        <v>0</v>
      </c>
      <c r="G25" s="20"/>
      <c r="H25" s="20"/>
      <c r="I25" s="34">
        <f t="shared" ref="I25:I27" si="9">F25</f>
        <v>0</v>
      </c>
      <c r="J25" s="20"/>
      <c r="K25" s="23">
        <f>N$5</f>
        <v>1</v>
      </c>
      <c r="L25" s="20"/>
      <c r="M25" s="23">
        <f t="shared" ref="M25:M27" si="10">K25</f>
        <v>1</v>
      </c>
      <c r="N25" s="20"/>
      <c r="O25" s="20"/>
      <c r="P25" s="23">
        <f>M25</f>
        <v>1</v>
      </c>
      <c r="Q25" s="20"/>
      <c r="R25" s="34">
        <f t="shared" ref="R25:R27" si="11">O$26*P25</f>
        <v>3</v>
      </c>
      <c r="S25" s="20"/>
      <c r="T25" s="10"/>
      <c r="U25" s="10"/>
      <c r="V25" s="10"/>
      <c r="W25" s="10"/>
      <c r="X25" s="12"/>
      <c r="Y25" s="12"/>
    </row>
    <row r="26" spans="2:25" x14ac:dyDescent="0.2">
      <c r="B26" s="8"/>
      <c r="C26" s="10"/>
      <c r="D26" s="8"/>
      <c r="E26" s="20"/>
      <c r="F26" s="57">
        <v>0</v>
      </c>
      <c r="G26" s="20"/>
      <c r="H26" s="20"/>
      <c r="I26" s="35">
        <f t="shared" si="9"/>
        <v>0</v>
      </c>
      <c r="J26" s="21" t="s">
        <v>40</v>
      </c>
      <c r="K26" s="24">
        <f>N$6</f>
        <v>-2</v>
      </c>
      <c r="L26" s="20"/>
      <c r="M26" s="24">
        <f t="shared" si="10"/>
        <v>-2</v>
      </c>
      <c r="N26" s="20" t="s">
        <v>13</v>
      </c>
      <c r="O26" s="20">
        <f t="array" ref="O26">SUMPRODUCT(I25:I27,K25:K27)</f>
        <v>3</v>
      </c>
      <c r="P26" s="24">
        <f>M26</f>
        <v>-2</v>
      </c>
      <c r="Q26" s="20" t="s">
        <v>13</v>
      </c>
      <c r="R26" s="35">
        <f t="shared" si="11"/>
        <v>-6</v>
      </c>
      <c r="S26" s="20"/>
      <c r="T26" s="10"/>
      <c r="U26" s="10"/>
      <c r="V26" s="10"/>
      <c r="W26" s="10"/>
      <c r="X26" s="12"/>
      <c r="Y26" s="12"/>
    </row>
    <row r="27" spans="2:25" x14ac:dyDescent="0.2">
      <c r="B27" s="8"/>
      <c r="C27" s="10"/>
      <c r="D27" s="8"/>
      <c r="E27" s="20"/>
      <c r="F27" s="57">
        <v>1</v>
      </c>
      <c r="G27" s="20"/>
      <c r="H27" s="20"/>
      <c r="I27" s="36">
        <f t="shared" si="9"/>
        <v>1</v>
      </c>
      <c r="J27" s="20"/>
      <c r="K27" s="25">
        <f>N$7</f>
        <v>3</v>
      </c>
      <c r="L27" s="20"/>
      <c r="M27" s="25">
        <f t="shared" si="10"/>
        <v>3</v>
      </c>
      <c r="N27" s="20"/>
      <c r="O27" s="20"/>
      <c r="P27" s="25">
        <f>M27</f>
        <v>3</v>
      </c>
      <c r="Q27" s="20"/>
      <c r="R27" s="36">
        <f t="shared" si="11"/>
        <v>9</v>
      </c>
      <c r="S27" s="20"/>
      <c r="T27" s="10"/>
      <c r="U27" s="10"/>
      <c r="V27" s="10"/>
      <c r="W27" s="10"/>
      <c r="X27" s="12"/>
      <c r="Y27" s="12"/>
    </row>
    <row r="28" spans="2:25" x14ac:dyDescent="0.2">
      <c r="B28" s="8"/>
      <c r="C28" s="10"/>
      <c r="D28" s="14"/>
      <c r="E28" s="26"/>
      <c r="F28" s="58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15"/>
      <c r="U28" s="15"/>
      <c r="V28" s="15"/>
      <c r="W28" s="15"/>
      <c r="X28" s="16"/>
      <c r="Y28" s="12"/>
    </row>
    <row r="29" spans="2:25" x14ac:dyDescent="0.2">
      <c r="B29" s="8"/>
      <c r="C29" s="10"/>
      <c r="D29" s="10"/>
      <c r="E29" s="20"/>
      <c r="F29" s="57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0"/>
      <c r="U29" s="10"/>
      <c r="V29" s="10"/>
      <c r="W29" s="10"/>
      <c r="X29" s="10"/>
      <c r="Y29" s="12"/>
    </row>
    <row r="30" spans="2:25" x14ac:dyDescent="0.2">
      <c r="B30" s="8"/>
      <c r="C30" s="10"/>
      <c r="D30" s="5" t="s">
        <v>43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54"/>
      <c r="T30" s="10"/>
      <c r="U30" s="10"/>
      <c r="V30" s="10"/>
      <c r="W30" s="10"/>
      <c r="X30" s="10"/>
      <c r="Y30" s="12"/>
    </row>
    <row r="31" spans="2:25" x14ac:dyDescent="0.2">
      <c r="B31" s="8"/>
      <c r="C31" s="10"/>
      <c r="D31" s="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41"/>
      <c r="T31" s="10"/>
      <c r="U31" s="10"/>
      <c r="V31" s="10"/>
      <c r="W31" s="10"/>
      <c r="X31" s="10"/>
      <c r="Y31" s="12"/>
    </row>
    <row r="32" spans="2:25" x14ac:dyDescent="0.2">
      <c r="B32" s="8"/>
      <c r="C32" s="10"/>
      <c r="D32" s="8"/>
      <c r="E32" s="20"/>
      <c r="F32" s="20">
        <f ca="1">F11</f>
        <v>-4</v>
      </c>
      <c r="G32" s="20"/>
      <c r="H32" s="20"/>
      <c r="I32" s="20"/>
      <c r="J32" s="23">
        <f t="shared" ref="J32:J34" ca="1" si="12">F32:F34</f>
        <v>-4</v>
      </c>
      <c r="K32" s="20"/>
      <c r="L32" s="44">
        <f t="array" ref="L32:N34">U21:W23</f>
        <v>1</v>
      </c>
      <c r="M32" s="45">
        <v>-2</v>
      </c>
      <c r="N32" s="46">
        <v>3</v>
      </c>
      <c r="O32" s="20"/>
      <c r="P32" s="23">
        <f ca="1">J32</f>
        <v>-4</v>
      </c>
      <c r="Q32" s="20"/>
      <c r="R32" s="23">
        <f t="array" aca="1" ref="R32:R34" ca="1">MMULT(L32:N34,P32:P34)</f>
        <v>1</v>
      </c>
      <c r="S32" s="41"/>
      <c r="T32" s="10"/>
      <c r="U32" s="10"/>
      <c r="V32" s="10"/>
      <c r="W32" s="10"/>
      <c r="X32" s="10"/>
      <c r="Y32" s="12"/>
    </row>
    <row r="33" spans="2:25" ht="17" x14ac:dyDescent="0.25">
      <c r="B33" s="8"/>
      <c r="C33" s="10"/>
      <c r="D33" s="8"/>
      <c r="E33" s="20"/>
      <c r="F33" s="20">
        <f ca="1">F12</f>
        <v>-1</v>
      </c>
      <c r="G33" s="20"/>
      <c r="H33" s="20"/>
      <c r="I33" s="11" t="s">
        <v>42</v>
      </c>
      <c r="J33" s="24">
        <f t="shared" ca="1" si="12"/>
        <v>-1</v>
      </c>
      <c r="K33" s="20" t="s">
        <v>13</v>
      </c>
      <c r="L33" s="47">
        <v>-2</v>
      </c>
      <c r="M33" s="48">
        <v>4</v>
      </c>
      <c r="N33" s="49">
        <v>-6</v>
      </c>
      <c r="O33" s="20"/>
      <c r="P33" s="24">
        <f ca="1">J33</f>
        <v>-1</v>
      </c>
      <c r="Q33" s="20" t="s">
        <v>13</v>
      </c>
      <c r="R33" s="24">
        <f ca="1"/>
        <v>-2</v>
      </c>
      <c r="S33" s="41"/>
      <c r="T33" s="10"/>
      <c r="U33" s="10"/>
      <c r="V33" s="10"/>
      <c r="W33" s="10"/>
      <c r="X33" s="10"/>
      <c r="Y33" s="12"/>
    </row>
    <row r="34" spans="2:25" x14ac:dyDescent="0.2">
      <c r="B34" s="8"/>
      <c r="C34" s="10"/>
      <c r="D34" s="8"/>
      <c r="E34" s="20"/>
      <c r="F34" s="20">
        <f ca="1">F13</f>
        <v>1</v>
      </c>
      <c r="G34" s="20"/>
      <c r="H34" s="20"/>
      <c r="I34" s="20"/>
      <c r="J34" s="25">
        <f t="shared" ca="1" si="12"/>
        <v>1</v>
      </c>
      <c r="K34" s="20"/>
      <c r="L34" s="50">
        <v>3</v>
      </c>
      <c r="M34" s="51">
        <v>-6</v>
      </c>
      <c r="N34" s="52">
        <v>9</v>
      </c>
      <c r="O34" s="20"/>
      <c r="P34" s="25">
        <f ca="1">J34</f>
        <v>1</v>
      </c>
      <c r="Q34" s="20"/>
      <c r="R34" s="25">
        <f ca="1"/>
        <v>3</v>
      </c>
      <c r="S34" s="41"/>
      <c r="T34" s="10"/>
      <c r="U34" s="10"/>
      <c r="V34" s="10"/>
      <c r="W34" s="10"/>
      <c r="X34" s="10"/>
      <c r="Y34" s="12"/>
    </row>
    <row r="35" spans="2:25" x14ac:dyDescent="0.2">
      <c r="B35" s="8"/>
      <c r="C35" s="10"/>
      <c r="D35" s="1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42"/>
      <c r="T35" s="10"/>
      <c r="U35" s="10"/>
      <c r="V35" s="10"/>
      <c r="W35" s="10"/>
      <c r="X35" s="10"/>
      <c r="Y35" s="12"/>
    </row>
    <row r="36" spans="2:25" x14ac:dyDescent="0.2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"/>
  <sheetViews>
    <sheetView workbookViewId="0">
      <selection activeCell="P4" sqref="P4"/>
    </sheetView>
  </sheetViews>
  <sheetFormatPr baseColWidth="10" defaultColWidth="6.6640625" defaultRowHeight="15" x14ac:dyDescent="0.2"/>
  <cols>
    <col min="2" max="2" width="4.1640625" customWidth="1"/>
    <col min="3" max="3" width="4.33203125" customWidth="1"/>
    <col min="4" max="4" width="5" customWidth="1"/>
    <col min="6" max="6" width="8" customWidth="1"/>
    <col min="7" max="7" width="8.33203125" customWidth="1"/>
    <col min="8" max="13" width="10.6640625" customWidth="1"/>
    <col min="14" max="14" width="4.33203125" customWidth="1"/>
    <col min="15" max="16" width="4.33203125" style="139" customWidth="1"/>
    <col min="17" max="20" width="4.33203125" customWidth="1"/>
    <col min="21" max="21" width="6.6640625" customWidth="1"/>
    <col min="22" max="22" width="4.33203125" customWidth="1"/>
    <col min="23" max="23" width="6.5" customWidth="1"/>
    <col min="24" max="24" width="11.5" style="70" customWidth="1"/>
    <col min="25" max="30" width="6.6640625" style="70" customWidth="1"/>
    <col min="31" max="31" width="13.83203125" style="70" customWidth="1"/>
    <col min="32" max="32" width="3" style="70" customWidth="1"/>
    <col min="33" max="34" width="6.6640625" style="70" customWidth="1"/>
    <col min="35" max="36" width="6.6640625" style="70"/>
    <col min="37" max="37" width="6.6640625" style="136"/>
    <col min="38" max="40" width="6.6640625" style="134" customWidth="1"/>
    <col min="41" max="49" width="6.6640625" style="135"/>
  </cols>
  <sheetData>
    <row r="1" spans="1:49" x14ac:dyDescent="0.2">
      <c r="A1" s="1" t="s">
        <v>0</v>
      </c>
    </row>
    <row r="3" spans="1:49" ht="17" x14ac:dyDescent="0.2">
      <c r="B3" s="5" t="s">
        <v>91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Q3" s="139"/>
      <c r="R3" s="139"/>
      <c r="S3" s="139"/>
      <c r="T3" s="139"/>
      <c r="U3" s="139"/>
      <c r="V3" s="139"/>
      <c r="W3" s="139"/>
      <c r="X3" s="129"/>
      <c r="Y3" s="129"/>
      <c r="Z3" s="129"/>
      <c r="AA3" s="129"/>
      <c r="AB3" s="129"/>
      <c r="AC3" s="129"/>
      <c r="AD3" s="129"/>
      <c r="AE3" s="129"/>
      <c r="AF3" s="129"/>
    </row>
    <row r="4" spans="1:49" x14ac:dyDescent="0.2"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Q4" s="139"/>
      <c r="R4" s="139"/>
      <c r="S4" s="139"/>
      <c r="T4" s="139"/>
      <c r="U4" s="139"/>
      <c r="V4" s="139"/>
      <c r="W4" s="139"/>
      <c r="X4" s="129"/>
      <c r="Y4" s="129"/>
      <c r="Z4" s="129"/>
      <c r="AA4" s="129"/>
      <c r="AB4" s="129"/>
      <c r="AC4" s="129"/>
      <c r="AD4" s="129"/>
      <c r="AE4" s="129"/>
      <c r="AF4" s="129"/>
      <c r="AL4" s="134" t="s">
        <v>52</v>
      </c>
    </row>
    <row r="5" spans="1:49" x14ac:dyDescent="0.2">
      <c r="B5" s="8"/>
      <c r="C5" s="10"/>
      <c r="D5" s="53">
        <f t="shared" ref="D5:F7" ca="1" si="0">RANDBETWEEN(-5,5)</f>
        <v>4</v>
      </c>
      <c r="E5" s="27">
        <f t="shared" ca="1" si="0"/>
        <v>5</v>
      </c>
      <c r="F5" s="54">
        <f t="shared" ca="1" si="0"/>
        <v>5</v>
      </c>
      <c r="G5" s="10"/>
      <c r="H5" s="10"/>
      <c r="I5" s="10"/>
      <c r="J5" s="10"/>
      <c r="K5" s="10"/>
      <c r="L5" s="10"/>
      <c r="M5" s="10"/>
      <c r="N5" s="12"/>
      <c r="Q5" s="139"/>
      <c r="R5" s="139"/>
      <c r="S5" s="139"/>
      <c r="T5" s="139"/>
      <c r="U5" s="139"/>
      <c r="V5" s="139"/>
      <c r="W5" s="139"/>
      <c r="X5" s="129"/>
      <c r="Y5" s="129"/>
      <c r="Z5" s="129"/>
      <c r="AA5" s="129"/>
      <c r="AB5" s="129"/>
      <c r="AC5" s="129"/>
      <c r="AD5" s="129"/>
      <c r="AE5" s="129"/>
      <c r="AF5" s="129"/>
      <c r="AL5" s="134" t="s">
        <v>90</v>
      </c>
      <c r="AO5" s="137" t="s">
        <v>53</v>
      </c>
      <c r="AR5" s="137" t="s">
        <v>54</v>
      </c>
      <c r="AU5" s="137" t="s">
        <v>55</v>
      </c>
    </row>
    <row r="6" spans="1:49" x14ac:dyDescent="0.2">
      <c r="B6" s="8"/>
      <c r="C6" s="9" t="s">
        <v>49</v>
      </c>
      <c r="D6" s="43">
        <f t="shared" ca="1" si="0"/>
        <v>1</v>
      </c>
      <c r="E6" s="20">
        <f t="shared" ca="1" si="0"/>
        <v>5</v>
      </c>
      <c r="F6" s="41">
        <f t="shared" ca="1" si="0"/>
        <v>-2</v>
      </c>
      <c r="G6" s="10"/>
      <c r="H6" s="10"/>
      <c r="I6" s="10"/>
      <c r="J6" s="10"/>
      <c r="K6" s="10"/>
      <c r="L6" s="10"/>
      <c r="M6" s="10"/>
      <c r="N6" s="12"/>
      <c r="Q6" s="139"/>
      <c r="R6" s="139"/>
      <c r="S6" s="139"/>
      <c r="T6" s="139"/>
      <c r="U6" s="139"/>
      <c r="V6" s="139"/>
      <c r="W6" s="139"/>
      <c r="X6" s="129"/>
      <c r="Y6" s="129"/>
      <c r="Z6" s="129"/>
      <c r="AA6" s="129"/>
      <c r="AB6" s="129"/>
      <c r="AC6" s="129"/>
      <c r="AD6" s="129"/>
      <c r="AE6" s="129"/>
      <c r="AF6" s="129"/>
      <c r="AL6" s="134">
        <v>1</v>
      </c>
      <c r="AM6" s="134">
        <v>0</v>
      </c>
      <c r="AN6" s="134">
        <v>0</v>
      </c>
      <c r="AO6" s="135">
        <v>0</v>
      </c>
      <c r="AP6" s="135">
        <v>1</v>
      </c>
      <c r="AQ6" s="135">
        <v>0</v>
      </c>
      <c r="AR6" s="135">
        <v>0</v>
      </c>
      <c r="AS6" s="135">
        <v>0</v>
      </c>
      <c r="AT6" s="135">
        <v>1</v>
      </c>
      <c r="AU6" s="135">
        <v>1</v>
      </c>
      <c r="AV6" s="135">
        <v>0</v>
      </c>
      <c r="AW6" s="135">
        <v>0</v>
      </c>
    </row>
    <row r="7" spans="1:49" x14ac:dyDescent="0.2">
      <c r="B7" s="8"/>
      <c r="C7" s="10"/>
      <c r="D7" s="55">
        <f t="shared" ca="1" si="0"/>
        <v>0</v>
      </c>
      <c r="E7" s="26">
        <f t="shared" ca="1" si="0"/>
        <v>4</v>
      </c>
      <c r="F7" s="42">
        <f t="shared" ca="1" si="0"/>
        <v>4</v>
      </c>
      <c r="G7" s="10"/>
      <c r="H7" s="10"/>
      <c r="I7" s="10"/>
      <c r="J7" s="10"/>
      <c r="K7" s="10"/>
      <c r="L7" s="10"/>
      <c r="M7" s="10"/>
      <c r="N7" s="12"/>
      <c r="Q7" s="139"/>
      <c r="R7" s="139"/>
      <c r="S7" s="139"/>
      <c r="T7" s="139"/>
      <c r="U7" s="139"/>
      <c r="V7" s="139"/>
      <c r="W7" s="139"/>
      <c r="X7" s="129"/>
      <c r="Y7" s="129"/>
      <c r="Z7" s="129"/>
      <c r="AA7" s="129"/>
      <c r="AB7" s="129"/>
      <c r="AC7" s="129"/>
      <c r="AD7" s="129"/>
      <c r="AE7" s="129"/>
      <c r="AF7" s="129"/>
      <c r="AL7" s="134">
        <v>0</v>
      </c>
      <c r="AM7" s="134">
        <v>1</v>
      </c>
      <c r="AN7" s="134">
        <v>0</v>
      </c>
      <c r="AO7" s="135">
        <v>1</v>
      </c>
      <c r="AP7" s="135">
        <v>0</v>
      </c>
      <c r="AQ7" s="135">
        <v>0</v>
      </c>
      <c r="AR7" s="135">
        <v>0</v>
      </c>
      <c r="AS7" s="135">
        <v>1</v>
      </c>
      <c r="AT7" s="135">
        <v>0</v>
      </c>
      <c r="AU7" s="135">
        <v>0</v>
      </c>
      <c r="AV7" s="135">
        <v>0</v>
      </c>
      <c r="AW7" s="135">
        <v>1</v>
      </c>
    </row>
    <row r="8" spans="1:49" x14ac:dyDescent="0.2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2"/>
      <c r="Q8" s="139"/>
      <c r="R8" s="139"/>
      <c r="S8" s="139"/>
      <c r="T8" s="139"/>
      <c r="U8" s="139"/>
      <c r="V8" s="139"/>
      <c r="W8" s="139"/>
      <c r="X8" s="129"/>
      <c r="Y8" s="129"/>
      <c r="Z8" s="129"/>
      <c r="AA8" s="129"/>
      <c r="AB8" s="129"/>
      <c r="AC8" s="129"/>
      <c r="AD8" s="129"/>
      <c r="AE8" s="129"/>
      <c r="AF8" s="129"/>
      <c r="AL8" s="134">
        <v>0</v>
      </c>
      <c r="AM8" s="134">
        <v>0</v>
      </c>
      <c r="AN8" s="134">
        <v>1</v>
      </c>
      <c r="AO8" s="135">
        <v>0</v>
      </c>
      <c r="AP8" s="135">
        <v>0</v>
      </c>
      <c r="AQ8" s="135">
        <v>1</v>
      </c>
      <c r="AR8" s="135">
        <v>1</v>
      </c>
      <c r="AS8" s="135">
        <v>0</v>
      </c>
      <c r="AT8" s="135">
        <v>0</v>
      </c>
      <c r="AU8" s="135">
        <v>0</v>
      </c>
      <c r="AV8" s="135">
        <v>1</v>
      </c>
      <c r="AW8" s="135">
        <v>0</v>
      </c>
    </row>
    <row r="9" spans="1:49" x14ac:dyDescent="0.2">
      <c r="B9" s="8"/>
      <c r="C9" s="109"/>
      <c r="D9" s="10"/>
      <c r="E9" s="10"/>
      <c r="F9" s="10"/>
      <c r="G9" s="10"/>
      <c r="H9" s="10"/>
      <c r="I9" s="10"/>
      <c r="J9" s="10"/>
      <c r="K9" s="10"/>
      <c r="L9" s="10"/>
      <c r="M9" s="10"/>
      <c r="N9" s="12"/>
      <c r="Q9" s="139"/>
      <c r="R9" s="139"/>
      <c r="S9" s="139"/>
      <c r="T9" s="139"/>
      <c r="U9" s="139"/>
      <c r="V9" s="139"/>
      <c r="W9" s="139"/>
      <c r="X9" s="129"/>
      <c r="Y9" s="129"/>
      <c r="Z9" s="129"/>
      <c r="AA9" s="129"/>
      <c r="AB9" s="129"/>
      <c r="AC9" s="129"/>
      <c r="AD9" s="129"/>
      <c r="AE9" s="129"/>
      <c r="AF9" s="129"/>
    </row>
    <row r="10" spans="1:49" ht="16" thickBot="1" x14ac:dyDescent="0.25">
      <c r="B10" s="8"/>
      <c r="C10" s="1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2"/>
      <c r="Q10" s="139"/>
      <c r="R10" s="139"/>
      <c r="S10" s="139"/>
      <c r="T10" s="139"/>
      <c r="U10" s="139"/>
      <c r="V10" s="139"/>
      <c r="W10" s="139"/>
      <c r="X10" s="129"/>
      <c r="Y10" s="129"/>
      <c r="Z10" s="129"/>
      <c r="AA10" s="129"/>
      <c r="AB10" s="129"/>
      <c r="AC10" s="129"/>
      <c r="AD10" s="129"/>
      <c r="AE10" s="129"/>
      <c r="AF10" s="129"/>
    </row>
    <row r="11" spans="1:49" x14ac:dyDescent="0.2">
      <c r="B11" s="8"/>
      <c r="C11" s="110"/>
      <c r="D11" s="111"/>
      <c r="E11" s="111"/>
      <c r="F11" s="111"/>
      <c r="G11" s="111"/>
      <c r="H11" s="111"/>
      <c r="I11" s="111"/>
      <c r="J11" s="111"/>
      <c r="K11" s="131"/>
      <c r="L11" s="73"/>
      <c r="M11" s="10"/>
      <c r="N11" s="12"/>
      <c r="Q11" s="139"/>
      <c r="R11" s="139"/>
      <c r="S11" s="139"/>
      <c r="T11" s="139"/>
      <c r="U11" s="139"/>
      <c r="V11" s="139"/>
      <c r="W11" s="139"/>
      <c r="X11" s="129"/>
      <c r="Y11" s="129"/>
      <c r="Z11" s="129"/>
      <c r="AA11" s="129"/>
      <c r="AB11" s="129"/>
      <c r="AC11" s="129"/>
      <c r="AD11" s="129"/>
      <c r="AE11" s="129"/>
      <c r="AF11" s="129"/>
    </row>
    <row r="12" spans="1:49" x14ac:dyDescent="0.2">
      <c r="B12" s="8"/>
      <c r="C12" s="112"/>
      <c r="D12" s="113"/>
      <c r="E12" s="113"/>
      <c r="F12" s="113"/>
      <c r="G12" s="113"/>
      <c r="H12" s="114">
        <f t="array" aca="1" ref="H12:J14" ca="1">MINVERSE(D5:F7)</f>
        <v>0.25</v>
      </c>
      <c r="I12" s="115">
        <f ca="1"/>
        <v>0</v>
      </c>
      <c r="J12" s="116">
        <f ca="1"/>
        <v>-0.3125</v>
      </c>
      <c r="K12" s="132"/>
      <c r="L12" s="73"/>
      <c r="M12" s="10"/>
      <c r="N12" s="12"/>
      <c r="Q12" s="139"/>
      <c r="R12" s="139"/>
      <c r="S12" s="139"/>
      <c r="T12" s="139"/>
      <c r="U12" s="139"/>
      <c r="V12" s="139"/>
      <c r="W12" s="139"/>
      <c r="X12" s="129"/>
      <c r="Y12" s="129"/>
      <c r="Z12" s="129"/>
      <c r="AA12" s="129"/>
      <c r="AB12" s="129"/>
      <c r="AC12" s="129"/>
      <c r="AD12" s="129"/>
      <c r="AE12" s="129"/>
      <c r="AF12" s="129"/>
    </row>
    <row r="13" spans="1:49" ht="17" x14ac:dyDescent="0.2">
      <c r="B13" s="8"/>
      <c r="C13" s="112"/>
      <c r="D13" s="113"/>
      <c r="E13" s="113"/>
      <c r="F13" s="113"/>
      <c r="G13" s="117" t="s">
        <v>82</v>
      </c>
      <c r="H13" s="118">
        <f ca="1"/>
        <v>-3.5714285714285712E-2</v>
      </c>
      <c r="I13" s="119">
        <f ca="1"/>
        <v>0.14285714285714285</v>
      </c>
      <c r="J13" s="120">
        <f ca="1"/>
        <v>0.11607142857142858</v>
      </c>
      <c r="K13" s="132"/>
      <c r="L13" s="73"/>
      <c r="M13" s="10"/>
      <c r="N13" s="12"/>
      <c r="Q13" s="139"/>
      <c r="R13" s="139"/>
      <c r="S13" s="139"/>
      <c r="T13" s="139"/>
      <c r="U13" s="139"/>
      <c r="V13" s="139"/>
      <c r="W13" s="139"/>
      <c r="X13" s="129"/>
      <c r="Y13" s="129"/>
      <c r="Z13" s="129"/>
      <c r="AA13" s="129"/>
      <c r="AB13" s="129"/>
      <c r="AC13" s="129"/>
      <c r="AD13" s="129"/>
      <c r="AE13" s="129"/>
      <c r="AF13" s="129"/>
    </row>
    <row r="14" spans="1:49" x14ac:dyDescent="0.2">
      <c r="B14" s="8"/>
      <c r="C14" s="112"/>
      <c r="D14" s="113"/>
      <c r="E14" s="113"/>
      <c r="F14" s="113"/>
      <c r="G14" s="113"/>
      <c r="H14" s="121">
        <f ca="1"/>
        <v>3.5714285714285712E-2</v>
      </c>
      <c r="I14" s="122">
        <f ca="1"/>
        <v>-0.14285714285714285</v>
      </c>
      <c r="J14" s="123">
        <f ca="1"/>
        <v>0.13392857142857142</v>
      </c>
      <c r="K14" s="132"/>
      <c r="L14" s="73"/>
      <c r="M14" s="10"/>
      <c r="N14" s="12"/>
      <c r="Q14" s="139"/>
      <c r="R14" s="139"/>
      <c r="S14" s="139"/>
      <c r="T14" s="139"/>
      <c r="U14" s="139"/>
      <c r="V14" s="139"/>
      <c r="W14" s="139"/>
      <c r="X14" s="129"/>
      <c r="Y14" s="129"/>
      <c r="Z14" s="129"/>
      <c r="AA14" s="129"/>
      <c r="AB14" s="129"/>
      <c r="AC14" s="129"/>
      <c r="AD14" s="129"/>
      <c r="AE14" s="129"/>
      <c r="AF14" s="129"/>
    </row>
    <row r="15" spans="1:49" ht="16" thickBot="1" x14ac:dyDescent="0.25">
      <c r="B15" s="8"/>
      <c r="C15" s="124"/>
      <c r="D15" s="125"/>
      <c r="E15" s="125"/>
      <c r="F15" s="125"/>
      <c r="G15" s="125"/>
      <c r="H15" s="126"/>
      <c r="I15" s="126"/>
      <c r="J15" s="126"/>
      <c r="K15" s="133"/>
      <c r="L15" s="73"/>
      <c r="M15" s="10"/>
      <c r="N15" s="12"/>
      <c r="Q15" s="139"/>
      <c r="R15" s="139"/>
      <c r="S15" s="139"/>
      <c r="T15" s="139"/>
      <c r="U15" s="139"/>
      <c r="V15" s="139"/>
      <c r="W15" s="139"/>
      <c r="X15" s="129"/>
      <c r="Y15" s="129"/>
      <c r="Z15" s="129"/>
      <c r="AA15" s="129"/>
      <c r="AB15" s="129"/>
      <c r="AC15" s="129"/>
      <c r="AD15" s="129"/>
      <c r="AE15" s="129"/>
      <c r="AF15" s="129"/>
    </row>
    <row r="16" spans="1:49" x14ac:dyDescent="0.2"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2"/>
      <c r="Q16" s="139"/>
      <c r="R16" s="139"/>
      <c r="S16" s="139"/>
      <c r="T16" s="139"/>
      <c r="U16" s="139"/>
      <c r="V16" s="139"/>
      <c r="W16" s="139"/>
      <c r="X16" s="129"/>
      <c r="Y16" s="129"/>
      <c r="Z16" s="129"/>
      <c r="AA16" s="129"/>
      <c r="AB16" s="129"/>
      <c r="AC16" s="129"/>
      <c r="AD16" s="129"/>
      <c r="AE16" s="129"/>
      <c r="AF16" s="129"/>
    </row>
    <row r="17" spans="2:40" x14ac:dyDescent="0.2">
      <c r="B17" s="75" t="s">
        <v>50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Q17" s="139"/>
      <c r="R17" s="13"/>
      <c r="S17" s="6"/>
      <c r="T17" s="6"/>
      <c r="U17" s="6"/>
      <c r="V17" s="6"/>
      <c r="W17" s="6"/>
      <c r="X17" s="71"/>
      <c r="Y17" s="71"/>
      <c r="Z17" s="71"/>
      <c r="AA17" s="71"/>
      <c r="AB17" s="71"/>
      <c r="AC17" s="71"/>
      <c r="AD17" s="71"/>
      <c r="AE17" s="72"/>
      <c r="AF17" s="129"/>
      <c r="AG17" s="146"/>
    </row>
    <row r="18" spans="2:40" x14ac:dyDescent="0.2">
      <c r="B18" s="75"/>
      <c r="C18" s="10"/>
      <c r="D18" s="10"/>
      <c r="E18" s="10"/>
      <c r="F18" s="10"/>
      <c r="G18" s="10"/>
      <c r="H18" s="10"/>
      <c r="I18" s="10"/>
      <c r="J18" s="128" t="s">
        <v>85</v>
      </c>
      <c r="K18" s="10"/>
      <c r="L18" s="10"/>
      <c r="M18" s="10"/>
      <c r="N18" s="12"/>
      <c r="Q18" s="139"/>
      <c r="R18" s="8"/>
      <c r="S18" s="128" t="s">
        <v>84</v>
      </c>
      <c r="T18" s="10"/>
      <c r="U18" s="10"/>
      <c r="V18" s="10"/>
      <c r="W18" s="10"/>
      <c r="X18" s="73"/>
      <c r="Y18" s="73"/>
      <c r="Z18" s="128"/>
      <c r="AA18" s="73"/>
      <c r="AB18" s="73"/>
      <c r="AC18" s="73"/>
      <c r="AD18" s="73"/>
      <c r="AE18" s="74"/>
      <c r="AF18" s="129"/>
      <c r="AG18" s="146"/>
    </row>
    <row r="19" spans="2:40" x14ac:dyDescent="0.2">
      <c r="B19" s="7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2"/>
      <c r="Q19" s="139"/>
      <c r="R19" s="8"/>
      <c r="S19" s="10"/>
      <c r="T19" s="10"/>
      <c r="U19" s="10"/>
      <c r="V19" s="10"/>
      <c r="W19" s="10"/>
      <c r="X19" s="73"/>
      <c r="Y19" s="73"/>
      <c r="Z19" s="73"/>
      <c r="AA19" s="73"/>
      <c r="AB19" s="73"/>
      <c r="AC19" s="73"/>
      <c r="AD19" s="73"/>
      <c r="AE19" s="74"/>
      <c r="AF19" s="129"/>
      <c r="AG19" s="146"/>
    </row>
    <row r="20" spans="2:40" x14ac:dyDescent="0.2">
      <c r="B20" s="8"/>
      <c r="C20" s="19" t="s">
        <v>51</v>
      </c>
      <c r="D20" s="10"/>
      <c r="E20" s="10"/>
      <c r="F20" s="10"/>
      <c r="G20" s="10"/>
      <c r="H20" s="20" t="s">
        <v>58</v>
      </c>
      <c r="I20" s="20" t="s">
        <v>59</v>
      </c>
      <c r="J20" s="20" t="s">
        <v>60</v>
      </c>
      <c r="K20" s="10"/>
      <c r="L20" s="10"/>
      <c r="M20" s="10"/>
      <c r="N20" s="12"/>
      <c r="Q20" s="139"/>
      <c r="R20" s="8"/>
      <c r="S20" s="19" t="s">
        <v>51</v>
      </c>
      <c r="T20" s="10"/>
      <c r="U20" s="10"/>
      <c r="V20" s="10"/>
      <c r="W20" s="10"/>
      <c r="X20" s="73"/>
      <c r="Y20" s="73"/>
      <c r="Z20" s="73"/>
      <c r="AA20" s="73"/>
      <c r="AB20" s="73"/>
      <c r="AC20" s="73"/>
      <c r="AD20" s="73"/>
      <c r="AE20" s="74"/>
      <c r="AF20" s="129"/>
      <c r="AG20" s="146"/>
    </row>
    <row r="21" spans="2:40" x14ac:dyDescent="0.2">
      <c r="B21" s="8"/>
      <c r="C21" s="10"/>
      <c r="D21" s="10"/>
      <c r="E21" s="10"/>
      <c r="F21" s="10"/>
      <c r="G21" s="39" t="s">
        <v>61</v>
      </c>
      <c r="H21" s="76">
        <f t="shared" ref="H21:J23" ca="1" si="1">D5</f>
        <v>4</v>
      </c>
      <c r="I21" s="77">
        <f t="shared" ca="1" si="1"/>
        <v>5</v>
      </c>
      <c r="J21" s="78">
        <f t="shared" ca="1" si="1"/>
        <v>5</v>
      </c>
      <c r="K21" s="76">
        <v>1</v>
      </c>
      <c r="L21" s="77">
        <v>0</v>
      </c>
      <c r="M21" s="78">
        <v>0</v>
      </c>
      <c r="N21" s="84"/>
      <c r="O21" s="140"/>
      <c r="P21" s="140"/>
      <c r="Q21" s="140"/>
      <c r="R21" s="82"/>
      <c r="S21" s="83"/>
      <c r="T21" s="83"/>
      <c r="U21" s="83"/>
      <c r="V21" s="83"/>
      <c r="W21" s="83"/>
      <c r="X21" s="73"/>
      <c r="Y21" s="79">
        <f t="shared" ref="Y21:AD23" ca="1" si="2">H21</f>
        <v>4</v>
      </c>
      <c r="Z21" s="80">
        <f t="shared" ca="1" si="2"/>
        <v>5</v>
      </c>
      <c r="AA21" s="80">
        <f t="shared" ca="1" si="2"/>
        <v>5</v>
      </c>
      <c r="AB21" s="79">
        <f t="shared" si="2"/>
        <v>1</v>
      </c>
      <c r="AC21" s="80">
        <f t="shared" si="2"/>
        <v>0</v>
      </c>
      <c r="AD21" s="81">
        <f t="shared" si="2"/>
        <v>0</v>
      </c>
      <c r="AE21" s="87"/>
      <c r="AF21" s="129"/>
      <c r="AG21" s="146"/>
    </row>
    <row r="22" spans="2:40" x14ac:dyDescent="0.2">
      <c r="B22" s="8"/>
      <c r="C22" s="10"/>
      <c r="D22" s="10"/>
      <c r="E22" s="10"/>
      <c r="F22" s="10"/>
      <c r="G22" s="39" t="s">
        <v>92</v>
      </c>
      <c r="H22" s="82">
        <f t="shared" ca="1" si="1"/>
        <v>1</v>
      </c>
      <c r="I22" s="83">
        <f t="shared" ca="1" si="1"/>
        <v>5</v>
      </c>
      <c r="J22" s="84">
        <f t="shared" ca="1" si="1"/>
        <v>-2</v>
      </c>
      <c r="K22" s="82">
        <v>0</v>
      </c>
      <c r="L22" s="83">
        <v>1</v>
      </c>
      <c r="M22" s="84">
        <v>0</v>
      </c>
      <c r="N22" s="84"/>
      <c r="O22" s="140"/>
      <c r="P22" s="140"/>
      <c r="Q22" s="140"/>
      <c r="R22" s="82"/>
      <c r="S22" s="83"/>
      <c r="T22" s="83"/>
      <c r="U22" s="83"/>
      <c r="V22" s="83"/>
      <c r="W22" s="83"/>
      <c r="X22" s="73"/>
      <c r="Y22" s="85">
        <f t="shared" ca="1" si="2"/>
        <v>1</v>
      </c>
      <c r="Z22" s="86">
        <f t="shared" ca="1" si="2"/>
        <v>5</v>
      </c>
      <c r="AA22" s="86">
        <f t="shared" ca="1" si="2"/>
        <v>-2</v>
      </c>
      <c r="AB22" s="85">
        <f t="shared" si="2"/>
        <v>0</v>
      </c>
      <c r="AC22" s="86">
        <f t="shared" si="2"/>
        <v>1</v>
      </c>
      <c r="AD22" s="87">
        <f t="shared" si="2"/>
        <v>0</v>
      </c>
      <c r="AE22" s="87"/>
      <c r="AF22" s="129"/>
      <c r="AG22" s="146"/>
    </row>
    <row r="23" spans="2:40" x14ac:dyDescent="0.2">
      <c r="B23" s="8"/>
      <c r="C23" s="10"/>
      <c r="D23" s="10"/>
      <c r="E23" s="10"/>
      <c r="F23" s="10"/>
      <c r="G23" s="39" t="s">
        <v>93</v>
      </c>
      <c r="H23" s="88">
        <f t="shared" ca="1" si="1"/>
        <v>0</v>
      </c>
      <c r="I23" s="89">
        <f t="shared" ca="1" si="1"/>
        <v>4</v>
      </c>
      <c r="J23" s="90">
        <f t="shared" ca="1" si="1"/>
        <v>4</v>
      </c>
      <c r="K23" s="88">
        <v>0</v>
      </c>
      <c r="L23" s="89">
        <v>0</v>
      </c>
      <c r="M23" s="90">
        <v>1</v>
      </c>
      <c r="N23" s="84"/>
      <c r="O23" s="140"/>
      <c r="P23" s="140"/>
      <c r="Q23" s="140"/>
      <c r="R23" s="82"/>
      <c r="S23" s="83"/>
      <c r="T23" s="83"/>
      <c r="U23" s="83"/>
      <c r="V23" s="83"/>
      <c r="W23" s="83"/>
      <c r="X23" s="73"/>
      <c r="Y23" s="91">
        <f t="shared" ca="1" si="2"/>
        <v>0</v>
      </c>
      <c r="Z23" s="92">
        <f t="shared" ca="1" si="2"/>
        <v>4</v>
      </c>
      <c r="AA23" s="92">
        <f t="shared" ca="1" si="2"/>
        <v>4</v>
      </c>
      <c r="AB23" s="91">
        <f t="shared" si="2"/>
        <v>0</v>
      </c>
      <c r="AC23" s="92">
        <f t="shared" si="2"/>
        <v>0</v>
      </c>
      <c r="AD23" s="93">
        <f t="shared" si="2"/>
        <v>1</v>
      </c>
      <c r="AE23" s="87"/>
      <c r="AF23" s="129"/>
      <c r="AG23" s="146"/>
    </row>
    <row r="24" spans="2:40" x14ac:dyDescent="0.2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2"/>
      <c r="Q24" s="139"/>
      <c r="R24" s="8"/>
      <c r="S24" s="10"/>
      <c r="T24" s="10"/>
      <c r="U24" s="10"/>
      <c r="V24" s="10"/>
      <c r="W24" s="10"/>
      <c r="X24" s="73"/>
      <c r="Y24" s="73"/>
      <c r="Z24" s="73"/>
      <c r="AA24" s="73"/>
      <c r="AB24" s="73"/>
      <c r="AC24" s="73"/>
      <c r="AD24" s="73"/>
      <c r="AE24" s="74"/>
      <c r="AF24" s="129"/>
      <c r="AG24" s="146"/>
    </row>
    <row r="25" spans="2:40" x14ac:dyDescent="0.2">
      <c r="B25" s="8"/>
      <c r="C25" s="19" t="s">
        <v>64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2"/>
      <c r="Q25" s="139"/>
      <c r="R25" s="8"/>
      <c r="S25" s="19" t="s">
        <v>64</v>
      </c>
      <c r="T25" s="10"/>
      <c r="U25" s="10"/>
      <c r="V25" s="10"/>
      <c r="W25" s="10"/>
      <c r="X25" s="73"/>
      <c r="Y25" s="73"/>
      <c r="Z25" s="73"/>
      <c r="AA25" s="73"/>
      <c r="AB25" s="73"/>
      <c r="AC25" s="73"/>
      <c r="AD25" s="73"/>
      <c r="AE25" s="74"/>
      <c r="AF25" s="129"/>
      <c r="AG25" s="146"/>
    </row>
    <row r="26" spans="2:40" x14ac:dyDescent="0.2">
      <c r="B26" s="8"/>
      <c r="C26" s="10"/>
      <c r="D26" s="19" t="s">
        <v>65</v>
      </c>
      <c r="E26" s="10"/>
      <c r="F26" s="10"/>
      <c r="G26" s="10"/>
      <c r="H26" s="10"/>
      <c r="I26" s="10"/>
      <c r="J26" s="10"/>
      <c r="K26" s="10"/>
      <c r="L26" s="10"/>
      <c r="M26" s="10"/>
      <c r="N26" s="12"/>
      <c r="Q26" s="139"/>
      <c r="R26" s="8"/>
      <c r="S26" s="10"/>
      <c r="T26" s="19" t="s">
        <v>65</v>
      </c>
      <c r="U26" s="10"/>
      <c r="V26" s="10"/>
      <c r="W26" s="10"/>
      <c r="X26" s="73"/>
      <c r="Y26" s="73"/>
      <c r="Z26" s="73"/>
      <c r="AA26" s="73"/>
      <c r="AB26" s="73"/>
      <c r="AC26" s="73"/>
      <c r="AD26" s="73"/>
      <c r="AE26" s="74"/>
      <c r="AF26" s="129"/>
      <c r="AG26" s="146"/>
    </row>
    <row r="27" spans="2:40" x14ac:dyDescent="0.2">
      <c r="B27" s="8"/>
      <c r="C27" s="10"/>
      <c r="D27" s="10"/>
      <c r="E27" s="39" t="s">
        <v>56</v>
      </c>
      <c r="F27" s="10"/>
      <c r="G27" s="10"/>
      <c r="H27" s="59">
        <f t="array" aca="1" ref="H27:M29" ca="1">MMULT(AL27:AN29,H21:M23)</f>
        <v>4</v>
      </c>
      <c r="I27" s="77">
        <f ca="1"/>
        <v>5</v>
      </c>
      <c r="J27" s="78">
        <f ca="1"/>
        <v>5</v>
      </c>
      <c r="K27" s="76">
        <f ca="1"/>
        <v>1</v>
      </c>
      <c r="L27" s="77">
        <f ca="1"/>
        <v>0</v>
      </c>
      <c r="M27" s="78">
        <f ca="1"/>
        <v>0</v>
      </c>
      <c r="N27" s="84"/>
      <c r="O27" s="140"/>
      <c r="P27" s="140"/>
      <c r="Q27" s="140"/>
      <c r="R27" s="82"/>
      <c r="S27" s="39"/>
      <c r="T27" s="83"/>
      <c r="U27" s="10"/>
      <c r="V27" s="39" t="s">
        <v>56</v>
      </c>
      <c r="W27" s="83"/>
      <c r="X27" s="73"/>
      <c r="Y27" s="79">
        <f t="shared" ref="Y27:Y29" ca="1" si="3">H27</f>
        <v>4</v>
      </c>
      <c r="Z27" s="80">
        <f t="shared" ref="Z27:Z29" ca="1" si="4">I27</f>
        <v>5</v>
      </c>
      <c r="AA27" s="80">
        <f t="shared" ref="AA27:AA29" ca="1" si="5">J27</f>
        <v>5</v>
      </c>
      <c r="AB27" s="79">
        <f t="shared" ref="AB27:AB29" ca="1" si="6">K27</f>
        <v>1</v>
      </c>
      <c r="AC27" s="80">
        <f t="shared" ref="AC27:AC29" ca="1" si="7">L27</f>
        <v>0</v>
      </c>
      <c r="AD27" s="81">
        <f t="shared" ref="AD27:AD29" ca="1" si="8">M27</f>
        <v>0</v>
      </c>
      <c r="AE27" s="87"/>
      <c r="AF27" s="129"/>
      <c r="AG27" s="146"/>
      <c r="AK27" s="136" t="s">
        <v>57</v>
      </c>
      <c r="AL27" s="134">
        <f t="shared" ref="AL27:AN29" ca="1" si="9">IF($E$28=$AL$5,AL6,IF($E$28=$AO$5,AO6,AR6))</f>
        <v>1</v>
      </c>
      <c r="AM27" s="134">
        <f t="shared" ca="1" si="9"/>
        <v>0</v>
      </c>
      <c r="AN27" s="134">
        <f t="shared" ca="1" si="9"/>
        <v>0</v>
      </c>
    </row>
    <row r="28" spans="2:40" x14ac:dyDescent="0.2">
      <c r="B28" s="8"/>
      <c r="C28" s="10"/>
      <c r="D28" s="10"/>
      <c r="E28" s="138" t="str">
        <f ca="1">IF($H$21&lt;&gt;0,AL5,IF($H$22&lt;&gt;0,AO5,AR5))</f>
        <v>no change</v>
      </c>
      <c r="F28" s="10"/>
      <c r="G28" s="10"/>
      <c r="H28" s="82">
        <f ca="1"/>
        <v>1</v>
      </c>
      <c r="I28" s="83">
        <f ca="1"/>
        <v>5</v>
      </c>
      <c r="J28" s="84">
        <f ca="1"/>
        <v>-2</v>
      </c>
      <c r="K28" s="82">
        <f ca="1"/>
        <v>0</v>
      </c>
      <c r="L28" s="83">
        <f ca="1"/>
        <v>1</v>
      </c>
      <c r="M28" s="84">
        <f ca="1"/>
        <v>0</v>
      </c>
      <c r="N28" s="84"/>
      <c r="O28" s="140"/>
      <c r="P28" s="140"/>
      <c r="Q28" s="140"/>
      <c r="R28" s="82"/>
      <c r="S28" s="143"/>
      <c r="T28" s="83"/>
      <c r="U28" s="10"/>
      <c r="V28" s="138" t="str">
        <f ca="1">IF($H$21&lt;&gt;0,AL5,IF($H$22&lt;&gt;0,AO5,AR5))</f>
        <v>no change</v>
      </c>
      <c r="W28" s="83"/>
      <c r="X28" s="73"/>
      <c r="Y28" s="85">
        <f t="shared" ca="1" si="3"/>
        <v>1</v>
      </c>
      <c r="Z28" s="86">
        <f t="shared" ca="1" si="4"/>
        <v>5</v>
      </c>
      <c r="AA28" s="86">
        <f t="shared" ca="1" si="5"/>
        <v>-2</v>
      </c>
      <c r="AB28" s="85">
        <f t="shared" ca="1" si="6"/>
        <v>0</v>
      </c>
      <c r="AC28" s="86">
        <f t="shared" ca="1" si="7"/>
        <v>1</v>
      </c>
      <c r="AD28" s="87">
        <f t="shared" ca="1" si="8"/>
        <v>0</v>
      </c>
      <c r="AE28" s="87"/>
      <c r="AF28" s="129"/>
      <c r="AG28" s="146"/>
      <c r="AL28" s="134">
        <f t="shared" ca="1" si="9"/>
        <v>0</v>
      </c>
      <c r="AM28" s="134">
        <f t="shared" ca="1" si="9"/>
        <v>1</v>
      </c>
      <c r="AN28" s="134">
        <f t="shared" ca="1" si="9"/>
        <v>0</v>
      </c>
    </row>
    <row r="29" spans="2:40" x14ac:dyDescent="0.2">
      <c r="B29" s="8"/>
      <c r="C29" s="10"/>
      <c r="D29" s="10"/>
      <c r="E29" s="10"/>
      <c r="F29" s="10"/>
      <c r="G29" s="10"/>
      <c r="H29" s="88">
        <f ca="1"/>
        <v>0</v>
      </c>
      <c r="I29" s="89">
        <f ca="1"/>
        <v>4</v>
      </c>
      <c r="J29" s="90">
        <f ca="1"/>
        <v>4</v>
      </c>
      <c r="K29" s="88">
        <f ca="1"/>
        <v>0</v>
      </c>
      <c r="L29" s="89">
        <f ca="1"/>
        <v>0</v>
      </c>
      <c r="M29" s="90">
        <f ca="1"/>
        <v>1</v>
      </c>
      <c r="N29" s="84"/>
      <c r="O29" s="140"/>
      <c r="P29" s="140"/>
      <c r="Q29" s="140"/>
      <c r="R29" s="82"/>
      <c r="S29" s="83"/>
      <c r="T29" s="83"/>
      <c r="U29" s="10"/>
      <c r="V29" s="10"/>
      <c r="W29" s="83"/>
      <c r="X29" s="73"/>
      <c r="Y29" s="91">
        <f t="shared" ca="1" si="3"/>
        <v>0</v>
      </c>
      <c r="Z29" s="92">
        <f t="shared" ca="1" si="4"/>
        <v>4</v>
      </c>
      <c r="AA29" s="92">
        <f t="shared" ca="1" si="5"/>
        <v>4</v>
      </c>
      <c r="AB29" s="91">
        <f t="shared" ca="1" si="6"/>
        <v>0</v>
      </c>
      <c r="AC29" s="92">
        <f t="shared" ca="1" si="7"/>
        <v>0</v>
      </c>
      <c r="AD29" s="93">
        <f t="shared" ca="1" si="8"/>
        <v>1</v>
      </c>
      <c r="AE29" s="87"/>
      <c r="AF29" s="129"/>
      <c r="AG29" s="146"/>
      <c r="AL29" s="134">
        <f t="shared" ca="1" si="9"/>
        <v>0</v>
      </c>
      <c r="AM29" s="134">
        <f t="shared" ca="1" si="9"/>
        <v>0</v>
      </c>
      <c r="AN29" s="134">
        <f t="shared" ca="1" si="9"/>
        <v>1</v>
      </c>
    </row>
    <row r="30" spans="2:40" x14ac:dyDescent="0.2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2"/>
      <c r="Q30" s="139"/>
      <c r="R30" s="8"/>
      <c r="S30" s="10"/>
      <c r="T30" s="10"/>
      <c r="U30" s="10"/>
      <c r="V30" s="10"/>
      <c r="W30" s="10"/>
      <c r="X30" s="73"/>
      <c r="Y30" s="73"/>
      <c r="Z30" s="73"/>
      <c r="AA30" s="73"/>
      <c r="AB30" s="73"/>
      <c r="AC30" s="73"/>
      <c r="AD30" s="73"/>
      <c r="AE30" s="74"/>
      <c r="AF30" s="129"/>
      <c r="AG30" s="146"/>
    </row>
    <row r="31" spans="2:40" x14ac:dyDescent="0.2">
      <c r="B31" s="8"/>
      <c r="C31" s="10"/>
      <c r="D31" s="19" t="s">
        <v>66</v>
      </c>
      <c r="E31" s="10"/>
      <c r="F31" s="10"/>
      <c r="G31" s="10"/>
      <c r="H31" s="10"/>
      <c r="I31" s="10"/>
      <c r="J31" s="10"/>
      <c r="K31" s="10"/>
      <c r="L31" s="10"/>
      <c r="M31" s="10"/>
      <c r="N31" s="12"/>
      <c r="Q31" s="139"/>
      <c r="R31" s="8"/>
      <c r="S31" s="10"/>
      <c r="T31" s="19" t="s">
        <v>66</v>
      </c>
      <c r="U31" s="2"/>
      <c r="V31" s="10"/>
      <c r="W31" s="10"/>
      <c r="X31" s="73"/>
      <c r="Y31" s="73"/>
      <c r="Z31" s="73"/>
      <c r="AA31" s="73"/>
      <c r="AB31" s="73"/>
      <c r="AC31" s="73"/>
      <c r="AD31" s="73"/>
      <c r="AE31" s="74"/>
      <c r="AF31" s="129"/>
      <c r="AG31" s="146"/>
    </row>
    <row r="32" spans="2:40" x14ac:dyDescent="0.2">
      <c r="B32" s="8"/>
      <c r="C32" s="10"/>
      <c r="D32" s="10"/>
      <c r="E32" s="39" t="s">
        <v>56</v>
      </c>
      <c r="F32" s="10"/>
      <c r="G32" s="10"/>
      <c r="H32" s="76">
        <f t="array" aca="1" ref="H32:M34" ca="1">MMULT(AL32:AN34,H27:M29)</f>
        <v>1</v>
      </c>
      <c r="I32" s="77">
        <f ca="1"/>
        <v>1.25</v>
      </c>
      <c r="J32" s="78">
        <f ca="1"/>
        <v>1.25</v>
      </c>
      <c r="K32" s="76">
        <f ca="1"/>
        <v>0.25</v>
      </c>
      <c r="L32" s="77">
        <f ca="1"/>
        <v>0</v>
      </c>
      <c r="M32" s="78">
        <f ca="1"/>
        <v>0</v>
      </c>
      <c r="N32" s="84"/>
      <c r="O32" s="140"/>
      <c r="P32" s="140"/>
      <c r="Q32" s="140"/>
      <c r="R32" s="82"/>
      <c r="S32" s="39"/>
      <c r="T32" s="83"/>
      <c r="U32" s="10"/>
      <c r="V32" s="39" t="s">
        <v>56</v>
      </c>
      <c r="W32" s="83"/>
      <c r="X32" s="73"/>
      <c r="Y32" s="79">
        <f t="shared" ref="Y32:Y34" ca="1" si="10">H32</f>
        <v>1</v>
      </c>
      <c r="Z32" s="80">
        <f t="shared" ref="Z32:Z34" ca="1" si="11">I32</f>
        <v>1.25</v>
      </c>
      <c r="AA32" s="80">
        <f t="shared" ref="AA32:AA34" ca="1" si="12">J32</f>
        <v>1.25</v>
      </c>
      <c r="AB32" s="79">
        <f t="shared" ref="AB32:AB34" ca="1" si="13">K32</f>
        <v>0.25</v>
      </c>
      <c r="AC32" s="80">
        <f t="shared" ref="AC32:AC34" ca="1" si="14">L32</f>
        <v>0</v>
      </c>
      <c r="AD32" s="81">
        <f t="shared" ref="AD32:AD34" ca="1" si="15">M32</f>
        <v>0</v>
      </c>
      <c r="AE32" s="87"/>
      <c r="AF32" s="129"/>
      <c r="AG32" s="146"/>
      <c r="AK32" s="136" t="s">
        <v>62</v>
      </c>
      <c r="AL32" s="134">
        <f ca="1">1/H27</f>
        <v>0.25</v>
      </c>
      <c r="AM32" s="134">
        <v>0</v>
      </c>
      <c r="AN32" s="134">
        <v>0</v>
      </c>
    </row>
    <row r="33" spans="2:40" x14ac:dyDescent="0.2">
      <c r="B33" s="8"/>
      <c r="C33" s="10"/>
      <c r="D33" s="10"/>
      <c r="E33" s="138" t="str">
        <f ca="1">IF(H27=1,"r1: " &amp; AL5,"new r1 = (" &amp; TEXT(1/H27,"#|###/###") &amp; ") r1")</f>
        <v>new r1 = (1/4) r1</v>
      </c>
      <c r="F33" s="86"/>
      <c r="G33" s="10"/>
      <c r="H33" s="82">
        <f ca="1"/>
        <v>1</v>
      </c>
      <c r="I33" s="83">
        <f ca="1"/>
        <v>5</v>
      </c>
      <c r="J33" s="84">
        <f ca="1"/>
        <v>-2</v>
      </c>
      <c r="K33" s="82">
        <f ca="1"/>
        <v>0</v>
      </c>
      <c r="L33" s="83">
        <f ca="1"/>
        <v>1</v>
      </c>
      <c r="M33" s="84">
        <f ca="1"/>
        <v>0</v>
      </c>
      <c r="N33" s="84"/>
      <c r="O33" s="140"/>
      <c r="P33" s="140"/>
      <c r="Q33" s="140"/>
      <c r="R33" s="82"/>
      <c r="S33" s="143"/>
      <c r="T33" s="83"/>
      <c r="U33" s="10"/>
      <c r="V33" s="138" t="str">
        <f ca="1">IF(Y27=1,"r1: " &amp; AL5,"new r1 = (" &amp; TEXT(1/Y27,"#.####") &amp; ") r1")</f>
        <v>new r1 = (.25) r1</v>
      </c>
      <c r="W33" s="83"/>
      <c r="X33" s="73"/>
      <c r="Y33" s="85">
        <f t="shared" ca="1" si="10"/>
        <v>1</v>
      </c>
      <c r="Z33" s="86">
        <f t="shared" ca="1" si="11"/>
        <v>5</v>
      </c>
      <c r="AA33" s="86">
        <f t="shared" ca="1" si="12"/>
        <v>-2</v>
      </c>
      <c r="AB33" s="85">
        <f t="shared" ca="1" si="13"/>
        <v>0</v>
      </c>
      <c r="AC33" s="86">
        <f t="shared" ca="1" si="14"/>
        <v>1</v>
      </c>
      <c r="AD33" s="87">
        <f t="shared" ca="1" si="15"/>
        <v>0</v>
      </c>
      <c r="AE33" s="87"/>
      <c r="AF33" s="129"/>
      <c r="AG33" s="146"/>
      <c r="AL33" s="134">
        <v>0</v>
      </c>
      <c r="AM33" s="134">
        <v>1</v>
      </c>
      <c r="AN33" s="134">
        <v>0</v>
      </c>
    </row>
    <row r="34" spans="2:40" x14ac:dyDescent="0.2">
      <c r="B34" s="8"/>
      <c r="C34" s="10"/>
      <c r="D34" s="10"/>
      <c r="E34" s="10"/>
      <c r="F34" s="10"/>
      <c r="G34" s="10"/>
      <c r="H34" s="88">
        <f ca="1"/>
        <v>0</v>
      </c>
      <c r="I34" s="89">
        <f ca="1"/>
        <v>4</v>
      </c>
      <c r="J34" s="90">
        <f ca="1"/>
        <v>4</v>
      </c>
      <c r="K34" s="88">
        <f ca="1"/>
        <v>0</v>
      </c>
      <c r="L34" s="89">
        <f ca="1"/>
        <v>0</v>
      </c>
      <c r="M34" s="90">
        <f ca="1"/>
        <v>1</v>
      </c>
      <c r="N34" s="84"/>
      <c r="O34" s="140"/>
      <c r="P34" s="140"/>
      <c r="Q34" s="140"/>
      <c r="R34" s="82"/>
      <c r="S34" s="83"/>
      <c r="T34" s="83"/>
      <c r="U34" s="10"/>
      <c r="V34" s="10"/>
      <c r="W34" s="83"/>
      <c r="X34" s="73"/>
      <c r="Y34" s="91">
        <f t="shared" ca="1" si="10"/>
        <v>0</v>
      </c>
      <c r="Z34" s="92">
        <f t="shared" ca="1" si="11"/>
        <v>4</v>
      </c>
      <c r="AA34" s="92">
        <f t="shared" ca="1" si="12"/>
        <v>4</v>
      </c>
      <c r="AB34" s="91">
        <f t="shared" ca="1" si="13"/>
        <v>0</v>
      </c>
      <c r="AC34" s="92">
        <f t="shared" ca="1" si="14"/>
        <v>0</v>
      </c>
      <c r="AD34" s="93">
        <f t="shared" ca="1" si="15"/>
        <v>1</v>
      </c>
      <c r="AE34" s="87"/>
      <c r="AF34" s="129"/>
      <c r="AG34" s="146"/>
      <c r="AL34" s="134">
        <v>0</v>
      </c>
      <c r="AM34" s="134">
        <v>0</v>
      </c>
      <c r="AN34" s="134">
        <v>1</v>
      </c>
    </row>
    <row r="35" spans="2:40" x14ac:dyDescent="0.2"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2"/>
      <c r="Q35" s="139"/>
      <c r="R35" s="8"/>
      <c r="S35" s="10"/>
      <c r="T35" s="10"/>
      <c r="U35" s="10"/>
      <c r="V35" s="10"/>
      <c r="W35" s="10"/>
      <c r="X35" s="73"/>
      <c r="Y35" s="73"/>
      <c r="Z35" s="73"/>
      <c r="AA35" s="73"/>
      <c r="AB35" s="73"/>
      <c r="AC35" s="73"/>
      <c r="AD35" s="73"/>
      <c r="AE35" s="74"/>
      <c r="AF35" s="129"/>
      <c r="AG35" s="146"/>
    </row>
    <row r="36" spans="2:40" x14ac:dyDescent="0.2">
      <c r="B36" s="8"/>
      <c r="C36" s="10"/>
      <c r="D36" s="19" t="s">
        <v>67</v>
      </c>
      <c r="E36" s="10"/>
      <c r="F36" s="10"/>
      <c r="G36" s="10"/>
      <c r="H36" s="10"/>
      <c r="I36" s="10"/>
      <c r="J36" s="10"/>
      <c r="K36" s="10"/>
      <c r="L36" s="10"/>
      <c r="M36" s="10"/>
      <c r="N36" s="12"/>
      <c r="Q36" s="139"/>
      <c r="R36" s="8"/>
      <c r="S36" s="10"/>
      <c r="T36" s="19" t="s">
        <v>67</v>
      </c>
      <c r="U36" s="2"/>
      <c r="V36" s="10"/>
      <c r="W36" s="10"/>
      <c r="X36" s="73"/>
      <c r="Y36" s="73"/>
      <c r="Z36" s="73"/>
      <c r="AA36" s="73"/>
      <c r="AB36" s="73"/>
      <c r="AC36" s="73"/>
      <c r="AD36" s="73"/>
      <c r="AE36" s="74"/>
      <c r="AF36" s="129"/>
      <c r="AG36" s="146"/>
    </row>
    <row r="37" spans="2:40" x14ac:dyDescent="0.2">
      <c r="B37" s="8"/>
      <c r="C37" s="10"/>
      <c r="D37" s="10"/>
      <c r="E37" s="39" t="s">
        <v>72</v>
      </c>
      <c r="F37" s="10"/>
      <c r="G37" s="10"/>
      <c r="H37" s="76">
        <f t="array" aca="1" ref="H37:M39" ca="1">MMULT(AL37:AN39,H32:M34)</f>
        <v>1</v>
      </c>
      <c r="I37" s="77">
        <f ca="1"/>
        <v>1.25</v>
      </c>
      <c r="J37" s="78">
        <f ca="1"/>
        <v>1.25</v>
      </c>
      <c r="K37" s="76">
        <f ca="1"/>
        <v>0.25</v>
      </c>
      <c r="L37" s="77">
        <f ca="1"/>
        <v>0</v>
      </c>
      <c r="M37" s="78">
        <f ca="1"/>
        <v>0</v>
      </c>
      <c r="N37" s="84"/>
      <c r="O37" s="140"/>
      <c r="P37" s="140"/>
      <c r="Q37" s="140"/>
      <c r="R37" s="82"/>
      <c r="S37" s="39"/>
      <c r="T37" s="83"/>
      <c r="U37" s="10"/>
      <c r="V37" s="39" t="s">
        <v>72</v>
      </c>
      <c r="W37" s="83"/>
      <c r="X37" s="73"/>
      <c r="Y37" s="79">
        <f t="shared" ref="Y37:Y39" ca="1" si="16">H37</f>
        <v>1</v>
      </c>
      <c r="Z37" s="80">
        <f t="shared" ref="Z37:Z39" ca="1" si="17">I37</f>
        <v>1.25</v>
      </c>
      <c r="AA37" s="80">
        <f t="shared" ref="AA37:AA39" ca="1" si="18">J37</f>
        <v>1.25</v>
      </c>
      <c r="AB37" s="79">
        <f t="shared" ref="AB37:AB39" ca="1" si="19">K37</f>
        <v>0.25</v>
      </c>
      <c r="AC37" s="80">
        <f t="shared" ref="AC37:AC39" ca="1" si="20">L37</f>
        <v>0</v>
      </c>
      <c r="AD37" s="81">
        <f t="shared" ref="AD37:AD39" ca="1" si="21">M37</f>
        <v>0</v>
      </c>
      <c r="AE37" s="87"/>
      <c r="AF37" s="129"/>
      <c r="AG37" s="146"/>
      <c r="AK37" s="136" t="s">
        <v>63</v>
      </c>
      <c r="AL37" s="134">
        <v>1</v>
      </c>
      <c r="AM37" s="134">
        <v>0</v>
      </c>
      <c r="AN37" s="134">
        <v>0</v>
      </c>
    </row>
    <row r="38" spans="2:40" x14ac:dyDescent="0.2">
      <c r="B38" s="8"/>
      <c r="C38" s="10"/>
      <c r="D38" s="10"/>
      <c r="E38" s="138" t="str">
        <f ca="1">IF(H33=0,"r2: " &amp; AL5,"new r2 = r2" &amp; IF(SIGN(-H33)=-1," - ("," + (") &amp; TEXT(ABS(H33),"##|###/###") &amp; ") r1")</f>
        <v>new r2 = r2 - (1) r1</v>
      </c>
      <c r="F38" s="94"/>
      <c r="G38" s="10"/>
      <c r="H38" s="82">
        <f ca="1"/>
        <v>0</v>
      </c>
      <c r="I38" s="83">
        <f ca="1"/>
        <v>3.75</v>
      </c>
      <c r="J38" s="84">
        <f ca="1"/>
        <v>-3.25</v>
      </c>
      <c r="K38" s="82">
        <f ca="1"/>
        <v>-0.25</v>
      </c>
      <c r="L38" s="83">
        <f ca="1"/>
        <v>1</v>
      </c>
      <c r="M38" s="84">
        <f ca="1"/>
        <v>0</v>
      </c>
      <c r="N38" s="84"/>
      <c r="O38" s="140"/>
      <c r="P38" s="140"/>
      <c r="Q38" s="140"/>
      <c r="R38" s="82"/>
      <c r="S38" s="144"/>
      <c r="T38" s="83"/>
      <c r="U38" s="10"/>
      <c r="V38" s="138" t="str">
        <f ca="1">IF(Y33=0,"r2: " &amp; AL5,"new r2 = r2" &amp; IF(SIGN(-Y33)=-1," - ("," + (") &amp; TEXT(ABS(Y33),"#.####") &amp; ") r1")</f>
        <v>new r2 = r2 - (1.) r1</v>
      </c>
      <c r="W38" s="83"/>
      <c r="X38" s="73"/>
      <c r="Y38" s="85">
        <f t="shared" ca="1" si="16"/>
        <v>0</v>
      </c>
      <c r="Z38" s="86">
        <f t="shared" ca="1" si="17"/>
        <v>3.75</v>
      </c>
      <c r="AA38" s="86">
        <f t="shared" ca="1" si="18"/>
        <v>-3.25</v>
      </c>
      <c r="AB38" s="85">
        <f t="shared" ca="1" si="19"/>
        <v>-0.25</v>
      </c>
      <c r="AC38" s="86">
        <f t="shared" ca="1" si="20"/>
        <v>1</v>
      </c>
      <c r="AD38" s="87">
        <f t="shared" ca="1" si="21"/>
        <v>0</v>
      </c>
      <c r="AE38" s="87"/>
      <c r="AF38" s="129"/>
      <c r="AG38" s="146"/>
      <c r="AL38" s="134">
        <f ca="1">-H33</f>
        <v>-1</v>
      </c>
      <c r="AM38" s="134">
        <v>1</v>
      </c>
      <c r="AN38" s="134">
        <v>0</v>
      </c>
    </row>
    <row r="39" spans="2:40" x14ac:dyDescent="0.2">
      <c r="B39" s="8"/>
      <c r="C39" s="10"/>
      <c r="D39" s="10"/>
      <c r="E39" s="138" t="str">
        <f ca="1">IF(H34=0,"r3: " &amp; AL5,"new r3 = r3" &amp; IF(SIGN(-H34)=-1," - ("," + (") &amp; TEXT(ABS(H34),"##|###/###") &amp; ") r1")</f>
        <v>r3: no change</v>
      </c>
      <c r="F39" s="94"/>
      <c r="G39" s="10"/>
      <c r="H39" s="88">
        <f ca="1"/>
        <v>0</v>
      </c>
      <c r="I39" s="89">
        <f ca="1"/>
        <v>4</v>
      </c>
      <c r="J39" s="90">
        <f ca="1"/>
        <v>4</v>
      </c>
      <c r="K39" s="88">
        <f ca="1"/>
        <v>0</v>
      </c>
      <c r="L39" s="89">
        <f ca="1"/>
        <v>0</v>
      </c>
      <c r="M39" s="90">
        <f ca="1"/>
        <v>1</v>
      </c>
      <c r="N39" s="84"/>
      <c r="O39" s="140"/>
      <c r="P39" s="140"/>
      <c r="Q39" s="140"/>
      <c r="R39" s="82"/>
      <c r="S39" s="144"/>
      <c r="T39" s="83"/>
      <c r="U39" s="10"/>
      <c r="V39" s="138" t="str">
        <f ca="1">IF(Y34=0,"r3: " &amp; AL5,"new r3 = r3" &amp; IF(SIGN(-Y34)=-1," - ("," + (") &amp; TEXT(ABS(Y34),"#.####") &amp; ") r1")</f>
        <v>r3: no change</v>
      </c>
      <c r="W39" s="83"/>
      <c r="X39" s="73"/>
      <c r="Y39" s="91">
        <f t="shared" ca="1" si="16"/>
        <v>0</v>
      </c>
      <c r="Z39" s="92">
        <f t="shared" ca="1" si="17"/>
        <v>4</v>
      </c>
      <c r="AA39" s="92">
        <f t="shared" ca="1" si="18"/>
        <v>4</v>
      </c>
      <c r="AB39" s="91">
        <f t="shared" ca="1" si="19"/>
        <v>0</v>
      </c>
      <c r="AC39" s="92">
        <f t="shared" ca="1" si="20"/>
        <v>0</v>
      </c>
      <c r="AD39" s="93">
        <f t="shared" ca="1" si="21"/>
        <v>1</v>
      </c>
      <c r="AE39" s="87"/>
      <c r="AF39" s="129"/>
      <c r="AG39" s="146"/>
      <c r="AL39" s="134">
        <f ca="1">-H34</f>
        <v>0</v>
      </c>
      <c r="AM39" s="134">
        <v>0</v>
      </c>
      <c r="AN39" s="134">
        <v>1</v>
      </c>
    </row>
    <row r="40" spans="2:40" x14ac:dyDescent="0.2"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2"/>
      <c r="Q40" s="139"/>
      <c r="R40" s="8"/>
      <c r="S40" s="10"/>
      <c r="T40" s="10"/>
      <c r="U40" s="10"/>
      <c r="V40" s="10"/>
      <c r="W40" s="10"/>
      <c r="X40" s="73"/>
      <c r="Y40" s="73"/>
      <c r="Z40" s="73"/>
      <c r="AA40" s="73"/>
      <c r="AB40" s="73"/>
      <c r="AC40" s="73"/>
      <c r="AD40" s="73"/>
      <c r="AE40" s="74"/>
      <c r="AF40" s="129"/>
      <c r="AG40" s="146"/>
    </row>
    <row r="41" spans="2:40" x14ac:dyDescent="0.2">
      <c r="B41" s="8"/>
      <c r="C41" s="19" t="s">
        <v>68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2"/>
      <c r="Q41" s="139"/>
      <c r="R41" s="8"/>
      <c r="S41" s="19" t="s">
        <v>68</v>
      </c>
      <c r="T41" s="10"/>
      <c r="U41" s="10"/>
      <c r="V41" s="10"/>
      <c r="W41" s="10"/>
      <c r="X41" s="73"/>
      <c r="Y41" s="73"/>
      <c r="Z41" s="73"/>
      <c r="AA41" s="73"/>
      <c r="AB41" s="73"/>
      <c r="AC41" s="73"/>
      <c r="AD41" s="73"/>
      <c r="AE41" s="74"/>
      <c r="AF41" s="129"/>
      <c r="AG41" s="146"/>
    </row>
    <row r="42" spans="2:40" x14ac:dyDescent="0.2">
      <c r="B42" s="8"/>
      <c r="C42" s="10"/>
      <c r="D42" s="19" t="s">
        <v>69</v>
      </c>
      <c r="E42" s="10"/>
      <c r="F42" s="10"/>
      <c r="G42" s="10"/>
      <c r="H42" s="10"/>
      <c r="I42" s="10"/>
      <c r="J42" s="10"/>
      <c r="K42" s="10"/>
      <c r="L42" s="10"/>
      <c r="M42" s="10"/>
      <c r="N42" s="12"/>
      <c r="Q42" s="139"/>
      <c r="R42" s="8"/>
      <c r="S42" s="10"/>
      <c r="T42" s="19" t="s">
        <v>69</v>
      </c>
      <c r="U42" s="2"/>
      <c r="V42" s="10"/>
      <c r="W42" s="10"/>
      <c r="X42" s="73"/>
      <c r="Y42" s="73"/>
      <c r="Z42" s="73"/>
      <c r="AA42" s="73"/>
      <c r="AB42" s="73"/>
      <c r="AC42" s="73"/>
      <c r="AD42" s="73"/>
      <c r="AE42" s="74"/>
      <c r="AF42" s="129"/>
      <c r="AG42" s="146"/>
    </row>
    <row r="43" spans="2:40" x14ac:dyDescent="0.2">
      <c r="B43" s="8"/>
      <c r="C43" s="10"/>
      <c r="D43" s="10"/>
      <c r="E43" s="39" t="s">
        <v>56</v>
      </c>
      <c r="F43" s="10"/>
      <c r="G43" s="10"/>
      <c r="H43" s="76">
        <f t="array" aca="1" ref="H43:M45" ca="1">MMULT(AL43:AN45,H37:M39)</f>
        <v>1</v>
      </c>
      <c r="I43" s="77">
        <f ca="1"/>
        <v>1.25</v>
      </c>
      <c r="J43" s="78">
        <f ca="1"/>
        <v>1.25</v>
      </c>
      <c r="K43" s="76">
        <f ca="1"/>
        <v>0.25</v>
      </c>
      <c r="L43" s="77">
        <f ca="1"/>
        <v>0</v>
      </c>
      <c r="M43" s="78">
        <f ca="1"/>
        <v>0</v>
      </c>
      <c r="N43" s="84"/>
      <c r="O43" s="140"/>
      <c r="P43" s="140"/>
      <c r="Q43" s="140"/>
      <c r="R43" s="82"/>
      <c r="S43" s="39"/>
      <c r="T43" s="83"/>
      <c r="U43" s="10"/>
      <c r="V43" s="39" t="s">
        <v>56</v>
      </c>
      <c r="W43" s="83"/>
      <c r="X43" s="73"/>
      <c r="Y43" s="79">
        <f t="shared" ref="Y43:Y45" ca="1" si="22">H43</f>
        <v>1</v>
      </c>
      <c r="Z43" s="80">
        <f t="shared" ref="Z43:Z45" ca="1" si="23">I43</f>
        <v>1.25</v>
      </c>
      <c r="AA43" s="80">
        <f t="shared" ref="AA43:AA45" ca="1" si="24">J43</f>
        <v>1.25</v>
      </c>
      <c r="AB43" s="79">
        <f t="shared" ref="AB43:AB45" ca="1" si="25">K43</f>
        <v>0.25</v>
      </c>
      <c r="AC43" s="80">
        <f t="shared" ref="AC43:AC45" ca="1" si="26">L43</f>
        <v>0</v>
      </c>
      <c r="AD43" s="81">
        <f t="shared" ref="AD43:AD45" ca="1" si="27">M43</f>
        <v>0</v>
      </c>
      <c r="AE43" s="87"/>
      <c r="AF43" s="129"/>
      <c r="AG43" s="146"/>
      <c r="AK43" s="136" t="s">
        <v>57</v>
      </c>
      <c r="AL43" s="134">
        <f t="shared" ref="AL43:AN45" ca="1" si="28">IF($E$44=$AL$5,AL6,AU6)</f>
        <v>1</v>
      </c>
      <c r="AM43" s="134">
        <f t="shared" ca="1" si="28"/>
        <v>0</v>
      </c>
      <c r="AN43" s="134">
        <f t="shared" ca="1" si="28"/>
        <v>0</v>
      </c>
    </row>
    <row r="44" spans="2:40" x14ac:dyDescent="0.2">
      <c r="B44" s="8"/>
      <c r="C44" s="10"/>
      <c r="D44" s="10"/>
      <c r="E44" s="138" t="str">
        <f ca="1">IF($I$38&lt;&gt;0,AL5,AU5)</f>
        <v>no change</v>
      </c>
      <c r="F44" s="10"/>
      <c r="G44" s="10"/>
      <c r="H44" s="82">
        <f ca="1"/>
        <v>0</v>
      </c>
      <c r="I44" s="83">
        <f ca="1"/>
        <v>3.75</v>
      </c>
      <c r="J44" s="84">
        <f ca="1"/>
        <v>-3.25</v>
      </c>
      <c r="K44" s="82">
        <f ca="1"/>
        <v>-0.25</v>
      </c>
      <c r="L44" s="83">
        <f ca="1"/>
        <v>1</v>
      </c>
      <c r="M44" s="84">
        <f ca="1"/>
        <v>0</v>
      </c>
      <c r="N44" s="84"/>
      <c r="O44" s="140"/>
      <c r="P44" s="140"/>
      <c r="Q44" s="140"/>
      <c r="R44" s="82"/>
      <c r="S44" s="143"/>
      <c r="T44" s="83"/>
      <c r="U44" s="10"/>
      <c r="V44" s="138" t="str">
        <f ca="1">IF($I$38&lt;&gt;0,AL5,AU5)</f>
        <v>no change</v>
      </c>
      <c r="W44" s="83"/>
      <c r="X44" s="73"/>
      <c r="Y44" s="85">
        <f t="shared" ca="1" si="22"/>
        <v>0</v>
      </c>
      <c r="Z44" s="86">
        <f t="shared" ca="1" si="23"/>
        <v>3.75</v>
      </c>
      <c r="AA44" s="86">
        <f t="shared" ca="1" si="24"/>
        <v>-3.25</v>
      </c>
      <c r="AB44" s="85">
        <f t="shared" ca="1" si="25"/>
        <v>-0.25</v>
      </c>
      <c r="AC44" s="86">
        <f t="shared" ca="1" si="26"/>
        <v>1</v>
      </c>
      <c r="AD44" s="87">
        <f t="shared" ca="1" si="27"/>
        <v>0</v>
      </c>
      <c r="AE44" s="87"/>
      <c r="AF44" s="129"/>
      <c r="AG44" s="146"/>
      <c r="AL44" s="134">
        <f t="shared" ca="1" si="28"/>
        <v>0</v>
      </c>
      <c r="AM44" s="134">
        <f t="shared" ca="1" si="28"/>
        <v>1</v>
      </c>
      <c r="AN44" s="134">
        <f t="shared" ca="1" si="28"/>
        <v>0</v>
      </c>
    </row>
    <row r="45" spans="2:40" x14ac:dyDescent="0.2">
      <c r="B45" s="8"/>
      <c r="C45" s="10"/>
      <c r="D45" s="10"/>
      <c r="E45" s="10"/>
      <c r="F45" s="10"/>
      <c r="G45" s="10"/>
      <c r="H45" s="88">
        <f ca="1"/>
        <v>0</v>
      </c>
      <c r="I45" s="89">
        <f ca="1"/>
        <v>4</v>
      </c>
      <c r="J45" s="90">
        <f ca="1"/>
        <v>4</v>
      </c>
      <c r="K45" s="88">
        <f ca="1"/>
        <v>0</v>
      </c>
      <c r="L45" s="89">
        <f ca="1"/>
        <v>0</v>
      </c>
      <c r="M45" s="90">
        <f ca="1"/>
        <v>1</v>
      </c>
      <c r="N45" s="84"/>
      <c r="O45" s="140"/>
      <c r="P45" s="140"/>
      <c r="Q45" s="140"/>
      <c r="R45" s="82"/>
      <c r="S45" s="83"/>
      <c r="T45" s="83"/>
      <c r="U45" s="10"/>
      <c r="V45" s="10"/>
      <c r="W45" s="83"/>
      <c r="X45" s="73"/>
      <c r="Y45" s="91">
        <f t="shared" ca="1" si="22"/>
        <v>0</v>
      </c>
      <c r="Z45" s="92">
        <f t="shared" ca="1" si="23"/>
        <v>4</v>
      </c>
      <c r="AA45" s="92">
        <f t="shared" ca="1" si="24"/>
        <v>4</v>
      </c>
      <c r="AB45" s="91">
        <f t="shared" ca="1" si="25"/>
        <v>0</v>
      </c>
      <c r="AC45" s="92">
        <f t="shared" ca="1" si="26"/>
        <v>0</v>
      </c>
      <c r="AD45" s="93">
        <f t="shared" ca="1" si="27"/>
        <v>1</v>
      </c>
      <c r="AE45" s="87"/>
      <c r="AF45" s="129"/>
      <c r="AG45" s="146"/>
      <c r="AL45" s="134">
        <f t="shared" ca="1" si="28"/>
        <v>0</v>
      </c>
      <c r="AM45" s="134">
        <f t="shared" ca="1" si="28"/>
        <v>0</v>
      </c>
      <c r="AN45" s="134">
        <f t="shared" ca="1" si="28"/>
        <v>1</v>
      </c>
    </row>
    <row r="46" spans="2:40" x14ac:dyDescent="0.2">
      <c r="B46" s="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2"/>
      <c r="Q46" s="139"/>
      <c r="R46" s="8"/>
      <c r="S46" s="10"/>
      <c r="T46" s="10"/>
      <c r="U46" s="10"/>
      <c r="V46" s="10"/>
      <c r="W46" s="10"/>
      <c r="X46" s="73"/>
      <c r="Y46" s="73"/>
      <c r="Z46" s="73"/>
      <c r="AA46" s="73"/>
      <c r="AB46" s="73"/>
      <c r="AC46" s="73"/>
      <c r="AD46" s="73"/>
      <c r="AE46" s="74"/>
      <c r="AF46" s="129"/>
      <c r="AG46" s="146"/>
    </row>
    <row r="47" spans="2:40" x14ac:dyDescent="0.2">
      <c r="B47" s="8"/>
      <c r="C47" s="10"/>
      <c r="D47" s="19" t="s">
        <v>70</v>
      </c>
      <c r="E47" s="10"/>
      <c r="F47" s="10"/>
      <c r="G47" s="10"/>
      <c r="H47" s="10"/>
      <c r="I47" s="10"/>
      <c r="J47" s="10"/>
      <c r="K47" s="10"/>
      <c r="L47" s="10"/>
      <c r="M47" s="10"/>
      <c r="N47" s="12"/>
      <c r="Q47" s="139"/>
      <c r="R47" s="8"/>
      <c r="S47" s="10"/>
      <c r="T47" s="19" t="s">
        <v>70</v>
      </c>
      <c r="U47" s="2"/>
      <c r="V47" s="10"/>
      <c r="W47" s="10"/>
      <c r="X47" s="73"/>
      <c r="Y47" s="73"/>
      <c r="Z47" s="73"/>
      <c r="AA47" s="73"/>
      <c r="AB47" s="73"/>
      <c r="AC47" s="73"/>
      <c r="AD47" s="73"/>
      <c r="AE47" s="74"/>
      <c r="AF47" s="129"/>
      <c r="AG47" s="146"/>
    </row>
    <row r="48" spans="2:40" x14ac:dyDescent="0.2">
      <c r="B48" s="8"/>
      <c r="C48" s="10"/>
      <c r="D48" s="10"/>
      <c r="E48" s="39" t="s">
        <v>56</v>
      </c>
      <c r="F48" s="10"/>
      <c r="G48" s="10"/>
      <c r="H48" s="76">
        <f t="array" aca="1" ref="H48:M50" ca="1">MMULT(AL48:AN50,H43:M45)</f>
        <v>1</v>
      </c>
      <c r="I48" s="77">
        <f ca="1"/>
        <v>1.25</v>
      </c>
      <c r="J48" s="78">
        <f ca="1"/>
        <v>1.25</v>
      </c>
      <c r="K48" s="76">
        <f ca="1"/>
        <v>0.25</v>
      </c>
      <c r="L48" s="77">
        <f ca="1"/>
        <v>0</v>
      </c>
      <c r="M48" s="78">
        <f ca="1"/>
        <v>0</v>
      </c>
      <c r="N48" s="84"/>
      <c r="O48" s="140"/>
      <c r="P48" s="140"/>
      <c r="Q48" s="140"/>
      <c r="R48" s="82"/>
      <c r="S48" s="39"/>
      <c r="T48" s="83"/>
      <c r="U48" s="10"/>
      <c r="V48" s="39" t="s">
        <v>56</v>
      </c>
      <c r="W48" s="83"/>
      <c r="X48" s="73"/>
      <c r="Y48" s="79">
        <f t="shared" ref="Y48:Y50" ca="1" si="29">H48</f>
        <v>1</v>
      </c>
      <c r="Z48" s="80">
        <f t="shared" ref="Z48:Z50" ca="1" si="30">I48</f>
        <v>1.25</v>
      </c>
      <c r="AA48" s="80">
        <f t="shared" ref="AA48:AA50" ca="1" si="31">J48</f>
        <v>1.25</v>
      </c>
      <c r="AB48" s="79">
        <f t="shared" ref="AB48:AB50" ca="1" si="32">K48</f>
        <v>0.25</v>
      </c>
      <c r="AC48" s="80">
        <f t="shared" ref="AC48:AC50" ca="1" si="33">L48</f>
        <v>0</v>
      </c>
      <c r="AD48" s="81">
        <f t="shared" ref="AD48:AD50" ca="1" si="34">M48</f>
        <v>0</v>
      </c>
      <c r="AE48" s="87"/>
      <c r="AF48" s="129"/>
      <c r="AG48" s="146"/>
      <c r="AK48" s="136" t="s">
        <v>86</v>
      </c>
      <c r="AL48" s="134">
        <v>1</v>
      </c>
      <c r="AM48" s="134">
        <v>0</v>
      </c>
      <c r="AN48" s="134">
        <v>0</v>
      </c>
    </row>
    <row r="49" spans="2:40" x14ac:dyDescent="0.2">
      <c r="B49" s="8"/>
      <c r="C49" s="10"/>
      <c r="D49" s="10"/>
      <c r="E49" s="138" t="str">
        <f ca="1">IF(I44=1,AL5,"new r2 = (" &amp; TEXT(1/I44,"#|###/###") &amp; ") r2")</f>
        <v>new r2 = (4/15) r2</v>
      </c>
      <c r="F49" s="86"/>
      <c r="G49" s="10"/>
      <c r="H49" s="82">
        <f ca="1"/>
        <v>0</v>
      </c>
      <c r="I49" s="83">
        <f ca="1"/>
        <v>1</v>
      </c>
      <c r="J49" s="84">
        <f ca="1"/>
        <v>-0.8666666666666667</v>
      </c>
      <c r="K49" s="82">
        <f ca="1"/>
        <v>-6.6666666666666666E-2</v>
      </c>
      <c r="L49" s="83">
        <f ca="1"/>
        <v>0.26666666666666666</v>
      </c>
      <c r="M49" s="84">
        <f ca="1"/>
        <v>0</v>
      </c>
      <c r="N49" s="84"/>
      <c r="O49" s="140"/>
      <c r="P49" s="140"/>
      <c r="Q49" s="140"/>
      <c r="R49" s="82"/>
      <c r="S49" s="143"/>
      <c r="T49" s="83"/>
      <c r="U49" s="10"/>
      <c r="V49" s="138" t="str">
        <f ca="1">IF(Z44=1,AL5,"new r2 = (" &amp; TEXT( 1/Z44,"#.####") &amp; ") r2")</f>
        <v>new r2 = (.2667) r2</v>
      </c>
      <c r="W49" s="83"/>
      <c r="X49" s="73"/>
      <c r="Y49" s="85">
        <f t="shared" ca="1" si="29"/>
        <v>0</v>
      </c>
      <c r="Z49" s="86">
        <f t="shared" ca="1" si="30"/>
        <v>1</v>
      </c>
      <c r="AA49" s="86">
        <f t="shared" ca="1" si="31"/>
        <v>-0.8666666666666667</v>
      </c>
      <c r="AB49" s="85">
        <f t="shared" ca="1" si="32"/>
        <v>-6.6666666666666666E-2</v>
      </c>
      <c r="AC49" s="86">
        <f t="shared" ca="1" si="33"/>
        <v>0.26666666666666666</v>
      </c>
      <c r="AD49" s="87">
        <f t="shared" ca="1" si="34"/>
        <v>0</v>
      </c>
      <c r="AE49" s="87"/>
      <c r="AF49" s="129"/>
      <c r="AG49" s="146"/>
      <c r="AL49" s="134">
        <v>0</v>
      </c>
      <c r="AM49" s="134">
        <f ca="1">1/I44</f>
        <v>0.26666666666666666</v>
      </c>
      <c r="AN49" s="134">
        <v>0</v>
      </c>
    </row>
    <row r="50" spans="2:40" x14ac:dyDescent="0.2">
      <c r="B50" s="8"/>
      <c r="C50" s="10"/>
      <c r="D50" s="10"/>
      <c r="E50" s="10"/>
      <c r="F50" s="10"/>
      <c r="G50" s="10"/>
      <c r="H50" s="88">
        <f ca="1"/>
        <v>0</v>
      </c>
      <c r="I50" s="89">
        <f ca="1"/>
        <v>4</v>
      </c>
      <c r="J50" s="90">
        <f ca="1"/>
        <v>4</v>
      </c>
      <c r="K50" s="88">
        <f ca="1"/>
        <v>0</v>
      </c>
      <c r="L50" s="89">
        <f ca="1"/>
        <v>0</v>
      </c>
      <c r="M50" s="90">
        <f ca="1"/>
        <v>1</v>
      </c>
      <c r="N50" s="84"/>
      <c r="O50" s="140"/>
      <c r="P50" s="140"/>
      <c r="Q50" s="140"/>
      <c r="R50" s="82"/>
      <c r="S50" s="83"/>
      <c r="T50" s="83"/>
      <c r="U50" s="10"/>
      <c r="V50" s="10"/>
      <c r="W50" s="83"/>
      <c r="X50" s="73"/>
      <c r="Y50" s="91">
        <f t="shared" ca="1" si="29"/>
        <v>0</v>
      </c>
      <c r="Z50" s="92">
        <f t="shared" ca="1" si="30"/>
        <v>4</v>
      </c>
      <c r="AA50" s="92">
        <f t="shared" ca="1" si="31"/>
        <v>4</v>
      </c>
      <c r="AB50" s="91">
        <f t="shared" ca="1" si="32"/>
        <v>0</v>
      </c>
      <c r="AC50" s="92">
        <f t="shared" ca="1" si="33"/>
        <v>0</v>
      </c>
      <c r="AD50" s="93">
        <f t="shared" ca="1" si="34"/>
        <v>1</v>
      </c>
      <c r="AE50" s="87"/>
      <c r="AF50" s="129"/>
      <c r="AG50" s="146"/>
      <c r="AL50" s="134">
        <v>0</v>
      </c>
      <c r="AM50" s="134">
        <v>0</v>
      </c>
      <c r="AN50" s="134">
        <v>1</v>
      </c>
    </row>
    <row r="51" spans="2:40" x14ac:dyDescent="0.2">
      <c r="B51" s="8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2"/>
      <c r="Q51" s="139"/>
      <c r="R51" s="8"/>
      <c r="S51" s="10"/>
      <c r="T51" s="10"/>
      <c r="U51" s="10"/>
      <c r="V51" s="10"/>
      <c r="W51" s="10"/>
      <c r="X51" s="73"/>
      <c r="Y51" s="73"/>
      <c r="Z51" s="73"/>
      <c r="AA51" s="73"/>
      <c r="AB51" s="73"/>
      <c r="AC51" s="73"/>
      <c r="AD51" s="73"/>
      <c r="AE51" s="74"/>
      <c r="AF51" s="129"/>
      <c r="AG51" s="146"/>
    </row>
    <row r="52" spans="2:40" x14ac:dyDescent="0.2">
      <c r="B52" s="8"/>
      <c r="C52" s="10"/>
      <c r="D52" s="19" t="s">
        <v>71</v>
      </c>
      <c r="E52" s="10"/>
      <c r="F52" s="10"/>
      <c r="G52" s="10"/>
      <c r="H52" s="10"/>
      <c r="I52" s="10"/>
      <c r="J52" s="10"/>
      <c r="K52" s="10"/>
      <c r="L52" s="10"/>
      <c r="M52" s="10"/>
      <c r="N52" s="12"/>
      <c r="Q52" s="139"/>
      <c r="R52" s="8"/>
      <c r="S52" s="10"/>
      <c r="T52" s="19" t="s">
        <v>71</v>
      </c>
      <c r="U52" s="2"/>
      <c r="V52" s="10"/>
      <c r="W52" s="10"/>
      <c r="X52" s="73"/>
      <c r="Y52" s="73"/>
      <c r="Z52" s="73"/>
      <c r="AA52" s="73"/>
      <c r="AB52" s="73"/>
      <c r="AC52" s="73"/>
      <c r="AD52" s="73"/>
      <c r="AE52" s="74"/>
      <c r="AF52" s="129"/>
      <c r="AG52" s="146"/>
    </row>
    <row r="53" spans="2:40" x14ac:dyDescent="0.2">
      <c r="B53" s="8"/>
      <c r="C53" s="10"/>
      <c r="D53" s="10"/>
      <c r="E53" s="39" t="s">
        <v>72</v>
      </c>
      <c r="F53" s="10"/>
      <c r="G53" s="10"/>
      <c r="H53" s="76">
        <f t="array" aca="1" ref="H53:M55" ca="1">MMULT(AL53:AN55,H48:M50)</f>
        <v>1</v>
      </c>
      <c r="I53" s="77">
        <f ca="1"/>
        <v>0</v>
      </c>
      <c r="J53" s="78">
        <f ca="1"/>
        <v>2.3333333333333335</v>
      </c>
      <c r="K53" s="76">
        <f ca="1"/>
        <v>0.33333333333333331</v>
      </c>
      <c r="L53" s="77">
        <f ca="1"/>
        <v>-0.33333333333333331</v>
      </c>
      <c r="M53" s="78">
        <f ca="1"/>
        <v>0</v>
      </c>
      <c r="N53" s="84"/>
      <c r="O53" s="140"/>
      <c r="P53" s="140"/>
      <c r="Q53" s="140"/>
      <c r="R53" s="82"/>
      <c r="S53" s="39"/>
      <c r="T53" s="83"/>
      <c r="U53" s="10"/>
      <c r="V53" s="39" t="s">
        <v>72</v>
      </c>
      <c r="W53" s="83"/>
      <c r="X53" s="73"/>
      <c r="Y53" s="79">
        <f t="shared" ref="Y53:Y55" ca="1" si="35">H53</f>
        <v>1</v>
      </c>
      <c r="Z53" s="80">
        <f t="shared" ref="Z53:Z55" ca="1" si="36">I53</f>
        <v>0</v>
      </c>
      <c r="AA53" s="80">
        <f t="shared" ref="AA53:AA55" ca="1" si="37">J53</f>
        <v>2.3333333333333335</v>
      </c>
      <c r="AB53" s="79">
        <f t="shared" ref="AB53:AB55" ca="1" si="38">K53</f>
        <v>0.33333333333333331</v>
      </c>
      <c r="AC53" s="80">
        <f t="shared" ref="AC53:AC55" ca="1" si="39">L53</f>
        <v>-0.33333333333333331</v>
      </c>
      <c r="AD53" s="81">
        <f t="shared" ref="AD53:AD55" ca="1" si="40">M53</f>
        <v>0</v>
      </c>
      <c r="AE53" s="87"/>
      <c r="AF53" s="129"/>
      <c r="AG53" s="146"/>
      <c r="AK53" s="136" t="s">
        <v>87</v>
      </c>
      <c r="AL53" s="134">
        <v>1</v>
      </c>
      <c r="AM53" s="134">
        <f ca="1">-I48</f>
        <v>-1.25</v>
      </c>
      <c r="AN53" s="134">
        <v>0</v>
      </c>
    </row>
    <row r="54" spans="2:40" x14ac:dyDescent="0.2">
      <c r="B54" s="8"/>
      <c r="C54" s="10"/>
      <c r="D54" s="10"/>
      <c r="E54" s="138" t="str">
        <f ca="1">IF(I48=0,"r1: " &amp; AL5,"new r1 = r1" &amp; IF(SIGN(-I48)=-1," - ("," + (") &amp; TEXT(ABS(I48),"##|###/###") &amp; ") r2")</f>
        <v>new r1 = r1 - (1|1/4) r2</v>
      </c>
      <c r="F54" s="94"/>
      <c r="G54" s="10"/>
      <c r="H54" s="82">
        <f ca="1"/>
        <v>0</v>
      </c>
      <c r="I54" s="83">
        <f ca="1"/>
        <v>1</v>
      </c>
      <c r="J54" s="84">
        <f ca="1"/>
        <v>-0.8666666666666667</v>
      </c>
      <c r="K54" s="82">
        <f ca="1"/>
        <v>-6.6666666666666666E-2</v>
      </c>
      <c r="L54" s="83">
        <f ca="1"/>
        <v>0.26666666666666666</v>
      </c>
      <c r="M54" s="84">
        <f ca="1"/>
        <v>0</v>
      </c>
      <c r="N54" s="84"/>
      <c r="O54" s="140"/>
      <c r="P54" s="140"/>
      <c r="Q54" s="140"/>
      <c r="R54" s="82"/>
      <c r="S54" s="145"/>
      <c r="T54" s="83"/>
      <c r="U54" s="10"/>
      <c r="V54" s="138" t="str">
        <f ca="1">IF(Z48=0,"r1: " &amp; AL5,"new r1 = r1" &amp; IF(SIGN(-Z48)=-1," - ("," + (") &amp; TEXT(ABS(Z48),"#.####") &amp; ") r2")</f>
        <v>new r1 = r1 - (1.25) r2</v>
      </c>
      <c r="W54" s="83"/>
      <c r="X54" s="73"/>
      <c r="Y54" s="85">
        <f t="shared" ca="1" si="35"/>
        <v>0</v>
      </c>
      <c r="Z54" s="86">
        <f t="shared" ca="1" si="36"/>
        <v>1</v>
      </c>
      <c r="AA54" s="86">
        <f t="shared" ca="1" si="37"/>
        <v>-0.8666666666666667</v>
      </c>
      <c r="AB54" s="85">
        <f t="shared" ca="1" si="38"/>
        <v>-6.6666666666666666E-2</v>
      </c>
      <c r="AC54" s="86">
        <f t="shared" ca="1" si="39"/>
        <v>0.26666666666666666</v>
      </c>
      <c r="AD54" s="87">
        <f t="shared" ca="1" si="40"/>
        <v>0</v>
      </c>
      <c r="AE54" s="87"/>
      <c r="AF54" s="129"/>
      <c r="AG54" s="146"/>
      <c r="AL54" s="134">
        <v>0</v>
      </c>
      <c r="AM54" s="134">
        <v>1</v>
      </c>
      <c r="AN54" s="134">
        <v>0</v>
      </c>
    </row>
    <row r="55" spans="2:40" x14ac:dyDescent="0.2">
      <c r="B55" s="8"/>
      <c r="C55" s="10"/>
      <c r="D55" s="10"/>
      <c r="E55" s="138" t="str">
        <f ca="1">IF(I50=0,"r3: " &amp; AL5,"new r3 = r3" &amp; IF(SIGN(-I50)=-1," - ("," + (") &amp; TEXT(ABS(I50),"##|###/###") &amp; ") r2")</f>
        <v>new r3 = r3 - (4) r2</v>
      </c>
      <c r="F55" s="94"/>
      <c r="G55" s="10"/>
      <c r="H55" s="88">
        <f ca="1"/>
        <v>0</v>
      </c>
      <c r="I55" s="89">
        <f ca="1"/>
        <v>0</v>
      </c>
      <c r="J55" s="90">
        <f ca="1"/>
        <v>7.4666666666666668</v>
      </c>
      <c r="K55" s="88">
        <f ca="1"/>
        <v>0.26666666666666666</v>
      </c>
      <c r="L55" s="89">
        <f ca="1"/>
        <v>-1.0666666666666667</v>
      </c>
      <c r="M55" s="90">
        <f ca="1"/>
        <v>1</v>
      </c>
      <c r="N55" s="84"/>
      <c r="O55" s="140"/>
      <c r="P55" s="140"/>
      <c r="Q55" s="140"/>
      <c r="R55" s="82"/>
      <c r="S55" s="145"/>
      <c r="T55" s="83"/>
      <c r="U55" s="10"/>
      <c r="V55" s="138" t="str">
        <f ca="1">IF(Z50=0,"r3: " &amp; AL5,"new r3 = r3" &amp; IF(SIGN(-Z50)=-1," - ("," + (") &amp; TEXT(ABS(Z50),"#.####") &amp; ") r2")</f>
        <v>new r3 = r3 - (4.) r2</v>
      </c>
      <c r="W55" s="83"/>
      <c r="X55" s="73"/>
      <c r="Y55" s="91">
        <f t="shared" ca="1" si="35"/>
        <v>0</v>
      </c>
      <c r="Z55" s="92">
        <f t="shared" ca="1" si="36"/>
        <v>0</v>
      </c>
      <c r="AA55" s="92">
        <f t="shared" ca="1" si="37"/>
        <v>7.4666666666666668</v>
      </c>
      <c r="AB55" s="91">
        <f t="shared" ca="1" si="38"/>
        <v>0.26666666666666666</v>
      </c>
      <c r="AC55" s="92">
        <f t="shared" ca="1" si="39"/>
        <v>-1.0666666666666667</v>
      </c>
      <c r="AD55" s="93">
        <f t="shared" ca="1" si="40"/>
        <v>1</v>
      </c>
      <c r="AE55" s="87"/>
      <c r="AF55" s="129"/>
      <c r="AG55" s="146"/>
      <c r="AL55" s="134">
        <v>0</v>
      </c>
      <c r="AM55" s="134">
        <f ca="1">-I50</f>
        <v>-4</v>
      </c>
      <c r="AN55" s="134">
        <v>1</v>
      </c>
    </row>
    <row r="56" spans="2:40" x14ac:dyDescent="0.2"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2"/>
      <c r="Q56" s="139"/>
      <c r="R56" s="8"/>
      <c r="S56" s="10"/>
      <c r="T56" s="10"/>
      <c r="U56" s="10"/>
      <c r="V56" s="10"/>
      <c r="W56" s="10"/>
      <c r="X56" s="73"/>
      <c r="Y56" s="73"/>
      <c r="Z56" s="73"/>
      <c r="AA56" s="73"/>
      <c r="AB56" s="73"/>
      <c r="AC56" s="73"/>
      <c r="AD56" s="73"/>
      <c r="AE56" s="74"/>
      <c r="AF56" s="129"/>
      <c r="AG56" s="146"/>
    </row>
    <row r="57" spans="2:40" x14ac:dyDescent="0.2">
      <c r="B57" s="8"/>
      <c r="C57" s="19" t="s">
        <v>73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2"/>
      <c r="Q57" s="139"/>
      <c r="R57" s="8"/>
      <c r="S57" s="19" t="s">
        <v>73</v>
      </c>
      <c r="T57" s="10"/>
      <c r="U57" s="10"/>
      <c r="V57" s="10"/>
      <c r="W57" s="10"/>
      <c r="X57" s="73"/>
      <c r="Y57" s="73"/>
      <c r="Z57" s="73"/>
      <c r="AA57" s="73"/>
      <c r="AB57" s="73"/>
      <c r="AC57" s="73"/>
      <c r="AD57" s="73"/>
      <c r="AE57" s="74"/>
      <c r="AF57" s="129"/>
      <c r="AG57" s="146"/>
    </row>
    <row r="58" spans="2:40" x14ac:dyDescent="0.2">
      <c r="B58" s="8"/>
      <c r="C58" s="10"/>
      <c r="D58" s="19" t="s">
        <v>74</v>
      </c>
      <c r="E58" s="10"/>
      <c r="F58" s="10"/>
      <c r="G58" s="10"/>
      <c r="H58" s="10"/>
      <c r="I58" s="10"/>
      <c r="J58" s="10"/>
      <c r="K58" s="10"/>
      <c r="L58" s="10"/>
      <c r="M58" s="10"/>
      <c r="N58" s="12"/>
      <c r="Q58" s="139"/>
      <c r="R58" s="8"/>
      <c r="S58" s="10"/>
      <c r="T58" s="19" t="s">
        <v>74</v>
      </c>
      <c r="U58" s="2"/>
      <c r="V58" s="10"/>
      <c r="W58" s="10"/>
      <c r="X58" s="73"/>
      <c r="Y58" s="73"/>
      <c r="Z58" s="73"/>
      <c r="AA58" s="73"/>
      <c r="AB58" s="73"/>
      <c r="AC58" s="73"/>
      <c r="AD58" s="73"/>
      <c r="AE58" s="74"/>
      <c r="AF58" s="129"/>
      <c r="AG58" s="146"/>
    </row>
    <row r="59" spans="2:40" x14ac:dyDescent="0.2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2"/>
      <c r="Q59" s="139"/>
      <c r="R59" s="8"/>
      <c r="S59" s="10"/>
      <c r="T59" s="10"/>
      <c r="U59" s="10"/>
      <c r="V59" s="10"/>
      <c r="W59" s="10"/>
      <c r="X59" s="73"/>
      <c r="Y59" s="73"/>
      <c r="Z59" s="73"/>
      <c r="AA59" s="73"/>
      <c r="AB59" s="73"/>
      <c r="AC59" s="73"/>
      <c r="AD59" s="73"/>
      <c r="AE59" s="74"/>
      <c r="AF59" s="129"/>
      <c r="AG59" s="146"/>
    </row>
    <row r="60" spans="2:40" x14ac:dyDescent="0.2">
      <c r="B60" s="8"/>
      <c r="C60" s="10"/>
      <c r="D60" s="19" t="s">
        <v>75</v>
      </c>
      <c r="E60" s="10"/>
      <c r="F60" s="10"/>
      <c r="G60" s="10"/>
      <c r="H60" s="10"/>
      <c r="I60" s="10"/>
      <c r="J60" s="10"/>
      <c r="K60" s="10"/>
      <c r="L60" s="10"/>
      <c r="M60" s="10"/>
      <c r="N60" s="12"/>
      <c r="Q60" s="139"/>
      <c r="R60" s="8"/>
      <c r="S60" s="10"/>
      <c r="T60" s="10"/>
      <c r="U60" s="19" t="s">
        <v>75</v>
      </c>
      <c r="V60" s="10"/>
      <c r="W60" s="10"/>
      <c r="X60" s="73"/>
      <c r="Y60" s="73"/>
      <c r="Z60" s="73"/>
      <c r="AA60" s="73"/>
      <c r="AB60" s="73"/>
      <c r="AC60" s="73"/>
      <c r="AD60" s="73"/>
      <c r="AE60" s="74"/>
      <c r="AF60" s="129"/>
      <c r="AG60" s="146"/>
    </row>
    <row r="61" spans="2:40" x14ac:dyDescent="0.2">
      <c r="B61" s="8"/>
      <c r="C61" s="10"/>
      <c r="D61" s="10"/>
      <c r="E61" s="39" t="s">
        <v>56</v>
      </c>
      <c r="F61" s="10"/>
      <c r="G61" s="10"/>
      <c r="H61" s="76">
        <f t="array" aca="1" ref="H61:M63" ca="1">MMULT(AL61:AN63,H53:M55)</f>
        <v>1</v>
      </c>
      <c r="I61" s="77">
        <f ca="1"/>
        <v>0</v>
      </c>
      <c r="J61" s="78">
        <f ca="1"/>
        <v>2.3333333333333335</v>
      </c>
      <c r="K61" s="76">
        <f ca="1"/>
        <v>0.33333333333333331</v>
      </c>
      <c r="L61" s="77">
        <f ca="1"/>
        <v>-0.33333333333333331</v>
      </c>
      <c r="M61" s="78">
        <f ca="1"/>
        <v>0</v>
      </c>
      <c r="N61" s="84"/>
      <c r="O61" s="140"/>
      <c r="P61" s="140"/>
      <c r="Q61" s="140"/>
      <c r="R61" s="82"/>
      <c r="S61" s="39"/>
      <c r="T61" s="83"/>
      <c r="U61" s="10"/>
      <c r="V61" s="39" t="s">
        <v>56</v>
      </c>
      <c r="W61" s="83"/>
      <c r="X61" s="73"/>
      <c r="Y61" s="79">
        <f t="shared" ref="Y61:Y63" ca="1" si="41">H61</f>
        <v>1</v>
      </c>
      <c r="Z61" s="80">
        <f t="shared" ref="Z61:Z63" ca="1" si="42">I61</f>
        <v>0</v>
      </c>
      <c r="AA61" s="80">
        <f t="shared" ref="AA61:AA63" ca="1" si="43">J61</f>
        <v>2.3333333333333335</v>
      </c>
      <c r="AB61" s="79">
        <f t="shared" ref="AB61:AB63" ca="1" si="44">K61</f>
        <v>0.33333333333333331</v>
      </c>
      <c r="AC61" s="80">
        <f t="shared" ref="AC61:AC63" ca="1" si="45">L61</f>
        <v>-0.33333333333333331</v>
      </c>
      <c r="AD61" s="81">
        <f t="shared" ref="AD61:AD63" ca="1" si="46">M61</f>
        <v>0</v>
      </c>
      <c r="AE61" s="87"/>
      <c r="AF61" s="129"/>
      <c r="AG61" s="146"/>
      <c r="AK61" s="136" t="s">
        <v>88</v>
      </c>
      <c r="AL61" s="134">
        <v>1</v>
      </c>
      <c r="AM61" s="134">
        <v>0</v>
      </c>
      <c r="AN61" s="134">
        <v>0</v>
      </c>
    </row>
    <row r="62" spans="2:40" x14ac:dyDescent="0.2">
      <c r="B62" s="8"/>
      <c r="C62" s="10"/>
      <c r="D62" s="10"/>
      <c r="E62" s="138" t="str">
        <f ca="1">IF(J55=1,"r3: " &amp; AL5,"new r3 = (" &amp; TEXT(1/J55,"#|###/###") &amp; ") r3")</f>
        <v>new r3 = (15/112) r3</v>
      </c>
      <c r="F62" s="86"/>
      <c r="G62" s="10"/>
      <c r="H62" s="82">
        <f ca="1"/>
        <v>0</v>
      </c>
      <c r="I62" s="83">
        <f ca="1"/>
        <v>1</v>
      </c>
      <c r="J62" s="84">
        <f ca="1"/>
        <v>-0.8666666666666667</v>
      </c>
      <c r="K62" s="82">
        <f ca="1"/>
        <v>-6.6666666666666666E-2</v>
      </c>
      <c r="L62" s="83">
        <f ca="1"/>
        <v>0.26666666666666666</v>
      </c>
      <c r="M62" s="84">
        <f ca="1"/>
        <v>0</v>
      </c>
      <c r="N62" s="84"/>
      <c r="O62" s="140"/>
      <c r="P62" s="140"/>
      <c r="Q62" s="140"/>
      <c r="R62" s="82"/>
      <c r="S62" s="143"/>
      <c r="T62" s="83"/>
      <c r="U62" s="10"/>
      <c r="V62" s="138" t="str">
        <f ca="1">IF(AA55=1,"r3: " &amp; AL5,"new r3 = (" &amp; TEXT( 1/AA55,"#.####") &amp; ") r3")</f>
        <v>new r3 = (.1339) r3</v>
      </c>
      <c r="W62" s="83"/>
      <c r="X62" s="73"/>
      <c r="Y62" s="85">
        <f t="shared" ca="1" si="41"/>
        <v>0</v>
      </c>
      <c r="Z62" s="86">
        <f t="shared" ca="1" si="42"/>
        <v>1</v>
      </c>
      <c r="AA62" s="86">
        <f t="shared" ca="1" si="43"/>
        <v>-0.8666666666666667</v>
      </c>
      <c r="AB62" s="85">
        <f t="shared" ca="1" si="44"/>
        <v>-6.6666666666666666E-2</v>
      </c>
      <c r="AC62" s="86">
        <f t="shared" ca="1" si="45"/>
        <v>0.26666666666666666</v>
      </c>
      <c r="AD62" s="87">
        <f t="shared" ca="1" si="46"/>
        <v>0</v>
      </c>
      <c r="AE62" s="87"/>
      <c r="AF62" s="129"/>
      <c r="AG62" s="146"/>
      <c r="AL62" s="134">
        <v>0</v>
      </c>
      <c r="AM62" s="134">
        <v>1</v>
      </c>
      <c r="AN62" s="134">
        <v>0</v>
      </c>
    </row>
    <row r="63" spans="2:40" x14ac:dyDescent="0.2">
      <c r="B63" s="8"/>
      <c r="C63" s="10"/>
      <c r="D63" s="10"/>
      <c r="E63" s="10"/>
      <c r="F63" s="10"/>
      <c r="G63" s="10"/>
      <c r="H63" s="88">
        <f ca="1"/>
        <v>0</v>
      </c>
      <c r="I63" s="89">
        <f ca="1"/>
        <v>0</v>
      </c>
      <c r="J63" s="90">
        <f ca="1"/>
        <v>1</v>
      </c>
      <c r="K63" s="88">
        <f ca="1"/>
        <v>3.5714285714285712E-2</v>
      </c>
      <c r="L63" s="89">
        <f ca="1"/>
        <v>-0.14285714285714285</v>
      </c>
      <c r="M63" s="90">
        <f ca="1"/>
        <v>0.13392857142857142</v>
      </c>
      <c r="N63" s="84"/>
      <c r="O63" s="140"/>
      <c r="P63" s="140"/>
      <c r="Q63" s="140"/>
      <c r="R63" s="82"/>
      <c r="S63" s="83"/>
      <c r="T63" s="83"/>
      <c r="U63" s="10"/>
      <c r="V63" s="10"/>
      <c r="W63" s="83"/>
      <c r="X63" s="73"/>
      <c r="Y63" s="91">
        <f t="shared" ca="1" si="41"/>
        <v>0</v>
      </c>
      <c r="Z63" s="92">
        <f t="shared" ca="1" si="42"/>
        <v>0</v>
      </c>
      <c r="AA63" s="92">
        <f t="shared" ca="1" si="43"/>
        <v>1</v>
      </c>
      <c r="AB63" s="91">
        <f t="shared" ca="1" si="44"/>
        <v>3.5714285714285712E-2</v>
      </c>
      <c r="AC63" s="92">
        <f t="shared" ca="1" si="45"/>
        <v>-0.14285714285714285</v>
      </c>
      <c r="AD63" s="93">
        <f t="shared" ca="1" si="46"/>
        <v>0.13392857142857142</v>
      </c>
      <c r="AE63" s="87"/>
      <c r="AF63" s="129"/>
      <c r="AG63" s="146"/>
      <c r="AL63" s="134">
        <v>0</v>
      </c>
      <c r="AM63" s="134">
        <v>0</v>
      </c>
      <c r="AN63" s="134">
        <f ca="1">1/J55</f>
        <v>0.13392857142857142</v>
      </c>
    </row>
    <row r="64" spans="2:40" x14ac:dyDescent="0.2">
      <c r="B64" s="8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2"/>
      <c r="Q64" s="139"/>
      <c r="R64" s="8"/>
      <c r="S64" s="10"/>
      <c r="T64" s="10"/>
      <c r="U64" s="10"/>
      <c r="V64" s="10"/>
      <c r="W64" s="10"/>
      <c r="X64" s="73"/>
      <c r="Y64" s="73"/>
      <c r="Z64" s="73"/>
      <c r="AA64" s="73"/>
      <c r="AB64" s="73"/>
      <c r="AC64" s="73"/>
      <c r="AD64" s="73"/>
      <c r="AE64" s="74"/>
      <c r="AF64" s="129"/>
      <c r="AG64" s="146"/>
    </row>
    <row r="65" spans="2:40" x14ac:dyDescent="0.2">
      <c r="B65" s="8"/>
      <c r="C65" s="10"/>
      <c r="D65" s="19" t="s">
        <v>76</v>
      </c>
      <c r="E65" s="10"/>
      <c r="F65" s="10"/>
      <c r="G65" s="10"/>
      <c r="H65" s="10"/>
      <c r="I65" s="10"/>
      <c r="J65" s="10"/>
      <c r="K65" s="10"/>
      <c r="L65" s="10"/>
      <c r="M65" s="10"/>
      <c r="N65" s="12"/>
      <c r="Q65" s="139"/>
      <c r="R65" s="8"/>
      <c r="S65" s="10"/>
      <c r="T65" s="19" t="s">
        <v>76</v>
      </c>
      <c r="U65" s="2"/>
      <c r="V65" s="10"/>
      <c r="W65" s="10"/>
      <c r="X65" s="73"/>
      <c r="Y65" s="73"/>
      <c r="Z65" s="73"/>
      <c r="AA65" s="73"/>
      <c r="AB65" s="73"/>
      <c r="AC65" s="73"/>
      <c r="AD65" s="73"/>
      <c r="AE65" s="74"/>
      <c r="AF65" s="129"/>
      <c r="AG65" s="146"/>
    </row>
    <row r="66" spans="2:40" x14ac:dyDescent="0.2">
      <c r="B66" s="8"/>
      <c r="C66" s="10"/>
      <c r="D66" s="10"/>
      <c r="E66" s="39" t="s">
        <v>72</v>
      </c>
      <c r="F66" s="10"/>
      <c r="G66" s="10"/>
      <c r="H66" s="76">
        <f t="array" aca="1" ref="H66:M68" ca="1">MMULT(AL66:AN68,H61:M63)</f>
        <v>1</v>
      </c>
      <c r="I66" s="77">
        <f ca="1"/>
        <v>0</v>
      </c>
      <c r="J66" s="78">
        <f ca="1"/>
        <v>0</v>
      </c>
      <c r="K66" s="76">
        <f ca="1"/>
        <v>0.25</v>
      </c>
      <c r="L66" s="77">
        <f ca="1"/>
        <v>0</v>
      </c>
      <c r="M66" s="78">
        <f ca="1"/>
        <v>-0.3125</v>
      </c>
      <c r="N66" s="84"/>
      <c r="O66" s="140"/>
      <c r="P66" s="140"/>
      <c r="Q66" s="140"/>
      <c r="R66" s="82"/>
      <c r="S66" s="39"/>
      <c r="T66" s="83"/>
      <c r="U66" s="10"/>
      <c r="V66" s="39" t="s">
        <v>72</v>
      </c>
      <c r="W66" s="83"/>
      <c r="X66" s="73"/>
      <c r="Y66" s="79">
        <f t="shared" ref="Y66:Y68" ca="1" si="47">H66</f>
        <v>1</v>
      </c>
      <c r="Z66" s="80">
        <f t="shared" ref="Z66:Z68" ca="1" si="48">I66</f>
        <v>0</v>
      </c>
      <c r="AA66" s="80">
        <f t="shared" ref="AA66:AA68" ca="1" si="49">J66</f>
        <v>0</v>
      </c>
      <c r="AB66" s="79">
        <f t="shared" ref="AB66:AB68" ca="1" si="50">K66</f>
        <v>0.25</v>
      </c>
      <c r="AC66" s="80">
        <f t="shared" ref="AC66:AC68" ca="1" si="51">L66</f>
        <v>0</v>
      </c>
      <c r="AD66" s="81">
        <f t="shared" ref="AD66:AD68" ca="1" si="52">M66</f>
        <v>-0.3125</v>
      </c>
      <c r="AE66" s="87"/>
      <c r="AF66" s="129"/>
      <c r="AG66" s="146"/>
      <c r="AK66" s="136" t="s">
        <v>89</v>
      </c>
      <c r="AL66" s="134">
        <v>1</v>
      </c>
      <c r="AM66" s="134">
        <v>0</v>
      </c>
      <c r="AN66" s="134">
        <f ca="1">-J61</f>
        <v>-2.3333333333333335</v>
      </c>
    </row>
    <row r="67" spans="2:40" x14ac:dyDescent="0.2">
      <c r="B67" s="8"/>
      <c r="C67" s="10"/>
      <c r="D67" s="10"/>
      <c r="E67" s="138" t="str">
        <f ca="1">IF(J61=0,"r1: " &amp; AL5,"new r1 = r1" &amp; IF(SIGN(-J61)=-1," - ("," + (") &amp; TEXT(ABS(J61),"##|###/###") &amp; ") r3")</f>
        <v>new r1 = r1 - (2|1/3) r3</v>
      </c>
      <c r="F67" s="94"/>
      <c r="G67" s="10"/>
      <c r="H67" s="82">
        <f ca="1"/>
        <v>0</v>
      </c>
      <c r="I67" s="83">
        <f ca="1"/>
        <v>1</v>
      </c>
      <c r="J67" s="84">
        <f ca="1"/>
        <v>0</v>
      </c>
      <c r="K67" s="82">
        <f ca="1"/>
        <v>-3.5714285714285712E-2</v>
      </c>
      <c r="L67" s="83">
        <f ca="1"/>
        <v>0.14285714285714285</v>
      </c>
      <c r="M67" s="84">
        <f ca="1"/>
        <v>0.11607142857142858</v>
      </c>
      <c r="N67" s="84"/>
      <c r="O67" s="140"/>
      <c r="P67" s="140"/>
      <c r="Q67" s="140"/>
      <c r="R67" s="82"/>
      <c r="S67" s="143"/>
      <c r="T67" s="83"/>
      <c r="U67" s="10"/>
      <c r="V67" s="138" t="str">
        <f ca="1">IF(AA61=0,"r1: " &amp; AL5,"new r1 = r1" &amp; IF(SIGN(-AA61)=-1," - ("," + (") &amp; TEXT(ABS(AA61),"#.####") &amp; ") r3")</f>
        <v>new r1 = r1 - (2.3333) r3</v>
      </c>
      <c r="W67" s="83"/>
      <c r="X67" s="73"/>
      <c r="Y67" s="85">
        <f t="shared" ca="1" si="47"/>
        <v>0</v>
      </c>
      <c r="Z67" s="86">
        <f t="shared" ca="1" si="48"/>
        <v>1</v>
      </c>
      <c r="AA67" s="86">
        <f t="shared" ca="1" si="49"/>
        <v>0</v>
      </c>
      <c r="AB67" s="85">
        <f t="shared" ca="1" si="50"/>
        <v>-3.5714285714285712E-2</v>
      </c>
      <c r="AC67" s="86">
        <f t="shared" ca="1" si="51"/>
        <v>0.14285714285714285</v>
      </c>
      <c r="AD67" s="87">
        <f t="shared" ca="1" si="52"/>
        <v>0.11607142857142858</v>
      </c>
      <c r="AE67" s="87"/>
      <c r="AF67" s="129"/>
      <c r="AG67" s="146"/>
      <c r="AL67" s="134">
        <v>0</v>
      </c>
      <c r="AM67" s="134">
        <v>1</v>
      </c>
      <c r="AN67" s="134">
        <f ca="1">-J62</f>
        <v>0.8666666666666667</v>
      </c>
    </row>
    <row r="68" spans="2:40" x14ac:dyDescent="0.2">
      <c r="B68" s="8"/>
      <c r="C68" s="10"/>
      <c r="D68" s="10"/>
      <c r="E68" s="138" t="str">
        <f ca="1">IF(J62=0,"r2: " &amp; AL5,"new r2 = r2" &amp; IF(SIGN(-J62)=-1," - ("," + (") &amp; TEXT(ABS(J62),"##|###/###") &amp; ") r3")</f>
        <v>new r2 = r2 + (13/15) r3</v>
      </c>
      <c r="F68" s="94"/>
      <c r="G68" s="10"/>
      <c r="H68" s="88">
        <f ca="1"/>
        <v>0</v>
      </c>
      <c r="I68" s="89">
        <f ca="1"/>
        <v>0</v>
      </c>
      <c r="J68" s="90">
        <f ca="1"/>
        <v>1</v>
      </c>
      <c r="K68" s="88">
        <f ca="1"/>
        <v>3.5714285714285712E-2</v>
      </c>
      <c r="L68" s="89">
        <f ca="1"/>
        <v>-0.14285714285714285</v>
      </c>
      <c r="M68" s="90">
        <f ca="1"/>
        <v>0.13392857142857142</v>
      </c>
      <c r="N68" s="84"/>
      <c r="O68" s="140"/>
      <c r="P68" s="140"/>
      <c r="Q68" s="140"/>
      <c r="R68" s="82"/>
      <c r="S68" s="142"/>
      <c r="T68" s="83"/>
      <c r="U68" s="10"/>
      <c r="V68" s="138" t="str">
        <f ca="1">IF(AA62=0,"r2: " &amp; AL5,"new r2 = r2" &amp; IF(SIGN(-AA62)=-1," - ("," + (") &amp; TEXT(ABS(AA62),"#.####") &amp; ") r3")</f>
        <v>new r2 = r2 + (.8667) r3</v>
      </c>
      <c r="W68" s="83"/>
      <c r="X68" s="73"/>
      <c r="Y68" s="91">
        <f t="shared" ca="1" si="47"/>
        <v>0</v>
      </c>
      <c r="Z68" s="92">
        <f t="shared" ca="1" si="48"/>
        <v>0</v>
      </c>
      <c r="AA68" s="92">
        <f t="shared" ca="1" si="49"/>
        <v>1</v>
      </c>
      <c r="AB68" s="91">
        <f t="shared" ca="1" si="50"/>
        <v>3.5714285714285712E-2</v>
      </c>
      <c r="AC68" s="92">
        <f t="shared" ca="1" si="51"/>
        <v>-0.14285714285714285</v>
      </c>
      <c r="AD68" s="93">
        <f t="shared" ca="1" si="52"/>
        <v>0.13392857142857142</v>
      </c>
      <c r="AE68" s="87"/>
      <c r="AF68" s="129"/>
      <c r="AG68" s="146"/>
      <c r="AL68" s="134">
        <v>0</v>
      </c>
      <c r="AM68" s="134">
        <v>0</v>
      </c>
      <c r="AN68" s="134">
        <v>1</v>
      </c>
    </row>
    <row r="69" spans="2:40" x14ac:dyDescent="0.2">
      <c r="B69" s="8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2"/>
      <c r="Q69" s="139"/>
      <c r="R69" s="8"/>
      <c r="S69" s="10"/>
      <c r="T69" s="10"/>
      <c r="U69" s="10"/>
      <c r="V69" s="10"/>
      <c r="W69" s="10"/>
      <c r="X69" s="73"/>
      <c r="Y69" s="73"/>
      <c r="Z69" s="73"/>
      <c r="AA69" s="73"/>
      <c r="AB69" s="73"/>
      <c r="AC69" s="73"/>
      <c r="AD69" s="73"/>
      <c r="AE69" s="74"/>
      <c r="AF69" s="129"/>
      <c r="AG69" s="146"/>
    </row>
    <row r="70" spans="2:40" x14ac:dyDescent="0.2">
      <c r="B70" s="8"/>
      <c r="C70" s="10"/>
      <c r="D70" s="10"/>
      <c r="E70" s="10"/>
      <c r="F70" s="10"/>
      <c r="G70" s="19" t="s">
        <v>81</v>
      </c>
      <c r="H70" s="10"/>
      <c r="I70" s="10"/>
      <c r="J70" s="10"/>
      <c r="K70" s="95">
        <f t="shared" ref="K70:M72" ca="1" si="53">K66</f>
        <v>0.25</v>
      </c>
      <c r="L70" s="96">
        <f t="shared" ca="1" si="53"/>
        <v>0</v>
      </c>
      <c r="M70" s="97">
        <f t="shared" ca="1" si="53"/>
        <v>-0.3125</v>
      </c>
      <c r="N70" s="101"/>
      <c r="O70" s="141"/>
      <c r="P70" s="141"/>
      <c r="Q70" s="141"/>
      <c r="R70" s="99"/>
      <c r="S70" s="100"/>
      <c r="T70" s="100"/>
      <c r="U70" s="10"/>
      <c r="V70" s="10"/>
      <c r="W70" s="100"/>
      <c r="X70" s="73"/>
      <c r="Y70" s="73"/>
      <c r="Z70" s="73"/>
      <c r="AA70" s="73"/>
      <c r="AB70" s="98">
        <f t="shared" ref="AB70:AD72" ca="1" si="54">K70</f>
        <v>0.25</v>
      </c>
      <c r="AC70" s="71">
        <f t="shared" ca="1" si="54"/>
        <v>0</v>
      </c>
      <c r="AD70" s="72">
        <f t="shared" ca="1" si="54"/>
        <v>-0.3125</v>
      </c>
      <c r="AE70" s="74"/>
      <c r="AF70" s="129"/>
      <c r="AG70" s="146"/>
    </row>
    <row r="71" spans="2:40" ht="17" x14ac:dyDescent="0.2">
      <c r="B71" s="8"/>
      <c r="C71" s="10"/>
      <c r="D71" s="10"/>
      <c r="E71" s="10"/>
      <c r="F71" s="10"/>
      <c r="G71" s="10"/>
      <c r="H71" s="10"/>
      <c r="I71" s="10"/>
      <c r="J71" s="9" t="s">
        <v>82</v>
      </c>
      <c r="K71" s="99">
        <f t="shared" ca="1" si="53"/>
        <v>-3.5714285714285712E-2</v>
      </c>
      <c r="L71" s="100">
        <f t="shared" ca="1" si="53"/>
        <v>0.14285714285714285</v>
      </c>
      <c r="M71" s="101">
        <f t="shared" ca="1" si="53"/>
        <v>0.11607142857142858</v>
      </c>
      <c r="N71" s="101"/>
      <c r="O71" s="141"/>
      <c r="P71" s="141"/>
      <c r="Q71" s="141"/>
      <c r="R71" s="99"/>
      <c r="S71" s="100"/>
      <c r="T71" s="100"/>
      <c r="U71" s="10"/>
      <c r="V71" s="10"/>
      <c r="W71" s="9"/>
      <c r="X71" s="73"/>
      <c r="Y71" s="73"/>
      <c r="Z71" s="73"/>
      <c r="AA71" s="9" t="s">
        <v>82</v>
      </c>
      <c r="AB71" s="102">
        <f t="shared" ca="1" si="54"/>
        <v>-3.5714285714285712E-2</v>
      </c>
      <c r="AC71" s="73">
        <f t="shared" ca="1" si="54"/>
        <v>0.14285714285714285</v>
      </c>
      <c r="AD71" s="74">
        <f t="shared" ca="1" si="54"/>
        <v>0.11607142857142858</v>
      </c>
      <c r="AE71" s="74"/>
      <c r="AF71" s="129"/>
      <c r="AG71" s="146"/>
    </row>
    <row r="72" spans="2:40" x14ac:dyDescent="0.2">
      <c r="B72" s="8"/>
      <c r="C72" s="10"/>
      <c r="D72" s="10"/>
      <c r="E72" s="10"/>
      <c r="F72" s="10"/>
      <c r="G72" s="10"/>
      <c r="H72" s="10"/>
      <c r="I72" s="10"/>
      <c r="J72" s="10"/>
      <c r="K72" s="103">
        <f t="shared" ca="1" si="53"/>
        <v>3.5714285714285712E-2</v>
      </c>
      <c r="L72" s="104">
        <f t="shared" ca="1" si="53"/>
        <v>-0.14285714285714285</v>
      </c>
      <c r="M72" s="105">
        <f t="shared" ca="1" si="53"/>
        <v>0.13392857142857142</v>
      </c>
      <c r="N72" s="101"/>
      <c r="O72" s="141"/>
      <c r="P72" s="141"/>
      <c r="Q72" s="141"/>
      <c r="R72" s="99"/>
      <c r="S72" s="100"/>
      <c r="T72" s="100"/>
      <c r="U72" s="10"/>
      <c r="V72" s="10"/>
      <c r="W72" s="100"/>
      <c r="X72" s="73"/>
      <c r="Y72" s="73"/>
      <c r="Z72" s="73"/>
      <c r="AA72" s="73"/>
      <c r="AB72" s="106">
        <f t="shared" ca="1" si="54"/>
        <v>3.5714285714285712E-2</v>
      </c>
      <c r="AC72" s="107">
        <f t="shared" ca="1" si="54"/>
        <v>-0.14285714285714285</v>
      </c>
      <c r="AD72" s="108">
        <f t="shared" ca="1" si="54"/>
        <v>0.13392857142857142</v>
      </c>
      <c r="AE72" s="74"/>
      <c r="AF72" s="129"/>
      <c r="AG72" s="146"/>
    </row>
    <row r="73" spans="2:40" x14ac:dyDescent="0.2">
      <c r="B73" s="8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2"/>
      <c r="Q73" s="139"/>
      <c r="R73" s="8"/>
      <c r="S73" s="10"/>
      <c r="T73" s="10"/>
      <c r="U73" s="10"/>
      <c r="V73" s="10"/>
      <c r="W73" s="10"/>
      <c r="X73" s="73"/>
      <c r="Y73" s="73"/>
      <c r="Z73" s="73"/>
      <c r="AA73" s="73"/>
      <c r="AB73" s="73"/>
      <c r="AC73" s="73"/>
      <c r="AD73" s="73"/>
      <c r="AE73" s="74"/>
      <c r="AF73" s="129"/>
      <c r="AG73" s="146"/>
    </row>
    <row r="74" spans="2:40" x14ac:dyDescent="0.2">
      <c r="B74" s="8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"/>
      <c r="Q74" s="139"/>
      <c r="R74" s="147"/>
      <c r="S74" s="127"/>
      <c r="T74" s="127"/>
      <c r="U74" s="127"/>
      <c r="V74" s="127"/>
      <c r="W74" s="127"/>
      <c r="X74" s="130"/>
      <c r="Y74" s="130"/>
      <c r="Z74" s="130"/>
      <c r="AA74" s="130"/>
      <c r="AB74" s="130"/>
      <c r="AC74" s="130"/>
      <c r="AD74" s="130"/>
      <c r="AE74" s="74"/>
      <c r="AF74" s="129"/>
      <c r="AG74" s="146"/>
    </row>
    <row r="75" spans="2:40" x14ac:dyDescent="0.2">
      <c r="B75" s="8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2"/>
      <c r="Q75" s="139"/>
      <c r="R75" s="8"/>
      <c r="S75" s="10"/>
      <c r="T75" s="10"/>
      <c r="U75" s="10"/>
      <c r="V75" s="10"/>
      <c r="W75" s="10"/>
      <c r="X75" s="73"/>
      <c r="Y75" s="73"/>
      <c r="Z75" s="73"/>
      <c r="AA75" s="73"/>
      <c r="AB75" s="73"/>
      <c r="AC75" s="73"/>
      <c r="AD75" s="73"/>
      <c r="AE75" s="74"/>
      <c r="AF75" s="129"/>
      <c r="AG75" s="146"/>
    </row>
    <row r="76" spans="2:40" x14ac:dyDescent="0.2">
      <c r="B76" s="8"/>
      <c r="C76" s="19" t="s">
        <v>83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2"/>
      <c r="Q76" s="139"/>
      <c r="R76" s="8"/>
      <c r="S76" s="19" t="s">
        <v>83</v>
      </c>
      <c r="T76" s="10"/>
      <c r="U76" s="10"/>
      <c r="V76" s="10"/>
      <c r="W76" s="10"/>
      <c r="X76" s="73"/>
      <c r="Y76" s="73"/>
      <c r="Z76" s="73"/>
      <c r="AA76" s="73"/>
      <c r="AB76" s="73"/>
      <c r="AC76" s="73"/>
      <c r="AD76" s="73"/>
      <c r="AE76" s="74"/>
      <c r="AF76" s="129"/>
      <c r="AG76" s="146"/>
    </row>
    <row r="77" spans="2:40" ht="17" x14ac:dyDescent="0.2">
      <c r="B77" s="8"/>
      <c r="C77" s="10"/>
      <c r="D77" s="19" t="s">
        <v>77</v>
      </c>
      <c r="E77" s="10"/>
      <c r="F77" s="10"/>
      <c r="G77" s="10"/>
      <c r="H77" s="13">
        <f t="shared" ref="H77:J79" ca="1" si="55">D5</f>
        <v>4</v>
      </c>
      <c r="I77" s="6">
        <f t="shared" ca="1" si="55"/>
        <v>5</v>
      </c>
      <c r="J77" s="7">
        <f t="shared" ca="1" si="55"/>
        <v>5</v>
      </c>
      <c r="K77" s="95">
        <f t="shared" ref="K77:M79" ca="1" si="56">K70</f>
        <v>0.25</v>
      </c>
      <c r="L77" s="96">
        <f t="shared" ca="1" si="56"/>
        <v>0</v>
      </c>
      <c r="M77" s="97">
        <f t="shared" ca="1" si="56"/>
        <v>-0.3125</v>
      </c>
      <c r="N77" s="101"/>
      <c r="O77" s="141"/>
      <c r="P77" s="141"/>
      <c r="Q77" s="141"/>
      <c r="R77" s="99"/>
      <c r="S77" s="100"/>
      <c r="T77" s="19" t="s">
        <v>77</v>
      </c>
      <c r="U77" s="100"/>
      <c r="V77" s="100"/>
      <c r="W77" s="100"/>
      <c r="X77" s="73"/>
      <c r="Y77" s="79">
        <f t="shared" ref="Y77:Y79" ca="1" si="57">H77</f>
        <v>4</v>
      </c>
      <c r="Z77" s="80">
        <f t="shared" ref="Z77:Z79" ca="1" si="58">I77</f>
        <v>5</v>
      </c>
      <c r="AA77" s="80">
        <f t="shared" ref="AA77:AA79" ca="1" si="59">J77</f>
        <v>5</v>
      </c>
      <c r="AB77" s="79">
        <f t="shared" ref="AB77:AB79" ca="1" si="60">K77</f>
        <v>0.25</v>
      </c>
      <c r="AC77" s="80">
        <f t="shared" ref="AC77:AC79" ca="1" si="61">L77</f>
        <v>0</v>
      </c>
      <c r="AD77" s="81">
        <f t="shared" ref="AD77:AD79" ca="1" si="62">M77</f>
        <v>-0.3125</v>
      </c>
      <c r="AE77" s="87"/>
      <c r="AF77" s="129"/>
      <c r="AG77" s="146"/>
    </row>
    <row r="78" spans="2:40" ht="17" x14ac:dyDescent="0.2">
      <c r="B78" s="8"/>
      <c r="C78" s="10"/>
      <c r="D78" s="10"/>
      <c r="E78" s="10"/>
      <c r="F78" s="10"/>
      <c r="G78" s="9" t="s">
        <v>78</v>
      </c>
      <c r="H78" s="8">
        <f t="shared" ca="1" si="55"/>
        <v>1</v>
      </c>
      <c r="I78" s="10">
        <f t="shared" ca="1" si="55"/>
        <v>5</v>
      </c>
      <c r="J78" s="12">
        <f t="shared" ca="1" si="55"/>
        <v>-2</v>
      </c>
      <c r="K78" s="99">
        <f t="shared" ca="1" si="56"/>
        <v>-3.5714285714285712E-2</v>
      </c>
      <c r="L78" s="100">
        <f t="shared" ca="1" si="56"/>
        <v>0.14285714285714285</v>
      </c>
      <c r="M78" s="101">
        <f t="shared" ca="1" si="56"/>
        <v>0.11607142857142858</v>
      </c>
      <c r="N78" s="101"/>
      <c r="O78" s="141"/>
      <c r="P78" s="141"/>
      <c r="Q78" s="141"/>
      <c r="R78" s="99"/>
      <c r="S78" s="100"/>
      <c r="T78" s="100"/>
      <c r="U78" s="100"/>
      <c r="V78" s="100"/>
      <c r="W78" s="100"/>
      <c r="X78" s="73"/>
      <c r="Y78" s="85">
        <f t="shared" ca="1" si="57"/>
        <v>1</v>
      </c>
      <c r="Z78" s="86">
        <f t="shared" ca="1" si="58"/>
        <v>5</v>
      </c>
      <c r="AA78" s="86">
        <f t="shared" ca="1" si="59"/>
        <v>-2</v>
      </c>
      <c r="AB78" s="85">
        <f t="shared" ca="1" si="60"/>
        <v>-3.5714285714285712E-2</v>
      </c>
      <c r="AC78" s="86">
        <f t="shared" ca="1" si="61"/>
        <v>0.14285714285714285</v>
      </c>
      <c r="AD78" s="87">
        <f t="shared" ca="1" si="62"/>
        <v>0.11607142857142858</v>
      </c>
      <c r="AE78" s="87"/>
      <c r="AF78" s="129"/>
      <c r="AG78" s="146"/>
    </row>
    <row r="79" spans="2:40" x14ac:dyDescent="0.2">
      <c r="B79" s="8"/>
      <c r="C79" s="10"/>
      <c r="D79" s="10"/>
      <c r="E79" s="10"/>
      <c r="F79" s="10"/>
      <c r="G79" s="10"/>
      <c r="H79" s="14">
        <f t="shared" ca="1" si="55"/>
        <v>0</v>
      </c>
      <c r="I79" s="15">
        <f t="shared" ca="1" si="55"/>
        <v>4</v>
      </c>
      <c r="J79" s="16">
        <f t="shared" ca="1" si="55"/>
        <v>4</v>
      </c>
      <c r="K79" s="103">
        <f t="shared" ca="1" si="56"/>
        <v>3.5714285714285712E-2</v>
      </c>
      <c r="L79" s="104">
        <f t="shared" ca="1" si="56"/>
        <v>-0.14285714285714285</v>
      </c>
      <c r="M79" s="105">
        <f t="shared" ca="1" si="56"/>
        <v>0.13392857142857142</v>
      </c>
      <c r="N79" s="101"/>
      <c r="O79" s="141"/>
      <c r="P79" s="141"/>
      <c r="Q79" s="141"/>
      <c r="R79" s="99"/>
      <c r="S79" s="100"/>
      <c r="T79" s="100"/>
      <c r="U79" s="100"/>
      <c r="V79" s="100"/>
      <c r="W79" s="100"/>
      <c r="X79" s="73"/>
      <c r="Y79" s="91">
        <f t="shared" ca="1" si="57"/>
        <v>0</v>
      </c>
      <c r="Z79" s="92">
        <f t="shared" ca="1" si="58"/>
        <v>4</v>
      </c>
      <c r="AA79" s="92">
        <f t="shared" ca="1" si="59"/>
        <v>4</v>
      </c>
      <c r="AB79" s="91">
        <f t="shared" ca="1" si="60"/>
        <v>3.5714285714285712E-2</v>
      </c>
      <c r="AC79" s="92">
        <f t="shared" ca="1" si="61"/>
        <v>-0.14285714285714285</v>
      </c>
      <c r="AD79" s="93">
        <f t="shared" ca="1" si="62"/>
        <v>0.13392857142857142</v>
      </c>
      <c r="AE79" s="87"/>
      <c r="AF79" s="129"/>
      <c r="AG79" s="146"/>
    </row>
    <row r="80" spans="2:40" x14ac:dyDescent="0.2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2"/>
      <c r="Q80" s="139"/>
      <c r="R80" s="8"/>
      <c r="S80" s="10"/>
      <c r="T80" s="10"/>
      <c r="U80" s="10"/>
      <c r="V80" s="10"/>
      <c r="W80" s="10"/>
      <c r="X80" s="73"/>
      <c r="Y80" s="73"/>
      <c r="Z80" s="73"/>
      <c r="AA80" s="73"/>
      <c r="AB80" s="73"/>
      <c r="AC80" s="73"/>
      <c r="AD80" s="73"/>
      <c r="AE80" s="74"/>
      <c r="AF80" s="129"/>
      <c r="AG80" s="146"/>
    </row>
    <row r="81" spans="2:33" x14ac:dyDescent="0.2">
      <c r="B81" s="8"/>
      <c r="C81" s="10"/>
      <c r="D81" s="10"/>
      <c r="E81" s="10"/>
      <c r="F81" s="10"/>
      <c r="G81" s="10"/>
      <c r="H81" s="95">
        <f t="array" aca="1" ref="H81:J83" ca="1">MMULT(H77:J79,K77:M79)</f>
        <v>1</v>
      </c>
      <c r="I81" s="96">
        <f ca="1"/>
        <v>0</v>
      </c>
      <c r="J81" s="97">
        <f ca="1"/>
        <v>0</v>
      </c>
      <c r="K81" s="10"/>
      <c r="L81" s="10"/>
      <c r="M81" s="10"/>
      <c r="N81" s="12"/>
      <c r="Q81" s="139"/>
      <c r="R81" s="8"/>
      <c r="S81" s="10"/>
      <c r="T81" s="10"/>
      <c r="U81" s="10"/>
      <c r="V81" s="10"/>
      <c r="W81" s="10"/>
      <c r="X81" s="73"/>
      <c r="Y81" s="79">
        <f t="array" aca="1" ref="Y81:AA83" ca="1">MMULT(Y77:AA79,AB77:AD79)</f>
        <v>1</v>
      </c>
      <c r="Z81" s="80">
        <f ca="1"/>
        <v>0</v>
      </c>
      <c r="AA81" s="81">
        <f ca="1"/>
        <v>0</v>
      </c>
      <c r="AB81" s="73"/>
      <c r="AC81" s="73"/>
      <c r="AD81" s="73"/>
      <c r="AE81" s="74"/>
      <c r="AF81" s="129"/>
      <c r="AG81" s="146"/>
    </row>
    <row r="82" spans="2:33" x14ac:dyDescent="0.2">
      <c r="B82" s="8"/>
      <c r="C82" s="10"/>
      <c r="D82" s="10"/>
      <c r="E82" s="10"/>
      <c r="F82" s="10"/>
      <c r="G82" s="39" t="s">
        <v>13</v>
      </c>
      <c r="H82" s="99">
        <f ca="1"/>
        <v>2.7755575615628914E-17</v>
      </c>
      <c r="I82" s="100">
        <f ca="1"/>
        <v>0.99999999999999989</v>
      </c>
      <c r="J82" s="101">
        <f ca="1"/>
        <v>5.5511151231257827E-17</v>
      </c>
      <c r="K82" s="10"/>
      <c r="L82" s="10"/>
      <c r="M82" s="10"/>
      <c r="N82" s="12"/>
      <c r="Q82" s="139"/>
      <c r="R82" s="8"/>
      <c r="S82" s="10"/>
      <c r="T82" s="10"/>
      <c r="U82" s="10"/>
      <c r="V82" s="10"/>
      <c r="W82" s="10"/>
      <c r="X82" s="73"/>
      <c r="Y82" s="85">
        <f ca="1"/>
        <v>2.7755575615628914E-17</v>
      </c>
      <c r="Z82" s="86">
        <f ca="1"/>
        <v>0.99999999999999989</v>
      </c>
      <c r="AA82" s="87">
        <f ca="1"/>
        <v>5.5511151231257827E-17</v>
      </c>
      <c r="AB82" s="73"/>
      <c r="AC82" s="73"/>
      <c r="AD82" s="73"/>
      <c r="AE82" s="74"/>
      <c r="AF82" s="129"/>
      <c r="AG82" s="146"/>
    </row>
    <row r="83" spans="2:33" x14ac:dyDescent="0.2">
      <c r="B83" s="8"/>
      <c r="C83" s="10"/>
      <c r="D83" s="10"/>
      <c r="E83" s="10"/>
      <c r="F83" s="10"/>
      <c r="G83" s="10"/>
      <c r="H83" s="103">
        <f ca="1"/>
        <v>0</v>
      </c>
      <c r="I83" s="104">
        <f ca="1"/>
        <v>0</v>
      </c>
      <c r="J83" s="105">
        <f ca="1"/>
        <v>1</v>
      </c>
      <c r="K83" s="10"/>
      <c r="L83" s="10"/>
      <c r="M83" s="10"/>
      <c r="N83" s="12"/>
      <c r="Q83" s="139"/>
      <c r="R83" s="8"/>
      <c r="S83" s="10"/>
      <c r="T83" s="10"/>
      <c r="U83" s="10"/>
      <c r="V83" s="10"/>
      <c r="W83" s="10"/>
      <c r="X83" s="73"/>
      <c r="Y83" s="91">
        <f ca="1"/>
        <v>0</v>
      </c>
      <c r="Z83" s="92">
        <f ca="1"/>
        <v>0</v>
      </c>
      <c r="AA83" s="93">
        <f ca="1"/>
        <v>1</v>
      </c>
      <c r="AB83" s="73"/>
      <c r="AC83" s="73"/>
      <c r="AD83" s="73"/>
      <c r="AE83" s="74"/>
      <c r="AF83" s="129"/>
      <c r="AG83" s="146"/>
    </row>
    <row r="84" spans="2:33" x14ac:dyDescent="0.2">
      <c r="B84" s="8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2"/>
      <c r="Q84" s="139"/>
      <c r="R84" s="8"/>
      <c r="S84" s="10"/>
      <c r="T84" s="10"/>
      <c r="U84" s="10"/>
      <c r="V84" s="10"/>
      <c r="W84" s="10"/>
      <c r="X84" s="73"/>
      <c r="Y84" s="73"/>
      <c r="Z84" s="73"/>
      <c r="AA84" s="73"/>
      <c r="AB84" s="73"/>
      <c r="AC84" s="73"/>
      <c r="AD84" s="73"/>
      <c r="AE84" s="74"/>
      <c r="AF84" s="129"/>
      <c r="AG84" s="146"/>
    </row>
    <row r="85" spans="2:33" ht="17" x14ac:dyDescent="0.2">
      <c r="B85" s="8"/>
      <c r="C85" s="10"/>
      <c r="D85" s="19" t="s">
        <v>79</v>
      </c>
      <c r="E85" s="10"/>
      <c r="F85" s="10"/>
      <c r="G85" s="10"/>
      <c r="H85" s="95">
        <f t="shared" ref="H85:J87" ca="1" si="63">K70</f>
        <v>0.25</v>
      </c>
      <c r="I85" s="96">
        <f t="shared" ca="1" si="63"/>
        <v>0</v>
      </c>
      <c r="J85" s="97">
        <f t="shared" ca="1" si="63"/>
        <v>-0.3125</v>
      </c>
      <c r="K85" s="13">
        <f t="shared" ref="K85:M87" ca="1" si="64">D5</f>
        <v>4</v>
      </c>
      <c r="L85" s="6">
        <f t="shared" ca="1" si="64"/>
        <v>5</v>
      </c>
      <c r="M85" s="7">
        <f t="shared" ca="1" si="64"/>
        <v>5</v>
      </c>
      <c r="N85" s="12"/>
      <c r="Q85" s="139"/>
      <c r="R85" s="8"/>
      <c r="S85" s="10"/>
      <c r="T85" s="19" t="s">
        <v>79</v>
      </c>
      <c r="U85" s="10"/>
      <c r="V85" s="10"/>
      <c r="W85" s="10"/>
      <c r="X85" s="73"/>
      <c r="Y85" s="79">
        <f t="shared" ref="Y85:Y87" ca="1" si="65">H85</f>
        <v>0.25</v>
      </c>
      <c r="Z85" s="80">
        <f t="shared" ref="Z85:Z87" ca="1" si="66">I85</f>
        <v>0</v>
      </c>
      <c r="AA85" s="80">
        <f t="shared" ref="AA85:AA87" ca="1" si="67">J85</f>
        <v>-0.3125</v>
      </c>
      <c r="AB85" s="79">
        <f t="shared" ref="AB85:AB87" ca="1" si="68">K85</f>
        <v>4</v>
      </c>
      <c r="AC85" s="80">
        <f t="shared" ref="AC85:AC87" ca="1" si="69">L85</f>
        <v>5</v>
      </c>
      <c r="AD85" s="81">
        <f t="shared" ref="AD85:AD87" ca="1" si="70">M85</f>
        <v>5</v>
      </c>
      <c r="AE85" s="87"/>
      <c r="AF85" s="129"/>
      <c r="AG85" s="146"/>
    </row>
    <row r="86" spans="2:33" ht="17" x14ac:dyDescent="0.2">
      <c r="B86" s="8"/>
      <c r="C86" s="10"/>
      <c r="D86" s="10"/>
      <c r="E86" s="10"/>
      <c r="F86" s="10"/>
      <c r="G86" s="9" t="s">
        <v>80</v>
      </c>
      <c r="H86" s="99">
        <f t="shared" ca="1" si="63"/>
        <v>-3.5714285714285712E-2</v>
      </c>
      <c r="I86" s="100">
        <f t="shared" ca="1" si="63"/>
        <v>0.14285714285714285</v>
      </c>
      <c r="J86" s="101">
        <f t="shared" ca="1" si="63"/>
        <v>0.11607142857142858</v>
      </c>
      <c r="K86" s="8">
        <f t="shared" ca="1" si="64"/>
        <v>1</v>
      </c>
      <c r="L86" s="10">
        <f t="shared" ca="1" si="64"/>
        <v>5</v>
      </c>
      <c r="M86" s="12">
        <f t="shared" ca="1" si="64"/>
        <v>-2</v>
      </c>
      <c r="N86" s="12"/>
      <c r="Q86" s="139"/>
      <c r="R86" s="8"/>
      <c r="S86" s="10"/>
      <c r="T86" s="10"/>
      <c r="U86" s="10"/>
      <c r="V86" s="10"/>
      <c r="W86" s="10"/>
      <c r="X86" s="73"/>
      <c r="Y86" s="85">
        <f t="shared" ca="1" si="65"/>
        <v>-3.5714285714285712E-2</v>
      </c>
      <c r="Z86" s="86">
        <f t="shared" ca="1" si="66"/>
        <v>0.14285714285714285</v>
      </c>
      <c r="AA86" s="86">
        <f t="shared" ca="1" si="67"/>
        <v>0.11607142857142858</v>
      </c>
      <c r="AB86" s="85">
        <f t="shared" ca="1" si="68"/>
        <v>1</v>
      </c>
      <c r="AC86" s="86">
        <f t="shared" ca="1" si="69"/>
        <v>5</v>
      </c>
      <c r="AD86" s="87">
        <f t="shared" ca="1" si="70"/>
        <v>-2</v>
      </c>
      <c r="AE86" s="87"/>
      <c r="AF86" s="129"/>
      <c r="AG86" s="146"/>
    </row>
    <row r="87" spans="2:33" x14ac:dyDescent="0.2">
      <c r="B87" s="8"/>
      <c r="C87" s="10"/>
      <c r="D87" s="10"/>
      <c r="E87" s="10"/>
      <c r="F87" s="10"/>
      <c r="G87" s="10"/>
      <c r="H87" s="103">
        <f t="shared" ca="1" si="63"/>
        <v>3.5714285714285712E-2</v>
      </c>
      <c r="I87" s="104">
        <f t="shared" ca="1" si="63"/>
        <v>-0.14285714285714285</v>
      </c>
      <c r="J87" s="105">
        <f t="shared" ca="1" si="63"/>
        <v>0.13392857142857142</v>
      </c>
      <c r="K87" s="14">
        <f t="shared" ca="1" si="64"/>
        <v>0</v>
      </c>
      <c r="L87" s="15">
        <f t="shared" ca="1" si="64"/>
        <v>4</v>
      </c>
      <c r="M87" s="16">
        <f t="shared" ca="1" si="64"/>
        <v>4</v>
      </c>
      <c r="N87" s="12"/>
      <c r="Q87" s="139"/>
      <c r="R87" s="8"/>
      <c r="S87" s="10"/>
      <c r="T87" s="10"/>
      <c r="U87" s="10"/>
      <c r="V87" s="10"/>
      <c r="W87" s="10"/>
      <c r="X87" s="73"/>
      <c r="Y87" s="91">
        <f t="shared" ca="1" si="65"/>
        <v>3.5714285714285712E-2</v>
      </c>
      <c r="Z87" s="92">
        <f t="shared" ca="1" si="66"/>
        <v>-0.14285714285714285</v>
      </c>
      <c r="AA87" s="92">
        <f t="shared" ca="1" si="67"/>
        <v>0.13392857142857142</v>
      </c>
      <c r="AB87" s="91">
        <f t="shared" ca="1" si="68"/>
        <v>0</v>
      </c>
      <c r="AC87" s="92">
        <f t="shared" ca="1" si="69"/>
        <v>4</v>
      </c>
      <c r="AD87" s="93">
        <f t="shared" ca="1" si="70"/>
        <v>4</v>
      </c>
      <c r="AE87" s="87"/>
      <c r="AF87" s="129"/>
      <c r="AG87" s="146"/>
    </row>
    <row r="88" spans="2:33" x14ac:dyDescent="0.2">
      <c r="B88" s="8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2"/>
      <c r="Q88" s="139"/>
      <c r="R88" s="8"/>
      <c r="S88" s="10"/>
      <c r="T88" s="10"/>
      <c r="U88" s="10"/>
      <c r="V88" s="10"/>
      <c r="W88" s="10"/>
      <c r="X88" s="73"/>
      <c r="Y88" s="73"/>
      <c r="Z88" s="73"/>
      <c r="AA88" s="73"/>
      <c r="AB88" s="73"/>
      <c r="AC88" s="73"/>
      <c r="AD88" s="73"/>
      <c r="AE88" s="74"/>
      <c r="AF88" s="129"/>
      <c r="AG88" s="146"/>
    </row>
    <row r="89" spans="2:33" x14ac:dyDescent="0.2">
      <c r="B89" s="8"/>
      <c r="C89" s="10"/>
      <c r="D89" s="10"/>
      <c r="E89" s="10"/>
      <c r="F89" s="10"/>
      <c r="G89" s="10"/>
      <c r="H89" s="95">
        <f t="array" aca="1" ref="H89:J91" ca="1">MMULT(H85:J87,K85:M87)</f>
        <v>1</v>
      </c>
      <c r="I89" s="96">
        <f ca="1"/>
        <v>0</v>
      </c>
      <c r="J89" s="97">
        <f ca="1"/>
        <v>0</v>
      </c>
      <c r="K89" s="10"/>
      <c r="L89" s="10"/>
      <c r="M89" s="10"/>
      <c r="N89" s="12"/>
      <c r="Q89" s="139"/>
      <c r="R89" s="8"/>
      <c r="S89" s="10"/>
      <c r="T89" s="10"/>
      <c r="U89" s="10"/>
      <c r="V89" s="10"/>
      <c r="W89" s="10"/>
      <c r="X89" s="73"/>
      <c r="Y89" s="79">
        <f t="array" aca="1" ref="Y89:AA91" ca="1">MMULT(Y85:AA87,AB85:AD87)</f>
        <v>1</v>
      </c>
      <c r="Z89" s="80">
        <f ca="1"/>
        <v>0</v>
      </c>
      <c r="AA89" s="81">
        <f ca="1"/>
        <v>0</v>
      </c>
      <c r="AB89" s="73"/>
      <c r="AC89" s="73"/>
      <c r="AD89" s="73"/>
      <c r="AE89" s="74"/>
      <c r="AF89" s="129"/>
      <c r="AG89" s="146"/>
    </row>
    <row r="90" spans="2:33" x14ac:dyDescent="0.2">
      <c r="B90" s="8"/>
      <c r="C90" s="10"/>
      <c r="D90" s="10"/>
      <c r="E90" s="10"/>
      <c r="F90" s="10"/>
      <c r="G90" s="39" t="s">
        <v>13</v>
      </c>
      <c r="H90" s="99">
        <f ca="1"/>
        <v>0</v>
      </c>
      <c r="I90" s="100">
        <f ca="1"/>
        <v>0.99999999999999989</v>
      </c>
      <c r="J90" s="101">
        <f ca="1"/>
        <v>5.5511151231257827E-17</v>
      </c>
      <c r="K90" s="10"/>
      <c r="L90" s="10"/>
      <c r="M90" s="10"/>
      <c r="N90" s="12"/>
      <c r="Q90" s="139"/>
      <c r="R90" s="8"/>
      <c r="S90" s="10"/>
      <c r="T90" s="10"/>
      <c r="U90" s="10"/>
      <c r="V90" s="10"/>
      <c r="W90" s="10"/>
      <c r="X90" s="73"/>
      <c r="Y90" s="85">
        <f ca="1"/>
        <v>0</v>
      </c>
      <c r="Z90" s="86">
        <f ca="1"/>
        <v>0.99999999999999989</v>
      </c>
      <c r="AA90" s="87">
        <f ca="1"/>
        <v>5.5511151231257827E-17</v>
      </c>
      <c r="AB90" s="73"/>
      <c r="AC90" s="73"/>
      <c r="AD90" s="73"/>
      <c r="AE90" s="74"/>
      <c r="AF90" s="129"/>
      <c r="AG90" s="146"/>
    </row>
    <row r="91" spans="2:33" x14ac:dyDescent="0.2">
      <c r="B91" s="8"/>
      <c r="C91" s="10"/>
      <c r="D91" s="10"/>
      <c r="E91" s="10"/>
      <c r="F91" s="10"/>
      <c r="G91" s="10"/>
      <c r="H91" s="103">
        <f ca="1"/>
        <v>0</v>
      </c>
      <c r="I91" s="104">
        <f ca="1"/>
        <v>1.1102230246251565E-16</v>
      </c>
      <c r="J91" s="105">
        <f ca="1"/>
        <v>1</v>
      </c>
      <c r="K91" s="10"/>
      <c r="L91" s="10"/>
      <c r="M91" s="10"/>
      <c r="N91" s="12"/>
      <c r="Q91" s="139"/>
      <c r="R91" s="8"/>
      <c r="S91" s="10"/>
      <c r="T91" s="10"/>
      <c r="U91" s="10"/>
      <c r="V91" s="10"/>
      <c r="W91" s="10"/>
      <c r="X91" s="73"/>
      <c r="Y91" s="91">
        <f ca="1"/>
        <v>0</v>
      </c>
      <c r="Z91" s="92">
        <f ca="1"/>
        <v>1.1102230246251565E-16</v>
      </c>
      <c r="AA91" s="93">
        <f ca="1"/>
        <v>1</v>
      </c>
      <c r="AB91" s="73"/>
      <c r="AC91" s="73"/>
      <c r="AD91" s="73"/>
      <c r="AE91" s="74"/>
      <c r="AF91" s="129"/>
      <c r="AG91" s="146"/>
    </row>
    <row r="92" spans="2:33" x14ac:dyDescent="0.2"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6"/>
      <c r="Q92" s="139"/>
      <c r="R92" s="14"/>
      <c r="S92" s="15"/>
      <c r="T92" s="15"/>
      <c r="U92" s="15"/>
      <c r="V92" s="15"/>
      <c r="W92" s="15"/>
      <c r="X92" s="107"/>
      <c r="Y92" s="107"/>
      <c r="Z92" s="107"/>
      <c r="AA92" s="107"/>
      <c r="AB92" s="107"/>
      <c r="AC92" s="107"/>
      <c r="AD92" s="107"/>
      <c r="AE92" s="108"/>
      <c r="AF92" s="129"/>
      <c r="AG92" s="146"/>
    </row>
    <row r="96" spans="2:33" x14ac:dyDescent="0.2">
      <c r="K96" s="69"/>
      <c r="M96" s="70"/>
    </row>
    <row r="98" spans="8:8" x14ac:dyDescent="0.2">
      <c r="H98" s="139"/>
    </row>
  </sheetData>
  <conditionalFormatting sqref="D77:G79">
    <cfRule type="duplicateValues" dxfId="7" priority="8"/>
  </conditionalFormatting>
  <conditionalFormatting sqref="D85:G87">
    <cfRule type="duplicateValues" dxfId="6" priority="7"/>
  </conditionalFormatting>
  <conditionalFormatting sqref="J71">
    <cfRule type="duplicateValues" dxfId="5" priority="6"/>
  </conditionalFormatting>
  <conditionalFormatting sqref="G13">
    <cfRule type="duplicateValues" dxfId="4" priority="5"/>
  </conditionalFormatting>
  <conditionalFormatting sqref="W71">
    <cfRule type="duplicateValues" dxfId="3" priority="4"/>
  </conditionalFormatting>
  <conditionalFormatting sqref="AA71">
    <cfRule type="duplicateValues" dxfId="2" priority="3"/>
  </conditionalFormatting>
  <conditionalFormatting sqref="T77">
    <cfRule type="duplicateValues" dxfId="1" priority="2"/>
  </conditionalFormatting>
  <conditionalFormatting sqref="T85">
    <cfRule type="duplicateValues" dxfId="0" priority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workbookViewId="0">
      <selection activeCell="P21" sqref="P21"/>
    </sheetView>
  </sheetViews>
  <sheetFormatPr baseColWidth="10" defaultColWidth="8.83203125" defaultRowHeight="15" x14ac:dyDescent="0.2"/>
  <cols>
    <col min="1" max="10" width="6.6640625" customWidth="1"/>
    <col min="11" max="13" width="10.6640625" customWidth="1"/>
    <col min="14" max="50" width="6.6640625" customWidth="1"/>
  </cols>
  <sheetData>
    <row r="1" spans="1:14" x14ac:dyDescent="0.2">
      <c r="A1" s="1" t="s">
        <v>0</v>
      </c>
    </row>
    <row r="3" spans="1:14" x14ac:dyDescent="0.2">
      <c r="B3" s="5" t="s">
        <v>45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x14ac:dyDescent="0.2">
      <c r="B4" s="8"/>
      <c r="C4" s="10"/>
      <c r="D4" s="10"/>
      <c r="E4" s="10"/>
      <c r="F4" s="10"/>
      <c r="G4" s="10" t="s">
        <v>17</v>
      </c>
      <c r="H4" s="10"/>
      <c r="I4" s="10"/>
      <c r="J4" s="10"/>
      <c r="K4" s="10" t="s">
        <v>18</v>
      </c>
      <c r="L4" s="10"/>
      <c r="M4" s="10"/>
      <c r="N4" s="12"/>
    </row>
    <row r="5" spans="1:14" ht="17" x14ac:dyDescent="0.2">
      <c r="B5" s="8"/>
      <c r="C5" s="9" t="s">
        <v>1</v>
      </c>
      <c r="D5" s="10"/>
      <c r="E5" s="10"/>
      <c r="F5" s="10"/>
      <c r="G5" s="9" t="s">
        <v>16</v>
      </c>
      <c r="H5" s="10"/>
      <c r="I5" s="10"/>
      <c r="J5" s="10"/>
      <c r="K5" s="9" t="s">
        <v>16</v>
      </c>
      <c r="L5" s="10"/>
      <c r="M5" s="10"/>
      <c r="N5" s="12"/>
    </row>
    <row r="6" spans="1:14" x14ac:dyDescent="0.2">
      <c r="B6" s="8"/>
      <c r="C6" s="53">
        <f ca="1">RANDBETWEEN(-5,5)</f>
        <v>5</v>
      </c>
      <c r="D6" s="54">
        <f t="shared" ref="D6:D7" ca="1" si="0">RANDBETWEEN(-5,5)</f>
        <v>-3</v>
      </c>
      <c r="E6" s="20"/>
      <c r="F6" s="20"/>
      <c r="G6" s="53">
        <f t="array" aca="1" ref="G6:H7" ca="1">MINVERSE(C6:D7)</f>
        <v>0.10526315789473686</v>
      </c>
      <c r="H6" s="54">
        <f ca="1"/>
        <v>0.15789473684210525</v>
      </c>
      <c r="I6" s="20"/>
      <c r="J6" s="20"/>
      <c r="K6" s="59">
        <f ca="1">G6</f>
        <v>0.10526315789473686</v>
      </c>
      <c r="L6" s="60">
        <f ca="1">H6</f>
        <v>0.15789473684210525</v>
      </c>
      <c r="M6" s="10"/>
      <c r="N6" s="12"/>
    </row>
    <row r="7" spans="1:14" x14ac:dyDescent="0.2">
      <c r="B7" s="8"/>
      <c r="C7" s="55">
        <f t="shared" ref="C7" ca="1" si="1">RANDBETWEEN(-5,5)</f>
        <v>3</v>
      </c>
      <c r="D7" s="42">
        <f t="shared" ca="1" si="0"/>
        <v>2</v>
      </c>
      <c r="E7" s="20"/>
      <c r="F7" s="20"/>
      <c r="G7" s="55">
        <f ca="1"/>
        <v>-0.15789473684210525</v>
      </c>
      <c r="H7" s="42">
        <f ca="1"/>
        <v>0.26315789473684209</v>
      </c>
      <c r="I7" s="20"/>
      <c r="J7" s="20"/>
      <c r="K7" s="61">
        <f ca="1">G7</f>
        <v>-0.15789473684210525</v>
      </c>
      <c r="L7" s="62">
        <f ca="1">H7</f>
        <v>0.26315789473684209</v>
      </c>
      <c r="M7" s="10"/>
      <c r="N7" s="12"/>
    </row>
    <row r="8" spans="1:14" x14ac:dyDescent="0.2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2"/>
    </row>
    <row r="9" spans="1:14" x14ac:dyDescent="0.2"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2"/>
    </row>
    <row r="10" spans="1:14" x14ac:dyDescent="0.2">
      <c r="B10" s="8"/>
      <c r="C10" s="10"/>
      <c r="D10" s="19" t="s">
        <v>19</v>
      </c>
      <c r="E10" s="10"/>
      <c r="F10" s="10"/>
      <c r="G10" s="10"/>
      <c r="H10" s="10"/>
      <c r="I10" s="10"/>
      <c r="J10" s="10"/>
      <c r="K10" s="10"/>
      <c r="L10" s="10"/>
      <c r="M10" s="10"/>
      <c r="N10" s="12"/>
    </row>
    <row r="11" spans="1:14" ht="17" x14ac:dyDescent="0.2">
      <c r="B11" s="8"/>
      <c r="C11" s="10"/>
      <c r="D11" s="10"/>
      <c r="E11" s="9" t="s">
        <v>20</v>
      </c>
      <c r="F11" s="10"/>
      <c r="G11" s="53">
        <f t="array" aca="1" ref="G11:H12" ca="1">MMULT(C6:D7,G6:H7)</f>
        <v>1</v>
      </c>
      <c r="H11" s="54">
        <f ca="1"/>
        <v>0</v>
      </c>
      <c r="I11" s="20"/>
      <c r="J11" s="20"/>
      <c r="K11" s="53">
        <f t="array" aca="1" ref="K11:L12" ca="1">MMULT(C6:D7,K6:L7)</f>
        <v>1</v>
      </c>
      <c r="L11" s="54">
        <f ca="1"/>
        <v>0</v>
      </c>
      <c r="M11" s="10"/>
      <c r="N11" s="12"/>
    </row>
    <row r="12" spans="1:14" x14ac:dyDescent="0.2">
      <c r="B12" s="8"/>
      <c r="C12" s="10"/>
      <c r="D12" s="10"/>
      <c r="E12" s="10"/>
      <c r="F12" s="10"/>
      <c r="G12" s="55">
        <f ca="1"/>
        <v>1.1102230246251565E-16</v>
      </c>
      <c r="H12" s="42">
        <f ca="1"/>
        <v>1</v>
      </c>
      <c r="I12" s="20"/>
      <c r="J12" s="20"/>
      <c r="K12" s="55">
        <f ca="1"/>
        <v>1.1102230246251565E-16</v>
      </c>
      <c r="L12" s="42">
        <f ca="1"/>
        <v>1</v>
      </c>
      <c r="M12" s="10"/>
      <c r="N12" s="12"/>
    </row>
    <row r="13" spans="1:14" x14ac:dyDescent="0.2">
      <c r="B13" s="8"/>
      <c r="C13" s="10"/>
      <c r="D13" s="10"/>
      <c r="E13" s="10"/>
      <c r="F13" s="10"/>
      <c r="G13" s="20"/>
      <c r="H13" s="20"/>
      <c r="I13" s="20"/>
      <c r="J13" s="20"/>
      <c r="K13" s="20"/>
      <c r="L13" s="20"/>
      <c r="M13" s="10"/>
      <c r="N13" s="12"/>
    </row>
    <row r="14" spans="1:14" ht="17" x14ac:dyDescent="0.2">
      <c r="B14" s="8"/>
      <c r="C14" s="10"/>
      <c r="D14" s="10"/>
      <c r="E14" s="9" t="s">
        <v>21</v>
      </c>
      <c r="F14" s="10"/>
      <c r="G14" s="53">
        <f t="array" aca="1" ref="G14:H15" ca="1">MMULT(G6:H7,C6:D7)</f>
        <v>1</v>
      </c>
      <c r="H14" s="54">
        <f ca="1"/>
        <v>-1.1102230246251565E-16</v>
      </c>
      <c r="I14" s="20"/>
      <c r="J14" s="20"/>
      <c r="K14" s="53">
        <f t="array" aca="1" ref="K14:L15" ca="1">MMULT(K6:L7,C6:D7)</f>
        <v>1</v>
      </c>
      <c r="L14" s="54">
        <f ca="1"/>
        <v>-1.1102230246251565E-16</v>
      </c>
      <c r="M14" s="10"/>
      <c r="N14" s="12"/>
    </row>
    <row r="15" spans="1:14" x14ac:dyDescent="0.2">
      <c r="B15" s="8"/>
      <c r="C15" s="10"/>
      <c r="D15" s="10"/>
      <c r="E15" s="10"/>
      <c r="F15" s="10"/>
      <c r="G15" s="55">
        <f ca="1"/>
        <v>0</v>
      </c>
      <c r="H15" s="42">
        <f ca="1"/>
        <v>1</v>
      </c>
      <c r="I15" s="20"/>
      <c r="J15" s="20"/>
      <c r="K15" s="55">
        <f ca="1"/>
        <v>0</v>
      </c>
      <c r="L15" s="42">
        <f ca="1"/>
        <v>1</v>
      </c>
      <c r="M15" s="10"/>
      <c r="N15" s="12"/>
    </row>
    <row r="16" spans="1:14" x14ac:dyDescent="0.2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2:14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4" x14ac:dyDescent="0.2">
      <c r="B18" s="5" t="s">
        <v>44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2">
      <c r="B19" s="8"/>
      <c r="C19" s="10"/>
      <c r="D19" s="10"/>
      <c r="E19" s="10"/>
      <c r="F19" s="10"/>
      <c r="G19" s="10" t="s">
        <v>17</v>
      </c>
      <c r="H19" s="10"/>
      <c r="I19" s="10"/>
      <c r="J19" s="10"/>
      <c r="K19" s="10" t="s">
        <v>18</v>
      </c>
      <c r="L19" s="10"/>
      <c r="M19" s="10"/>
      <c r="N19" s="12"/>
    </row>
    <row r="20" spans="2:14" ht="17" x14ac:dyDescent="0.2">
      <c r="B20" s="8"/>
      <c r="C20" s="9" t="s">
        <v>1</v>
      </c>
      <c r="D20" s="10"/>
      <c r="E20" s="10"/>
      <c r="F20" s="10"/>
      <c r="G20" s="9" t="s">
        <v>16</v>
      </c>
      <c r="H20" s="10"/>
      <c r="I20" s="10"/>
      <c r="J20" s="10"/>
      <c r="K20" s="9" t="s">
        <v>16</v>
      </c>
      <c r="L20" s="10"/>
      <c r="M20" s="10"/>
      <c r="N20" s="12"/>
    </row>
    <row r="21" spans="2:14" x14ac:dyDescent="0.2">
      <c r="B21" s="8"/>
      <c r="C21" s="53">
        <f ca="1">RANDBETWEEN(-5,5)</f>
        <v>3</v>
      </c>
      <c r="D21" s="27">
        <f t="shared" ref="D21:E23" ca="1" si="2">RANDBETWEEN(-5,5)</f>
        <v>1</v>
      </c>
      <c r="E21" s="54">
        <f t="shared" ca="1" si="2"/>
        <v>3</v>
      </c>
      <c r="F21" s="20"/>
      <c r="G21" s="53">
        <f t="array" aca="1" ref="G21:I23" ca="1">MINVERSE(C21:E23)</f>
        <v>0.38461538461538458</v>
      </c>
      <c r="H21" s="27">
        <f ca="1"/>
        <v>-0.61538461538461542</v>
      </c>
      <c r="I21" s="54">
        <f ca="1"/>
        <v>-0.53846153846153844</v>
      </c>
      <c r="J21" s="20"/>
      <c r="K21" s="59">
        <f t="shared" ref="K21:M23" ca="1" si="3">G21</f>
        <v>0.38461538461538458</v>
      </c>
      <c r="L21" s="63">
        <f t="shared" ca="1" si="3"/>
        <v>-0.61538461538461542</v>
      </c>
      <c r="M21" s="60">
        <f t="shared" ca="1" si="3"/>
        <v>-0.53846153846153844</v>
      </c>
      <c r="N21" s="12"/>
    </row>
    <row r="22" spans="2:14" x14ac:dyDescent="0.2">
      <c r="B22" s="8"/>
      <c r="C22" s="43">
        <f t="shared" ref="C22:C23" ca="1" si="4">RANDBETWEEN(-5,5)</f>
        <v>2</v>
      </c>
      <c r="D22" s="20">
        <f t="shared" ca="1" si="2"/>
        <v>5</v>
      </c>
      <c r="E22" s="41">
        <f t="shared" ca="1" si="2"/>
        <v>1</v>
      </c>
      <c r="F22" s="20"/>
      <c r="G22" s="43">
        <f ca="1"/>
        <v>-0.15384615384615385</v>
      </c>
      <c r="H22" s="20">
        <f ca="1"/>
        <v>0.3461538461538462</v>
      </c>
      <c r="I22" s="41">
        <f ca="1"/>
        <v>0.11538461538461539</v>
      </c>
      <c r="J22" s="20"/>
      <c r="K22" s="64">
        <f t="shared" ca="1" si="3"/>
        <v>-0.15384615384615385</v>
      </c>
      <c r="L22" s="65">
        <f t="shared" ca="1" si="3"/>
        <v>0.3461538461538462</v>
      </c>
      <c r="M22" s="66">
        <f t="shared" ca="1" si="3"/>
        <v>0.11538461538461539</v>
      </c>
      <c r="N22" s="12"/>
    </row>
    <row r="23" spans="2:14" x14ac:dyDescent="0.2">
      <c r="B23" s="8"/>
      <c r="C23" s="55">
        <f t="shared" ca="1" si="4"/>
        <v>-2</v>
      </c>
      <c r="D23" s="26">
        <f t="shared" ca="1" si="2"/>
        <v>-5</v>
      </c>
      <c r="E23" s="42">
        <f t="shared" ca="1" si="2"/>
        <v>1</v>
      </c>
      <c r="F23" s="20"/>
      <c r="G23" s="55">
        <f ca="1"/>
        <v>0</v>
      </c>
      <c r="H23" s="26">
        <f ca="1"/>
        <v>0.5</v>
      </c>
      <c r="I23" s="42">
        <f ca="1"/>
        <v>0.5</v>
      </c>
      <c r="J23" s="20"/>
      <c r="K23" s="61">
        <f t="shared" ca="1" si="3"/>
        <v>0</v>
      </c>
      <c r="L23" s="67">
        <f t="shared" ca="1" si="3"/>
        <v>0.5</v>
      </c>
      <c r="M23" s="62">
        <f t="shared" ca="1" si="3"/>
        <v>0.5</v>
      </c>
      <c r="N23" s="12"/>
    </row>
    <row r="24" spans="2:14" x14ac:dyDescent="0.2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2"/>
    </row>
    <row r="25" spans="2:14" x14ac:dyDescent="0.2">
      <c r="B25" s="8"/>
      <c r="C25" s="10"/>
      <c r="D25" s="19" t="s">
        <v>19</v>
      </c>
      <c r="E25" s="10"/>
      <c r="F25" s="10"/>
      <c r="G25" s="10"/>
      <c r="H25" s="10"/>
      <c r="I25" s="10"/>
      <c r="J25" s="10"/>
      <c r="K25" s="10"/>
      <c r="L25" s="10"/>
      <c r="M25" s="10"/>
      <c r="N25" s="12"/>
    </row>
    <row r="26" spans="2:14" ht="17" x14ac:dyDescent="0.2">
      <c r="B26" s="8"/>
      <c r="C26" s="10"/>
      <c r="D26" s="10"/>
      <c r="E26" s="9" t="s">
        <v>20</v>
      </c>
      <c r="F26" s="10"/>
      <c r="G26" s="53">
        <f t="array" aca="1" ref="G26:I28" ca="1">MMULT(C21:E23,G21:I23)</f>
        <v>0.99999999999999989</v>
      </c>
      <c r="H26" s="27">
        <f ca="1"/>
        <v>0</v>
      </c>
      <c r="I26" s="54">
        <f ca="1"/>
        <v>0</v>
      </c>
      <c r="J26" s="20"/>
      <c r="K26" s="53">
        <f t="array" aca="1" ref="K26:M28" ca="1">MMULT(C21:E23,K21:M23)</f>
        <v>0.99999999999999989</v>
      </c>
      <c r="L26" s="27">
        <f ca="1"/>
        <v>0</v>
      </c>
      <c r="M26" s="54">
        <f ca="1"/>
        <v>0</v>
      </c>
      <c r="N26" s="12"/>
    </row>
    <row r="27" spans="2:14" x14ac:dyDescent="0.2">
      <c r="B27" s="8"/>
      <c r="C27" s="10"/>
      <c r="D27" s="10"/>
      <c r="E27" s="10"/>
      <c r="F27" s="10"/>
      <c r="G27" s="43">
        <f ca="1"/>
        <v>-1.1102230246251565E-16</v>
      </c>
      <c r="H27" s="20">
        <f ca="1"/>
        <v>1.0000000000000002</v>
      </c>
      <c r="I27" s="41">
        <f ca="1"/>
        <v>1.1102230246251565E-16</v>
      </c>
      <c r="J27" s="20"/>
      <c r="K27" s="43">
        <f ca="1"/>
        <v>-1.1102230246251565E-16</v>
      </c>
      <c r="L27" s="20">
        <f ca="1"/>
        <v>1.0000000000000002</v>
      </c>
      <c r="M27" s="41">
        <f ca="1"/>
        <v>1.1102230246251565E-16</v>
      </c>
      <c r="N27" s="12"/>
    </row>
    <row r="28" spans="2:14" x14ac:dyDescent="0.2">
      <c r="B28" s="8"/>
      <c r="C28" s="10"/>
      <c r="D28" s="10"/>
      <c r="E28" s="10"/>
      <c r="F28" s="10"/>
      <c r="G28" s="55">
        <f ca="1"/>
        <v>1.1102230246251565E-16</v>
      </c>
      <c r="H28" s="26">
        <f ca="1"/>
        <v>-2.2204460492503131E-16</v>
      </c>
      <c r="I28" s="42">
        <f ca="1"/>
        <v>0.99999999999999989</v>
      </c>
      <c r="J28" s="20"/>
      <c r="K28" s="55">
        <f ca="1"/>
        <v>1.1102230246251565E-16</v>
      </c>
      <c r="L28" s="26">
        <f ca="1"/>
        <v>-2.2204460492503131E-16</v>
      </c>
      <c r="M28" s="42">
        <f ca="1"/>
        <v>0.99999999999999989</v>
      </c>
      <c r="N28" s="12"/>
    </row>
    <row r="29" spans="2:14" x14ac:dyDescent="0.2"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2"/>
    </row>
    <row r="30" spans="2:14" ht="17" x14ac:dyDescent="0.2">
      <c r="B30" s="8"/>
      <c r="C30" s="10"/>
      <c r="D30" s="10"/>
      <c r="E30" s="9" t="s">
        <v>21</v>
      </c>
      <c r="F30" s="10"/>
      <c r="G30" s="53">
        <f t="array" aca="1" ref="G30:I32" ca="1">MMULT(G21:I23,C21:E23)</f>
        <v>0.99999999999999978</v>
      </c>
      <c r="H30" s="27">
        <f ca="1"/>
        <v>-4.4408920985006262E-16</v>
      </c>
      <c r="I30" s="54">
        <f ca="1"/>
        <v>-1.1102230246251565E-16</v>
      </c>
      <c r="J30" s="20"/>
      <c r="K30" s="53">
        <f t="array" aca="1" ref="K30:M32" ca="1">MMULT(K21:M23,C21:E23)</f>
        <v>0.99999999999999978</v>
      </c>
      <c r="L30" s="27">
        <f ca="1"/>
        <v>-4.4408920985006262E-16</v>
      </c>
      <c r="M30" s="54">
        <f ca="1"/>
        <v>-1.1102230246251565E-16</v>
      </c>
      <c r="N30" s="12"/>
    </row>
    <row r="31" spans="2:14" x14ac:dyDescent="0.2">
      <c r="B31" s="8"/>
      <c r="C31" s="10"/>
      <c r="D31" s="10"/>
      <c r="E31" s="10"/>
      <c r="F31" s="10"/>
      <c r="G31" s="43">
        <f ca="1"/>
        <v>5.5511151231257827E-17</v>
      </c>
      <c r="H31" s="20">
        <f ca="1"/>
        <v>1</v>
      </c>
      <c r="I31" s="41">
        <f ca="1"/>
        <v>2.7755575615628914E-17</v>
      </c>
      <c r="J31" s="20"/>
      <c r="K31" s="43">
        <f ca="1"/>
        <v>5.5511151231257827E-17</v>
      </c>
      <c r="L31" s="20">
        <f ca="1"/>
        <v>1</v>
      </c>
      <c r="M31" s="41">
        <f ca="1"/>
        <v>2.7755575615628914E-17</v>
      </c>
      <c r="N31" s="12"/>
    </row>
    <row r="32" spans="2:14" x14ac:dyDescent="0.2">
      <c r="B32" s="8"/>
      <c r="C32" s="10"/>
      <c r="D32" s="10"/>
      <c r="E32" s="10"/>
      <c r="F32" s="10"/>
      <c r="G32" s="55">
        <f ca="1"/>
        <v>0</v>
      </c>
      <c r="H32" s="26">
        <f ca="1"/>
        <v>0</v>
      </c>
      <c r="I32" s="42">
        <f ca="1"/>
        <v>1</v>
      </c>
      <c r="J32" s="20"/>
      <c r="K32" s="55">
        <f ca="1"/>
        <v>0</v>
      </c>
      <c r="L32" s="26">
        <f ca="1"/>
        <v>0</v>
      </c>
      <c r="M32" s="42">
        <f ca="1"/>
        <v>1</v>
      </c>
      <c r="N32" s="12"/>
    </row>
    <row r="33" spans="2:14" x14ac:dyDescent="0.2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41"/>
  <sheetViews>
    <sheetView topLeftCell="A10" workbookViewId="0">
      <selection activeCell="P46" sqref="P46"/>
    </sheetView>
  </sheetViews>
  <sheetFormatPr baseColWidth="10" defaultColWidth="8.83203125" defaultRowHeight="15" x14ac:dyDescent="0.2"/>
  <cols>
    <col min="1" max="4" width="4.6640625" customWidth="1"/>
    <col min="5" max="5" width="5.33203125" customWidth="1"/>
    <col min="6" max="7" width="4.6640625" customWidth="1"/>
    <col min="8" max="8" width="8.6640625" customWidth="1"/>
    <col min="9" max="12" width="4.6640625" customWidth="1"/>
    <col min="13" max="13" width="8.6640625" customWidth="1"/>
    <col min="14" max="14" width="4.6640625" customWidth="1"/>
    <col min="15" max="15" width="5.33203125" customWidth="1"/>
    <col min="16" max="17" width="4.6640625" customWidth="1"/>
    <col min="18" max="18" width="8.6640625" customWidth="1"/>
    <col min="19" max="26" width="4.6640625" customWidth="1"/>
    <col min="27" max="27" width="6.33203125" customWidth="1"/>
    <col min="28" max="28" width="8.6640625" customWidth="1"/>
    <col min="29" max="33" width="4.6640625" customWidth="1"/>
    <col min="34" max="34" width="8.6640625" customWidth="1"/>
    <col min="35" max="39" width="4.6640625" customWidth="1"/>
    <col min="40" max="40" width="8.6640625" customWidth="1"/>
    <col min="41" max="45" width="4.6640625" customWidth="1"/>
    <col min="46" max="46" width="8.6640625" customWidth="1"/>
    <col min="47" max="50" width="4.6640625" customWidth="1"/>
  </cols>
  <sheetData>
    <row r="1" spans="1:20" x14ac:dyDescent="0.2">
      <c r="A1" s="1" t="s">
        <v>0</v>
      </c>
    </row>
    <row r="2" spans="1:20" x14ac:dyDescent="0.2">
      <c r="A2" s="1"/>
    </row>
    <row r="3" spans="1:20" x14ac:dyDescent="0.2">
      <c r="A3" s="1"/>
      <c r="C3" s="5" t="s">
        <v>46</v>
      </c>
      <c r="D3" s="6"/>
      <c r="E3" s="6"/>
      <c r="F3" s="6"/>
      <c r="G3" s="6"/>
      <c r="H3" s="6"/>
      <c r="I3" s="68" t="s">
        <v>1</v>
      </c>
      <c r="J3" s="27"/>
      <c r="K3" s="6"/>
      <c r="L3" s="6"/>
      <c r="M3" s="17" t="s">
        <v>22</v>
      </c>
      <c r="N3" s="37">
        <f t="array" aca="1" ref="N3" ca="1">MDETERM(I4:J5)</f>
        <v>-18</v>
      </c>
      <c r="O3" s="7"/>
    </row>
    <row r="4" spans="1:20" x14ac:dyDescent="0.2">
      <c r="A4" s="1"/>
      <c r="C4" s="8"/>
      <c r="D4" s="10"/>
      <c r="E4" s="10"/>
      <c r="F4" s="10"/>
      <c r="G4" s="10"/>
      <c r="H4" s="10"/>
      <c r="I4" s="53">
        <f ca="1">RANDBETWEEN(-5,5)</f>
        <v>-3</v>
      </c>
      <c r="J4" s="54">
        <f t="shared" ref="J4:J5" ca="1" si="0">RANDBETWEEN(-5,5)</f>
        <v>-3</v>
      </c>
      <c r="K4" s="10"/>
      <c r="L4" s="10"/>
      <c r="M4" s="10"/>
      <c r="N4" s="10"/>
      <c r="O4" s="12"/>
    </row>
    <row r="5" spans="1:20" x14ac:dyDescent="0.2">
      <c r="A5" s="1"/>
      <c r="C5" s="8"/>
      <c r="D5" s="10"/>
      <c r="E5" s="10"/>
      <c r="F5" s="10"/>
      <c r="G5" s="10"/>
      <c r="H5" s="10"/>
      <c r="I5" s="55">
        <f t="shared" ref="I5" ca="1" si="1">RANDBETWEEN(-5,5)</f>
        <v>-5</v>
      </c>
      <c r="J5" s="42">
        <f t="shared" ca="1" si="0"/>
        <v>1</v>
      </c>
      <c r="K5" s="10"/>
      <c r="L5" s="10"/>
      <c r="M5" s="10"/>
      <c r="N5" s="10"/>
      <c r="O5" s="12"/>
    </row>
    <row r="6" spans="1:20" x14ac:dyDescent="0.2">
      <c r="A6" s="1"/>
      <c r="C6" s="8"/>
      <c r="D6" s="19" t="s">
        <v>27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  <c r="P6" s="2"/>
      <c r="Q6" s="2"/>
      <c r="R6" s="2"/>
      <c r="S6" s="2"/>
      <c r="T6" s="2"/>
    </row>
    <row r="7" spans="1:20" x14ac:dyDescent="0.2">
      <c r="A7" s="1"/>
      <c r="C7" s="8"/>
      <c r="D7" s="10"/>
      <c r="E7" s="19" t="s">
        <v>26</v>
      </c>
      <c r="F7" s="10"/>
      <c r="G7" s="10"/>
      <c r="H7" s="10"/>
      <c r="I7" s="10"/>
      <c r="J7" s="10"/>
      <c r="K7" s="10"/>
      <c r="L7" s="10"/>
      <c r="M7" s="10"/>
      <c r="N7" s="10"/>
      <c r="O7" s="12"/>
      <c r="P7" s="2"/>
      <c r="Q7" s="2"/>
      <c r="R7" s="2"/>
      <c r="S7" s="2"/>
      <c r="T7" s="2"/>
    </row>
    <row r="8" spans="1:20" x14ac:dyDescent="0.2">
      <c r="A8" s="1"/>
      <c r="C8" s="8"/>
      <c r="D8" s="10"/>
      <c r="E8" s="10"/>
      <c r="F8" s="9" t="s">
        <v>22</v>
      </c>
      <c r="G8" s="20">
        <f ca="1">I4</f>
        <v>-3</v>
      </c>
      <c r="H8" s="9" t="s">
        <v>31</v>
      </c>
      <c r="I8" s="38">
        <f ca="1">J5</f>
        <v>1</v>
      </c>
      <c r="J8" s="39"/>
      <c r="K8" s="20" t="s">
        <v>23</v>
      </c>
      <c r="L8" s="20">
        <f ca="1">J4</f>
        <v>-3</v>
      </c>
      <c r="M8" s="9" t="s">
        <v>32</v>
      </c>
      <c r="N8" s="40">
        <f ca="1">I5</f>
        <v>-5</v>
      </c>
      <c r="O8" s="12"/>
      <c r="P8" s="4"/>
      <c r="Q8" s="4"/>
      <c r="R8" s="3"/>
      <c r="S8" s="2"/>
      <c r="T8" s="2"/>
    </row>
    <row r="9" spans="1:20" x14ac:dyDescent="0.2">
      <c r="A9" s="1"/>
      <c r="C9" s="8"/>
      <c r="D9" s="10"/>
      <c r="E9" s="10"/>
      <c r="F9" s="39" t="s">
        <v>13</v>
      </c>
      <c r="G9" s="20">
        <f ca="1">G8</f>
        <v>-3</v>
      </c>
      <c r="H9" s="20" t="s">
        <v>24</v>
      </c>
      <c r="I9" s="20">
        <f ca="1">I8</f>
        <v>1</v>
      </c>
      <c r="J9" s="20"/>
      <c r="K9" s="20" t="s">
        <v>23</v>
      </c>
      <c r="L9" s="20">
        <f ca="1">-L8</f>
        <v>3</v>
      </c>
      <c r="M9" s="20" t="s">
        <v>24</v>
      </c>
      <c r="N9" s="20">
        <f ca="1">N8</f>
        <v>-5</v>
      </c>
      <c r="O9" s="41"/>
      <c r="P9" s="4"/>
      <c r="Q9" s="4"/>
      <c r="R9" s="4"/>
      <c r="S9" s="4"/>
      <c r="T9" s="2"/>
    </row>
    <row r="10" spans="1:20" x14ac:dyDescent="0.2">
      <c r="A10" s="1"/>
      <c r="C10" s="8"/>
      <c r="D10" s="10"/>
      <c r="E10" s="10"/>
      <c r="F10" s="39" t="s">
        <v>13</v>
      </c>
      <c r="G10" s="10"/>
      <c r="H10" s="20">
        <f ca="1">G9*I9</f>
        <v>-3</v>
      </c>
      <c r="I10" s="20"/>
      <c r="J10" s="20"/>
      <c r="K10" s="20" t="s">
        <v>23</v>
      </c>
      <c r="L10" s="20"/>
      <c r="M10" s="20">
        <f ca="1">L9*N9</f>
        <v>-15</v>
      </c>
      <c r="N10" s="20"/>
      <c r="O10" s="41"/>
      <c r="P10" s="4"/>
      <c r="Q10" s="4"/>
      <c r="R10" s="4"/>
      <c r="S10" s="2"/>
      <c r="T10" s="2"/>
    </row>
    <row r="11" spans="1:20" x14ac:dyDescent="0.2">
      <c r="A11" s="1"/>
      <c r="C11" s="8"/>
      <c r="D11" s="10"/>
      <c r="E11" s="10"/>
      <c r="F11" s="39" t="s">
        <v>13</v>
      </c>
      <c r="G11" s="10"/>
      <c r="H11" s="20">
        <f ca="1">SUM(H10:R10)</f>
        <v>-18</v>
      </c>
      <c r="I11" s="10"/>
      <c r="J11" s="10"/>
      <c r="K11" s="10"/>
      <c r="L11" s="10"/>
      <c r="M11" s="10"/>
      <c r="N11" s="10"/>
      <c r="O11" s="12"/>
      <c r="P11" s="2"/>
      <c r="Q11" s="2"/>
      <c r="R11" s="2"/>
      <c r="S11" s="2"/>
      <c r="T11" s="2"/>
    </row>
    <row r="12" spans="1:20" x14ac:dyDescent="0.2">
      <c r="A12" s="1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2"/>
    </row>
    <row r="13" spans="1:20" x14ac:dyDescent="0.2">
      <c r="A13" s="1"/>
      <c r="C13" s="8"/>
      <c r="D13" s="10"/>
      <c r="E13" s="19" t="s">
        <v>47</v>
      </c>
      <c r="F13" s="10"/>
      <c r="G13" s="10"/>
      <c r="H13" s="10"/>
      <c r="I13" s="10"/>
      <c r="J13" s="10"/>
      <c r="K13" s="10"/>
      <c r="L13" s="10"/>
      <c r="M13" s="10"/>
      <c r="N13" s="10"/>
      <c r="O13" s="12"/>
    </row>
    <row r="14" spans="1:20" x14ac:dyDescent="0.2">
      <c r="A14" s="1"/>
      <c r="C14" s="8"/>
      <c r="D14" s="10"/>
      <c r="E14" s="10"/>
      <c r="F14" s="9" t="s">
        <v>22</v>
      </c>
      <c r="G14" s="20">
        <f ca="1">J4</f>
        <v>-3</v>
      </c>
      <c r="H14" s="9" t="s">
        <v>32</v>
      </c>
      <c r="I14" s="38">
        <f ca="1">I5</f>
        <v>-5</v>
      </c>
      <c r="J14" s="39"/>
      <c r="K14" s="20" t="s">
        <v>23</v>
      </c>
      <c r="L14" s="20">
        <f ca="1">J5</f>
        <v>1</v>
      </c>
      <c r="M14" s="9" t="s">
        <v>31</v>
      </c>
      <c r="N14" s="40">
        <f ca="1">I4</f>
        <v>-3</v>
      </c>
      <c r="O14" s="12"/>
    </row>
    <row r="15" spans="1:20" x14ac:dyDescent="0.2">
      <c r="A15" s="1"/>
      <c r="C15" s="8"/>
      <c r="D15" s="10"/>
      <c r="E15" s="10"/>
      <c r="F15" s="39" t="s">
        <v>13</v>
      </c>
      <c r="G15" s="20">
        <f ca="1">-G14</f>
        <v>3</v>
      </c>
      <c r="H15" s="20" t="s">
        <v>24</v>
      </c>
      <c r="I15" s="20">
        <f ca="1">I14</f>
        <v>-5</v>
      </c>
      <c r="J15" s="20"/>
      <c r="K15" s="20" t="s">
        <v>23</v>
      </c>
      <c r="L15" s="20">
        <f ca="1">L14</f>
        <v>1</v>
      </c>
      <c r="M15" s="20" t="s">
        <v>24</v>
      </c>
      <c r="N15" s="20">
        <f ca="1">N14</f>
        <v>-3</v>
      </c>
      <c r="O15" s="12"/>
    </row>
    <row r="16" spans="1:20" x14ac:dyDescent="0.2">
      <c r="A16" s="1"/>
      <c r="C16" s="8"/>
      <c r="D16" s="10"/>
      <c r="E16" s="10"/>
      <c r="F16" s="39" t="s">
        <v>13</v>
      </c>
      <c r="G16" s="10"/>
      <c r="H16" s="20">
        <f ca="1">G15*I15</f>
        <v>-15</v>
      </c>
      <c r="I16" s="20"/>
      <c r="J16" s="20"/>
      <c r="K16" s="20" t="s">
        <v>23</v>
      </c>
      <c r="L16" s="20"/>
      <c r="M16" s="20">
        <f ca="1">L15*N15</f>
        <v>-3</v>
      </c>
      <c r="N16" s="20"/>
      <c r="O16" s="12"/>
    </row>
    <row r="17" spans="1:50" x14ac:dyDescent="0.2">
      <c r="A17" s="1"/>
      <c r="C17" s="8"/>
      <c r="D17" s="10"/>
      <c r="E17" s="10"/>
      <c r="F17" s="39" t="s">
        <v>13</v>
      </c>
      <c r="G17" s="20">
        <f ca="1">SUM(H16:R16)</f>
        <v>-18</v>
      </c>
      <c r="I17" s="10"/>
      <c r="J17" s="10"/>
      <c r="K17" s="10"/>
      <c r="L17" s="10"/>
      <c r="M17" s="10"/>
      <c r="N17" s="10"/>
      <c r="O17" s="12"/>
    </row>
    <row r="18" spans="1:50" x14ac:dyDescent="0.2">
      <c r="A18" s="1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20" spans="1:50" x14ac:dyDescent="0.2">
      <c r="C20" s="5" t="s">
        <v>25</v>
      </c>
      <c r="D20" s="6"/>
      <c r="E20" s="6"/>
      <c r="F20" s="6"/>
      <c r="G20" s="6"/>
      <c r="H20" s="6"/>
      <c r="I20" s="68" t="s">
        <v>1</v>
      </c>
      <c r="J20" s="27"/>
      <c r="K20" s="27"/>
      <c r="L20" s="6"/>
      <c r="M20" s="17" t="s">
        <v>22</v>
      </c>
      <c r="N20" s="37">
        <f t="array" aca="1" ref="N20" ca="1">MDETERM(I21:K23)</f>
        <v>9</v>
      </c>
      <c r="O20" s="6"/>
      <c r="P20" s="6"/>
      <c r="Q20" s="6"/>
      <c r="R20" s="6"/>
      <c r="S20" s="6"/>
      <c r="T20" s="6"/>
      <c r="U20" s="7"/>
      <c r="V20" s="2"/>
      <c r="W20" s="5" t="s">
        <v>29</v>
      </c>
      <c r="X20" s="6"/>
      <c r="Y20" s="6"/>
      <c r="Z20" s="6"/>
      <c r="AA20" s="6"/>
      <c r="AB20" s="6"/>
      <c r="AC20" s="68" t="s">
        <v>1</v>
      </c>
      <c r="AD20" s="27"/>
      <c r="AE20" s="27"/>
      <c r="AF20" s="27"/>
      <c r="AG20" s="6"/>
      <c r="AH20" s="17" t="s">
        <v>22</v>
      </c>
      <c r="AI20" s="6">
        <f ca="1">MDETERM(AC21:AF24)</f>
        <v>-440</v>
      </c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</row>
    <row r="21" spans="1:50" x14ac:dyDescent="0.2">
      <c r="C21" s="8"/>
      <c r="D21" s="10"/>
      <c r="E21" s="10"/>
      <c r="F21" s="10"/>
      <c r="G21" s="10"/>
      <c r="H21" s="10"/>
      <c r="I21" s="53">
        <f ca="1">RANDBETWEEN(-5,5)</f>
        <v>-1</v>
      </c>
      <c r="J21" s="27">
        <f t="shared" ref="J21:K23" ca="1" si="2">RANDBETWEEN(-5,5)</f>
        <v>-2</v>
      </c>
      <c r="K21" s="54">
        <f t="shared" ca="1" si="2"/>
        <v>5</v>
      </c>
      <c r="L21" s="10"/>
      <c r="M21" s="10"/>
      <c r="N21" s="10"/>
      <c r="O21" s="10"/>
      <c r="P21" s="10"/>
      <c r="Q21" s="10"/>
      <c r="R21" s="10"/>
      <c r="S21" s="10"/>
      <c r="T21" s="10"/>
      <c r="U21" s="12"/>
      <c r="V21" s="2"/>
      <c r="W21" s="8"/>
      <c r="X21" s="10"/>
      <c r="Y21" s="10"/>
      <c r="Z21" s="10"/>
      <c r="AA21" s="10"/>
      <c r="AB21" s="10"/>
      <c r="AC21" s="53">
        <f t="shared" ref="AC21:AF24" ca="1" si="3">RANDBETWEEN(-5,5)</f>
        <v>-1</v>
      </c>
      <c r="AD21" s="27">
        <f t="shared" ca="1" si="3"/>
        <v>5</v>
      </c>
      <c r="AE21" s="27">
        <f t="shared" ca="1" si="3"/>
        <v>-1</v>
      </c>
      <c r="AF21" s="54">
        <f t="shared" ca="1" si="3"/>
        <v>-4</v>
      </c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2"/>
    </row>
    <row r="22" spans="1:50" x14ac:dyDescent="0.2">
      <c r="C22" s="8"/>
      <c r="D22" s="10"/>
      <c r="E22" s="10"/>
      <c r="F22" s="10"/>
      <c r="G22" s="10"/>
      <c r="H22" s="10"/>
      <c r="I22" s="43">
        <f t="shared" ref="I22:I23" ca="1" si="4">RANDBETWEEN(-5,5)</f>
        <v>-4</v>
      </c>
      <c r="J22" s="20">
        <f t="shared" ca="1" si="2"/>
        <v>0</v>
      </c>
      <c r="K22" s="41">
        <f t="shared" ca="1" si="2"/>
        <v>3</v>
      </c>
      <c r="L22" s="10"/>
      <c r="M22" s="10"/>
      <c r="N22" s="10"/>
      <c r="O22" s="10"/>
      <c r="P22" s="10"/>
      <c r="Q22" s="10"/>
      <c r="R22" s="10"/>
      <c r="S22" s="10"/>
      <c r="T22" s="10"/>
      <c r="U22" s="12"/>
      <c r="V22" s="2"/>
      <c r="W22" s="8"/>
      <c r="X22" s="10"/>
      <c r="Y22" s="10"/>
      <c r="Z22" s="10"/>
      <c r="AA22" s="10"/>
      <c r="AB22" s="10"/>
      <c r="AC22" s="43">
        <f t="shared" ca="1" si="3"/>
        <v>0</v>
      </c>
      <c r="AD22" s="20">
        <f t="shared" ca="1" si="3"/>
        <v>0</v>
      </c>
      <c r="AE22" s="20">
        <f t="shared" ca="1" si="3"/>
        <v>-2</v>
      </c>
      <c r="AF22" s="41">
        <f t="shared" ca="1" si="3"/>
        <v>-4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2"/>
    </row>
    <row r="23" spans="1:50" x14ac:dyDescent="0.2">
      <c r="C23" s="8"/>
      <c r="D23" s="10"/>
      <c r="E23" s="10"/>
      <c r="F23" s="10"/>
      <c r="G23" s="10"/>
      <c r="H23" s="10"/>
      <c r="I23" s="55">
        <f t="shared" ca="1" si="4"/>
        <v>1</v>
      </c>
      <c r="J23" s="26">
        <f t="shared" ca="1" si="2"/>
        <v>1</v>
      </c>
      <c r="K23" s="42">
        <f t="shared" ca="1" si="2"/>
        <v>-4</v>
      </c>
      <c r="L23" s="10"/>
      <c r="M23" s="10"/>
      <c r="N23" s="10"/>
      <c r="O23" s="10"/>
      <c r="P23" s="10"/>
      <c r="Q23" s="10"/>
      <c r="R23" s="10"/>
      <c r="S23" s="10"/>
      <c r="T23" s="10"/>
      <c r="U23" s="12"/>
      <c r="V23" s="2"/>
      <c r="W23" s="8"/>
      <c r="X23" s="10"/>
      <c r="Y23" s="10"/>
      <c r="Z23" s="10"/>
      <c r="AA23" s="10"/>
      <c r="AB23" s="10"/>
      <c r="AC23" s="43">
        <f t="shared" ca="1" si="3"/>
        <v>5</v>
      </c>
      <c r="AD23" s="20">
        <f t="shared" ca="1" si="3"/>
        <v>-5</v>
      </c>
      <c r="AE23" s="20">
        <f t="shared" ca="1" si="3"/>
        <v>-2</v>
      </c>
      <c r="AF23" s="41">
        <f t="shared" ca="1" si="3"/>
        <v>-4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2"/>
    </row>
    <row r="24" spans="1:50" x14ac:dyDescent="0.2">
      <c r="C24" s="8"/>
      <c r="D24" s="19" t="s">
        <v>27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2"/>
      <c r="V24" s="2"/>
      <c r="W24" s="8"/>
      <c r="X24" s="10"/>
      <c r="Y24" s="10"/>
      <c r="Z24" s="10"/>
      <c r="AA24" s="10"/>
      <c r="AB24" s="10"/>
      <c r="AC24" s="55">
        <f t="shared" ca="1" si="3"/>
        <v>-3</v>
      </c>
      <c r="AD24" s="26">
        <f t="shared" ca="1" si="3"/>
        <v>-1</v>
      </c>
      <c r="AE24" s="26">
        <f t="shared" ca="1" si="3"/>
        <v>-4</v>
      </c>
      <c r="AF24" s="42">
        <f t="shared" ca="1" si="3"/>
        <v>5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2"/>
    </row>
    <row r="25" spans="1:50" x14ac:dyDescent="0.2">
      <c r="C25" s="8"/>
      <c r="D25" s="10"/>
      <c r="E25" s="19" t="s">
        <v>26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2"/>
      <c r="V25" s="2"/>
      <c r="W25" s="8"/>
      <c r="X25" s="19" t="s">
        <v>27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2"/>
    </row>
    <row r="26" spans="1:50" x14ac:dyDescent="0.2">
      <c r="C26" s="8"/>
      <c r="D26" s="10"/>
      <c r="E26" s="10"/>
      <c r="F26" s="9" t="s">
        <v>22</v>
      </c>
      <c r="G26" s="20">
        <f ca="1">I21</f>
        <v>-1</v>
      </c>
      <c r="H26" s="9" t="s">
        <v>31</v>
      </c>
      <c r="I26" s="53">
        <f ca="1">J22</f>
        <v>0</v>
      </c>
      <c r="J26" s="54">
        <f ca="1">K22</f>
        <v>3</v>
      </c>
      <c r="K26" s="20" t="s">
        <v>23</v>
      </c>
      <c r="L26" s="20">
        <f ca="1">J21</f>
        <v>-2</v>
      </c>
      <c r="M26" s="9" t="s">
        <v>32</v>
      </c>
      <c r="N26" s="53">
        <f ca="1">I22</f>
        <v>-4</v>
      </c>
      <c r="O26" s="54">
        <f ca="1">K22</f>
        <v>3</v>
      </c>
      <c r="P26" s="20" t="s">
        <v>23</v>
      </c>
      <c r="Q26" s="20">
        <f ca="1">K21</f>
        <v>5</v>
      </c>
      <c r="R26" s="9" t="s">
        <v>31</v>
      </c>
      <c r="S26" s="53">
        <f ca="1">I22</f>
        <v>-4</v>
      </c>
      <c r="T26" s="54">
        <f ca="1">J22</f>
        <v>0</v>
      </c>
      <c r="U26" s="12"/>
      <c r="V26" s="2"/>
      <c r="W26" s="8"/>
      <c r="X26" s="10"/>
      <c r="Y26" s="19" t="s">
        <v>26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2"/>
    </row>
    <row r="27" spans="1:50" x14ac:dyDescent="0.2">
      <c r="C27" s="8"/>
      <c r="D27" s="10"/>
      <c r="E27" s="10"/>
      <c r="F27" s="10"/>
      <c r="G27" s="10"/>
      <c r="H27" s="10"/>
      <c r="I27" s="55">
        <f ca="1">J23</f>
        <v>1</v>
      </c>
      <c r="J27" s="42">
        <f ca="1">K23</f>
        <v>-4</v>
      </c>
      <c r="K27" s="10"/>
      <c r="L27" s="10"/>
      <c r="M27" s="10"/>
      <c r="N27" s="55">
        <f ca="1">I23</f>
        <v>1</v>
      </c>
      <c r="O27" s="42">
        <f ca="1">K23</f>
        <v>-4</v>
      </c>
      <c r="P27" s="10"/>
      <c r="Q27" s="10"/>
      <c r="R27" s="10"/>
      <c r="S27" s="55">
        <f ca="1">I23</f>
        <v>1</v>
      </c>
      <c r="T27" s="42">
        <f ca="1">J23</f>
        <v>1</v>
      </c>
      <c r="U27" s="12"/>
      <c r="V27" s="2"/>
      <c r="W27" s="8"/>
      <c r="X27" s="10"/>
      <c r="Y27" s="10"/>
      <c r="Z27" s="10"/>
      <c r="AA27" s="10"/>
      <c r="AB27" s="10"/>
      <c r="AC27" s="53">
        <f t="shared" ref="AC27:AE29" ca="1" si="5">AD22</f>
        <v>0</v>
      </c>
      <c r="AD27" s="27">
        <f t="shared" ca="1" si="5"/>
        <v>-2</v>
      </c>
      <c r="AE27" s="54">
        <f t="shared" ca="1" si="5"/>
        <v>-4</v>
      </c>
      <c r="AF27" s="10"/>
      <c r="AG27" s="10"/>
      <c r="AH27" s="10"/>
      <c r="AI27" s="53">
        <f ca="1">AC22</f>
        <v>0</v>
      </c>
      <c r="AJ27" s="27">
        <f t="shared" ref="AJ27:AK29" ca="1" si="6">AE22</f>
        <v>-2</v>
      </c>
      <c r="AK27" s="54">
        <f t="shared" ca="1" si="6"/>
        <v>-4</v>
      </c>
      <c r="AL27" s="10"/>
      <c r="AM27" s="10"/>
      <c r="AN27" s="10"/>
      <c r="AO27" s="53">
        <f t="shared" ref="AO27:AP29" ca="1" si="7">AC22</f>
        <v>0</v>
      </c>
      <c r="AP27" s="27">
        <f t="shared" ca="1" si="7"/>
        <v>0</v>
      </c>
      <c r="AQ27" s="54">
        <f ca="1">AF22</f>
        <v>-4</v>
      </c>
      <c r="AR27" s="10"/>
      <c r="AS27" s="10"/>
      <c r="AT27" s="10"/>
      <c r="AU27" s="53">
        <f t="shared" ref="AU27:AW29" ca="1" si="8">AC22</f>
        <v>0</v>
      </c>
      <c r="AV27" s="27">
        <f t="shared" ca="1" si="8"/>
        <v>0</v>
      </c>
      <c r="AW27" s="54">
        <f t="shared" ca="1" si="8"/>
        <v>-2</v>
      </c>
      <c r="AX27" s="12"/>
    </row>
    <row r="28" spans="1:50" x14ac:dyDescent="0.2">
      <c r="C28" s="8"/>
      <c r="D28" s="10"/>
      <c r="E28" s="10"/>
      <c r="F28" s="39" t="s">
        <v>13</v>
      </c>
      <c r="G28" s="20">
        <f ca="1">G26</f>
        <v>-1</v>
      </c>
      <c r="H28" s="20" t="s">
        <v>24</v>
      </c>
      <c r="I28" s="20">
        <f ca="1">MDETERM(I26:J27)</f>
        <v>-3</v>
      </c>
      <c r="J28" s="20"/>
      <c r="K28" s="20" t="s">
        <v>23</v>
      </c>
      <c r="L28" s="20">
        <f ca="1">-L26</f>
        <v>2</v>
      </c>
      <c r="M28" s="20" t="s">
        <v>24</v>
      </c>
      <c r="N28" s="20">
        <f ca="1">MDETERM(N26:O27)</f>
        <v>13</v>
      </c>
      <c r="O28" s="20"/>
      <c r="P28" s="20" t="s">
        <v>23</v>
      </c>
      <c r="Q28" s="20">
        <f ca="1">Q26</f>
        <v>5</v>
      </c>
      <c r="R28" s="20" t="s">
        <v>24</v>
      </c>
      <c r="S28" s="20">
        <f ca="1">MDETERM(S26:T27)</f>
        <v>-4</v>
      </c>
      <c r="T28" s="10"/>
      <c r="U28" s="12"/>
      <c r="V28" s="2"/>
      <c r="W28" s="8"/>
      <c r="X28" s="10"/>
      <c r="Y28" s="10"/>
      <c r="Z28" s="9" t="s">
        <v>22</v>
      </c>
      <c r="AA28" s="20">
        <f ca="1">AC21</f>
        <v>-1</v>
      </c>
      <c r="AB28" s="9" t="s">
        <v>31</v>
      </c>
      <c r="AC28" s="43">
        <f t="shared" ca="1" si="5"/>
        <v>-5</v>
      </c>
      <c r="AD28" s="20">
        <f t="shared" ca="1" si="5"/>
        <v>-2</v>
      </c>
      <c r="AE28" s="41">
        <f t="shared" ca="1" si="5"/>
        <v>-4</v>
      </c>
      <c r="AF28" s="20" t="s">
        <v>23</v>
      </c>
      <c r="AG28" s="20">
        <f ca="1">AD21</f>
        <v>5</v>
      </c>
      <c r="AH28" s="9" t="s">
        <v>32</v>
      </c>
      <c r="AI28" s="43">
        <f ca="1">AC23</f>
        <v>5</v>
      </c>
      <c r="AJ28" s="20">
        <f t="shared" ca="1" si="6"/>
        <v>-2</v>
      </c>
      <c r="AK28" s="41">
        <f t="shared" ca="1" si="6"/>
        <v>-4</v>
      </c>
      <c r="AL28" s="20" t="s">
        <v>23</v>
      </c>
      <c r="AM28" s="20">
        <f ca="1">AE21</f>
        <v>-1</v>
      </c>
      <c r="AN28" s="9" t="s">
        <v>31</v>
      </c>
      <c r="AO28" s="43">
        <f t="shared" ca="1" si="7"/>
        <v>5</v>
      </c>
      <c r="AP28" s="20">
        <f t="shared" ca="1" si="7"/>
        <v>-5</v>
      </c>
      <c r="AQ28" s="41">
        <f ca="1">AF23</f>
        <v>-4</v>
      </c>
      <c r="AR28" s="20" t="s">
        <v>23</v>
      </c>
      <c r="AS28" s="20">
        <f ca="1">AF21</f>
        <v>-4</v>
      </c>
      <c r="AT28" s="9" t="s">
        <v>32</v>
      </c>
      <c r="AU28" s="43">
        <f t="shared" ca="1" si="8"/>
        <v>5</v>
      </c>
      <c r="AV28" s="20">
        <f t="shared" ca="1" si="8"/>
        <v>-5</v>
      </c>
      <c r="AW28" s="41">
        <f t="shared" ca="1" si="8"/>
        <v>-2</v>
      </c>
      <c r="AX28" s="12"/>
    </row>
    <row r="29" spans="1:50" x14ac:dyDescent="0.2">
      <c r="C29" s="8"/>
      <c r="D29" s="10"/>
      <c r="E29" s="10"/>
      <c r="F29" s="39" t="s">
        <v>13</v>
      </c>
      <c r="G29" s="10"/>
      <c r="H29" s="20">
        <f ca="1">G28*I28</f>
        <v>3</v>
      </c>
      <c r="I29" s="20"/>
      <c r="J29" s="20"/>
      <c r="K29" s="20" t="s">
        <v>23</v>
      </c>
      <c r="L29" s="20"/>
      <c r="M29" s="20">
        <f ca="1">L28*N28</f>
        <v>26</v>
      </c>
      <c r="N29" s="20"/>
      <c r="O29" s="20"/>
      <c r="P29" s="20" t="s">
        <v>23</v>
      </c>
      <c r="Q29" s="20"/>
      <c r="R29" s="20">
        <f ca="1">Q28*S28</f>
        <v>-20</v>
      </c>
      <c r="S29" s="10"/>
      <c r="T29" s="10"/>
      <c r="U29" s="12"/>
      <c r="V29" s="4"/>
      <c r="W29" s="8"/>
      <c r="X29" s="10"/>
      <c r="Y29" s="10"/>
      <c r="Z29" s="10"/>
      <c r="AA29" s="10"/>
      <c r="AB29" s="10"/>
      <c r="AC29" s="55">
        <f t="shared" ca="1" si="5"/>
        <v>-1</v>
      </c>
      <c r="AD29" s="26">
        <f t="shared" ca="1" si="5"/>
        <v>-4</v>
      </c>
      <c r="AE29" s="42">
        <f t="shared" ca="1" si="5"/>
        <v>5</v>
      </c>
      <c r="AF29" s="10"/>
      <c r="AG29" s="10"/>
      <c r="AH29" s="10"/>
      <c r="AI29" s="55">
        <f ca="1">AC24</f>
        <v>-3</v>
      </c>
      <c r="AJ29" s="26">
        <f t="shared" ca="1" si="6"/>
        <v>-4</v>
      </c>
      <c r="AK29" s="42">
        <f t="shared" ca="1" si="6"/>
        <v>5</v>
      </c>
      <c r="AL29" s="10"/>
      <c r="AM29" s="20"/>
      <c r="AN29" s="20"/>
      <c r="AO29" s="55">
        <f t="shared" ca="1" si="7"/>
        <v>-3</v>
      </c>
      <c r="AP29" s="26">
        <f t="shared" ca="1" si="7"/>
        <v>-1</v>
      </c>
      <c r="AQ29" s="42">
        <f ca="1">AF24</f>
        <v>5</v>
      </c>
      <c r="AR29" s="20"/>
      <c r="AS29" s="20"/>
      <c r="AT29" s="20"/>
      <c r="AU29" s="55">
        <f t="shared" ca="1" si="8"/>
        <v>-3</v>
      </c>
      <c r="AV29" s="26">
        <f t="shared" ca="1" si="8"/>
        <v>-1</v>
      </c>
      <c r="AW29" s="42">
        <f t="shared" ca="1" si="8"/>
        <v>-4</v>
      </c>
      <c r="AX29" s="12"/>
    </row>
    <row r="30" spans="1:50" x14ac:dyDescent="0.2">
      <c r="C30" s="8"/>
      <c r="D30" s="10"/>
      <c r="E30" s="10"/>
      <c r="F30" s="39" t="s">
        <v>13</v>
      </c>
      <c r="G30" s="10"/>
      <c r="H30" s="20">
        <f ca="1">SUM(H29:R29)</f>
        <v>9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2"/>
      <c r="V30" s="4"/>
      <c r="W30" s="43"/>
      <c r="X30" s="10"/>
      <c r="Y30" s="10"/>
      <c r="Z30" s="39" t="s">
        <v>13</v>
      </c>
      <c r="AA30" s="20">
        <f ca="1">AA28</f>
        <v>-1</v>
      </c>
      <c r="AB30" s="20" t="s">
        <v>24</v>
      </c>
      <c r="AC30" s="20"/>
      <c r="AD30" s="20">
        <f ca="1">MDETERM(AC27:AE29)</f>
        <v>-130</v>
      </c>
      <c r="AE30" s="20"/>
      <c r="AF30" s="20" t="s">
        <v>23</v>
      </c>
      <c r="AG30" s="20">
        <f ca="1">-AG28</f>
        <v>-5</v>
      </c>
      <c r="AH30" s="20" t="s">
        <v>24</v>
      </c>
      <c r="AI30" s="20"/>
      <c r="AJ30" s="20">
        <f ca="1">MDETERM(AI27:AK29)</f>
        <v>130</v>
      </c>
      <c r="AK30" s="20"/>
      <c r="AL30" s="20" t="s">
        <v>23</v>
      </c>
      <c r="AM30" s="20">
        <f ca="1">AM28</f>
        <v>-1</v>
      </c>
      <c r="AN30" s="20" t="s">
        <v>24</v>
      </c>
      <c r="AO30" s="20"/>
      <c r="AP30" s="20">
        <f ca="1">MDETERM(AO27:AQ29)</f>
        <v>80</v>
      </c>
      <c r="AQ30" s="20"/>
      <c r="AR30" s="20" t="s">
        <v>23</v>
      </c>
      <c r="AS30" s="20">
        <f ca="1">-AS28</f>
        <v>4</v>
      </c>
      <c r="AT30" s="20" t="s">
        <v>24</v>
      </c>
      <c r="AU30" s="20"/>
      <c r="AV30" s="20">
        <f ca="1">MDETERM(AU27:AW29)</f>
        <v>40</v>
      </c>
      <c r="AW30" s="20"/>
      <c r="AX30" s="12"/>
    </row>
    <row r="31" spans="1:50" x14ac:dyDescent="0.2">
      <c r="C31" s="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2"/>
      <c r="V31" s="2"/>
      <c r="W31" s="8"/>
      <c r="X31" s="10"/>
      <c r="Y31" s="10"/>
      <c r="Z31" s="39" t="s">
        <v>13</v>
      </c>
      <c r="AA31" s="10"/>
      <c r="AB31" s="10">
        <f ca="1">AA30*AD30</f>
        <v>130</v>
      </c>
      <c r="AC31" s="10"/>
      <c r="AD31" s="10"/>
      <c r="AE31" s="10"/>
      <c r="AF31" s="20" t="s">
        <v>23</v>
      </c>
      <c r="AG31" s="10"/>
      <c r="AH31" s="10">
        <f ca="1">AG30*AJ30</f>
        <v>-650</v>
      </c>
      <c r="AI31" s="10"/>
      <c r="AJ31" s="10"/>
      <c r="AK31" s="10"/>
      <c r="AL31" s="20" t="s">
        <v>23</v>
      </c>
      <c r="AM31" s="10"/>
      <c r="AN31" s="10">
        <f ca="1">AM30*AP30</f>
        <v>-80</v>
      </c>
      <c r="AO31" s="10"/>
      <c r="AP31" s="10"/>
      <c r="AQ31" s="10"/>
      <c r="AR31" s="20" t="s">
        <v>23</v>
      </c>
      <c r="AS31" s="10"/>
      <c r="AT31" s="10">
        <f ca="1">AS30*AV30</f>
        <v>160</v>
      </c>
      <c r="AU31" s="10"/>
      <c r="AV31" s="10"/>
      <c r="AW31" s="10"/>
      <c r="AX31" s="12"/>
    </row>
    <row r="32" spans="1:50" x14ac:dyDescent="0.2">
      <c r="C32" s="8"/>
      <c r="D32" s="10"/>
      <c r="E32" s="19" t="s">
        <v>28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2"/>
      <c r="V32" s="2"/>
      <c r="W32" s="8"/>
      <c r="X32" s="10"/>
      <c r="Y32" s="10"/>
      <c r="Z32" s="39" t="s">
        <v>13</v>
      </c>
      <c r="AA32" s="10"/>
      <c r="AB32" s="10">
        <f ca="1">SUM(AB31:AT31)</f>
        <v>-440</v>
      </c>
      <c r="AC32" s="10"/>
      <c r="AD32" s="10"/>
      <c r="AE32" s="10"/>
      <c r="AF32" s="10"/>
      <c r="AG32" s="10"/>
      <c r="AH32" s="10"/>
      <c r="AI32" s="39"/>
      <c r="AJ32" s="10"/>
      <c r="AK32" s="2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2"/>
    </row>
    <row r="33" spans="3:50" x14ac:dyDescent="0.2">
      <c r="C33" s="8"/>
      <c r="D33" s="10"/>
      <c r="E33" s="10"/>
      <c r="F33" s="9" t="s">
        <v>22</v>
      </c>
      <c r="G33" s="20">
        <f ca="1">J21</f>
        <v>-2</v>
      </c>
      <c r="H33" s="9" t="s">
        <v>32</v>
      </c>
      <c r="I33" s="53">
        <f ca="1">I22</f>
        <v>-4</v>
      </c>
      <c r="J33" s="54">
        <f ca="1">K22</f>
        <v>3</v>
      </c>
      <c r="K33" s="20" t="s">
        <v>23</v>
      </c>
      <c r="L33" s="20">
        <f ca="1">J22</f>
        <v>0</v>
      </c>
      <c r="M33" s="9" t="s">
        <v>31</v>
      </c>
      <c r="N33" s="53">
        <f ca="1">I21</f>
        <v>-1</v>
      </c>
      <c r="O33" s="54">
        <f ca="1">K21</f>
        <v>5</v>
      </c>
      <c r="P33" s="20" t="s">
        <v>23</v>
      </c>
      <c r="Q33" s="20">
        <f ca="1">J23</f>
        <v>1</v>
      </c>
      <c r="R33" s="9" t="s">
        <v>32</v>
      </c>
      <c r="S33" s="53">
        <f ca="1">I21</f>
        <v>-1</v>
      </c>
      <c r="T33" s="54">
        <f ca="1">K21</f>
        <v>5</v>
      </c>
      <c r="U33" s="12"/>
      <c r="V33" s="2"/>
      <c r="W33" s="8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2"/>
    </row>
    <row r="34" spans="3:50" x14ac:dyDescent="0.2">
      <c r="C34" s="8"/>
      <c r="D34" s="10"/>
      <c r="E34" s="10"/>
      <c r="F34" s="10"/>
      <c r="G34" s="10"/>
      <c r="H34" s="10"/>
      <c r="I34" s="55">
        <f ca="1">I23</f>
        <v>1</v>
      </c>
      <c r="J34" s="42">
        <f ca="1">K23</f>
        <v>-4</v>
      </c>
      <c r="K34" s="10"/>
      <c r="L34" s="10"/>
      <c r="M34" s="10"/>
      <c r="N34" s="55">
        <f ca="1">I23</f>
        <v>1</v>
      </c>
      <c r="O34" s="42">
        <f ca="1">K23</f>
        <v>-4</v>
      </c>
      <c r="P34" s="10"/>
      <c r="Q34" s="10"/>
      <c r="R34" s="10"/>
      <c r="S34" s="55">
        <f ca="1">I22</f>
        <v>-4</v>
      </c>
      <c r="T34" s="42">
        <f ca="1">K22</f>
        <v>3</v>
      </c>
      <c r="U34" s="12"/>
      <c r="V34" s="2"/>
      <c r="W34" s="8"/>
      <c r="X34" s="10"/>
      <c r="Y34" s="19" t="s">
        <v>30</v>
      </c>
      <c r="Z34" s="10"/>
      <c r="AA34" s="10"/>
      <c r="AB34" s="10"/>
      <c r="AC34" s="10"/>
      <c r="AD34" s="10"/>
      <c r="AE34" s="10"/>
      <c r="AF34" s="10"/>
      <c r="AG34" s="10"/>
      <c r="AH34" s="19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2"/>
    </row>
    <row r="35" spans="3:50" x14ac:dyDescent="0.2">
      <c r="C35" s="8"/>
      <c r="D35" s="10"/>
      <c r="E35" s="10"/>
      <c r="F35" s="39" t="s">
        <v>13</v>
      </c>
      <c r="G35" s="20">
        <f ca="1">-G33</f>
        <v>2</v>
      </c>
      <c r="H35" s="20" t="s">
        <v>24</v>
      </c>
      <c r="I35" s="20">
        <f ca="1">MDETERM(I33:J34)</f>
        <v>13</v>
      </c>
      <c r="J35" s="20"/>
      <c r="K35" s="20" t="s">
        <v>23</v>
      </c>
      <c r="L35" s="20">
        <f ca="1">L33</f>
        <v>0</v>
      </c>
      <c r="M35" s="20" t="s">
        <v>24</v>
      </c>
      <c r="N35" s="20">
        <f ca="1">MDETERM(N33:O34)</f>
        <v>-1</v>
      </c>
      <c r="O35" s="20"/>
      <c r="P35" s="20" t="s">
        <v>23</v>
      </c>
      <c r="Q35" s="20">
        <f ca="1">-Q33</f>
        <v>-1</v>
      </c>
      <c r="R35" s="20" t="s">
        <v>24</v>
      </c>
      <c r="S35" s="20">
        <f ca="1">MDETERM(S33:T34)</f>
        <v>17</v>
      </c>
      <c r="T35" s="10"/>
      <c r="U35" s="12"/>
      <c r="V35" s="2"/>
      <c r="W35" s="8"/>
      <c r="X35" s="10"/>
      <c r="Y35" s="10"/>
      <c r="Z35" s="10"/>
      <c r="AA35" s="10"/>
      <c r="AB35" s="10"/>
      <c r="AC35" s="53">
        <f ca="1">AC22</f>
        <v>0</v>
      </c>
      <c r="AD35" s="27">
        <f t="shared" ref="AD35:AE37" ca="1" si="9">AE22</f>
        <v>-2</v>
      </c>
      <c r="AE35" s="54">
        <f t="shared" ca="1" si="9"/>
        <v>-4</v>
      </c>
      <c r="AF35" s="10"/>
      <c r="AG35" s="10"/>
      <c r="AH35" s="10"/>
      <c r="AI35" s="53">
        <f ca="1">AC21</f>
        <v>-1</v>
      </c>
      <c r="AJ35" s="27">
        <f ca="1">AE21</f>
        <v>-1</v>
      </c>
      <c r="AK35" s="54">
        <f ca="1">AF21</f>
        <v>-4</v>
      </c>
      <c r="AL35" s="10"/>
      <c r="AM35" s="10"/>
      <c r="AN35" s="10"/>
      <c r="AO35" s="53">
        <f ca="1">AC21</f>
        <v>-1</v>
      </c>
      <c r="AP35" s="27">
        <f ca="1">AE21</f>
        <v>-1</v>
      </c>
      <c r="AQ35" s="54">
        <f ca="1">AF21</f>
        <v>-4</v>
      </c>
      <c r="AR35" s="10"/>
      <c r="AS35" s="10"/>
      <c r="AT35" s="10"/>
      <c r="AU35" s="53">
        <f ca="1">AC21</f>
        <v>-1</v>
      </c>
      <c r="AV35" s="27">
        <f t="shared" ref="AV35:AW37" ca="1" si="10">AE21</f>
        <v>-1</v>
      </c>
      <c r="AW35" s="54">
        <f t="shared" ca="1" si="10"/>
        <v>-4</v>
      </c>
      <c r="AX35" s="12"/>
    </row>
    <row r="36" spans="3:50" x14ac:dyDescent="0.2">
      <c r="C36" s="8"/>
      <c r="D36" s="10"/>
      <c r="E36" s="10"/>
      <c r="F36" s="39" t="s">
        <v>13</v>
      </c>
      <c r="G36" s="10"/>
      <c r="H36" s="20">
        <f ca="1">G35*I35</f>
        <v>26</v>
      </c>
      <c r="I36" s="20"/>
      <c r="J36" s="20"/>
      <c r="K36" s="20" t="s">
        <v>23</v>
      </c>
      <c r="L36" s="20"/>
      <c r="M36" s="20">
        <f ca="1">L35*N35</f>
        <v>0</v>
      </c>
      <c r="N36" s="20"/>
      <c r="O36" s="20"/>
      <c r="P36" s="20" t="s">
        <v>23</v>
      </c>
      <c r="Q36" s="20"/>
      <c r="R36" s="20">
        <f ca="1">Q35*S35</f>
        <v>-17</v>
      </c>
      <c r="S36" s="10"/>
      <c r="T36" s="10"/>
      <c r="U36" s="12"/>
      <c r="V36" s="4"/>
      <c r="W36" s="43"/>
      <c r="X36" s="20"/>
      <c r="Y36" s="10"/>
      <c r="Z36" s="9" t="s">
        <v>22</v>
      </c>
      <c r="AA36" s="20">
        <f ca="1">AD21</f>
        <v>5</v>
      </c>
      <c r="AB36" s="9" t="s">
        <v>32</v>
      </c>
      <c r="AC36" s="43">
        <f ca="1">AC23</f>
        <v>5</v>
      </c>
      <c r="AD36" s="20">
        <f t="shared" ca="1" si="9"/>
        <v>-2</v>
      </c>
      <c r="AE36" s="41">
        <f t="shared" ca="1" si="9"/>
        <v>-4</v>
      </c>
      <c r="AF36" s="20" t="s">
        <v>23</v>
      </c>
      <c r="AG36" s="20">
        <f ca="1">AD22</f>
        <v>0</v>
      </c>
      <c r="AH36" s="9" t="s">
        <v>31</v>
      </c>
      <c r="AI36" s="43">
        <f ca="1">AC23</f>
        <v>5</v>
      </c>
      <c r="AJ36" s="20">
        <f ca="1">AE23</f>
        <v>-2</v>
      </c>
      <c r="AK36" s="41">
        <f ca="1">AF23</f>
        <v>-4</v>
      </c>
      <c r="AL36" s="20" t="s">
        <v>23</v>
      </c>
      <c r="AM36" s="20">
        <f ca="1">AD23</f>
        <v>-5</v>
      </c>
      <c r="AN36" s="9" t="s">
        <v>32</v>
      </c>
      <c r="AO36" s="43">
        <f ca="1">AC22</f>
        <v>0</v>
      </c>
      <c r="AP36" s="20">
        <f ca="1">AE22</f>
        <v>-2</v>
      </c>
      <c r="AQ36" s="41">
        <f ca="1">AF22</f>
        <v>-4</v>
      </c>
      <c r="AR36" s="20" t="s">
        <v>23</v>
      </c>
      <c r="AS36" s="20">
        <f ca="1">AD24</f>
        <v>-1</v>
      </c>
      <c r="AT36" s="9" t="s">
        <v>31</v>
      </c>
      <c r="AU36" s="43">
        <f ca="1">AC22</f>
        <v>0</v>
      </c>
      <c r="AV36" s="20">
        <f t="shared" ca="1" si="10"/>
        <v>-2</v>
      </c>
      <c r="AW36" s="41">
        <f t="shared" ca="1" si="10"/>
        <v>-4</v>
      </c>
      <c r="AX36" s="12"/>
    </row>
    <row r="37" spans="3:50" x14ac:dyDescent="0.2">
      <c r="C37" s="8"/>
      <c r="D37" s="10"/>
      <c r="E37" s="10"/>
      <c r="F37" s="39" t="s">
        <v>13</v>
      </c>
      <c r="G37" s="20">
        <f ca="1">SUM(H36:R36)</f>
        <v>9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2"/>
      <c r="V37" s="4"/>
      <c r="W37" s="43"/>
      <c r="X37" s="10"/>
      <c r="Y37" s="10"/>
      <c r="Z37" s="10"/>
      <c r="AA37" s="10"/>
      <c r="AB37" s="10"/>
      <c r="AC37" s="55">
        <f ca="1">AC24</f>
        <v>-3</v>
      </c>
      <c r="AD37" s="26">
        <f t="shared" ca="1" si="9"/>
        <v>-4</v>
      </c>
      <c r="AE37" s="42">
        <f t="shared" ca="1" si="9"/>
        <v>5</v>
      </c>
      <c r="AF37" s="10"/>
      <c r="AG37" s="10"/>
      <c r="AH37" s="10"/>
      <c r="AI37" s="55">
        <f ca="1">AC24</f>
        <v>-3</v>
      </c>
      <c r="AJ37" s="26">
        <f ca="1">AE24</f>
        <v>-4</v>
      </c>
      <c r="AK37" s="42">
        <f ca="1">AF24</f>
        <v>5</v>
      </c>
      <c r="AL37" s="10"/>
      <c r="AM37" s="20"/>
      <c r="AN37" s="20"/>
      <c r="AO37" s="55">
        <f ca="1">AC24</f>
        <v>-3</v>
      </c>
      <c r="AP37" s="26">
        <f ca="1">AE24</f>
        <v>-4</v>
      </c>
      <c r="AQ37" s="42">
        <f ca="1">AF24</f>
        <v>5</v>
      </c>
      <c r="AR37" s="20"/>
      <c r="AS37" s="20"/>
      <c r="AT37" s="20"/>
      <c r="AU37" s="55">
        <f ca="1">AC23</f>
        <v>5</v>
      </c>
      <c r="AV37" s="26">
        <f t="shared" ca="1" si="10"/>
        <v>-2</v>
      </c>
      <c r="AW37" s="42">
        <f t="shared" ca="1" si="10"/>
        <v>-4</v>
      </c>
      <c r="AX37" s="12"/>
    </row>
    <row r="38" spans="3:50" x14ac:dyDescent="0.2"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6"/>
      <c r="V38" s="2"/>
      <c r="W38" s="8"/>
      <c r="X38" s="10"/>
      <c r="Y38" s="10"/>
      <c r="Z38" s="39" t="s">
        <v>13</v>
      </c>
      <c r="AA38" s="20">
        <f ca="1">-AA36</f>
        <v>-5</v>
      </c>
      <c r="AB38" s="20" t="s">
        <v>24</v>
      </c>
      <c r="AC38" s="20"/>
      <c r="AD38" s="20">
        <f ca="1">MDETERM(AC35:AE37)</f>
        <v>130</v>
      </c>
      <c r="AE38" s="20"/>
      <c r="AF38" s="20" t="s">
        <v>23</v>
      </c>
      <c r="AG38" s="20">
        <f ca="1">AG36</f>
        <v>0</v>
      </c>
      <c r="AH38" s="20" t="s">
        <v>24</v>
      </c>
      <c r="AI38" s="20"/>
      <c r="AJ38" s="20">
        <f ca="1">MDETERM(AI35:AK37)</f>
        <v>143</v>
      </c>
      <c r="AK38" s="20"/>
      <c r="AL38" s="20" t="s">
        <v>23</v>
      </c>
      <c r="AM38" s="20">
        <f ca="1">-AM36</f>
        <v>5</v>
      </c>
      <c r="AN38" s="20" t="s">
        <v>24</v>
      </c>
      <c r="AO38" s="20"/>
      <c r="AP38" s="20">
        <f ca="1">MDETERM(AO35:AQ37)</f>
        <v>37.999999999999993</v>
      </c>
      <c r="AQ38" s="20"/>
      <c r="AR38" s="20" t="s">
        <v>23</v>
      </c>
      <c r="AS38" s="20">
        <f ca="1">AS36</f>
        <v>-1</v>
      </c>
      <c r="AT38" s="20" t="s">
        <v>24</v>
      </c>
      <c r="AU38" s="20"/>
      <c r="AV38" s="20">
        <f ca="1">MDETERM(AU35:AW37)</f>
        <v>-20</v>
      </c>
      <c r="AW38" s="20"/>
      <c r="AX38" s="12"/>
    </row>
    <row r="39" spans="3:50" x14ac:dyDescent="0.2">
      <c r="V39" s="2"/>
      <c r="W39" s="8"/>
      <c r="X39" s="10"/>
      <c r="Y39" s="10"/>
      <c r="Z39" s="39" t="s">
        <v>13</v>
      </c>
      <c r="AA39" s="10"/>
      <c r="AB39" s="10">
        <f ca="1">AA38*AD38</f>
        <v>-650</v>
      </c>
      <c r="AC39" s="10"/>
      <c r="AD39" s="10"/>
      <c r="AE39" s="10"/>
      <c r="AF39" s="20" t="s">
        <v>23</v>
      </c>
      <c r="AG39" s="10"/>
      <c r="AH39" s="10">
        <f ca="1">AG38*AJ38</f>
        <v>0</v>
      </c>
      <c r="AI39" s="10"/>
      <c r="AJ39" s="10"/>
      <c r="AK39" s="10"/>
      <c r="AL39" s="20" t="s">
        <v>23</v>
      </c>
      <c r="AM39" s="10"/>
      <c r="AN39" s="10">
        <f ca="1">AM38*AP38</f>
        <v>189.99999999999997</v>
      </c>
      <c r="AO39" s="10"/>
      <c r="AP39" s="10"/>
      <c r="AQ39" s="10"/>
      <c r="AR39" s="20" t="s">
        <v>23</v>
      </c>
      <c r="AS39" s="10"/>
      <c r="AT39" s="10">
        <f ca="1">AS38*AV38</f>
        <v>20</v>
      </c>
      <c r="AU39" s="10"/>
      <c r="AV39" s="10"/>
      <c r="AW39" s="10"/>
      <c r="AX39" s="12"/>
    </row>
    <row r="40" spans="3:50" x14ac:dyDescent="0.2">
      <c r="W40" s="8"/>
      <c r="X40" s="10"/>
      <c r="Y40" s="10"/>
      <c r="Z40" s="39" t="s">
        <v>13</v>
      </c>
      <c r="AA40" s="10">
        <f ca="1">SUM(AB39:AT39)</f>
        <v>-440</v>
      </c>
      <c r="AC40" s="10"/>
      <c r="AD40" s="10"/>
      <c r="AE40" s="10"/>
      <c r="AF40" s="10"/>
      <c r="AG40" s="10"/>
      <c r="AH40" s="10"/>
      <c r="AI40" s="39"/>
      <c r="AJ40" s="10"/>
      <c r="AK40" s="2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2"/>
    </row>
    <row r="41" spans="3:50" x14ac:dyDescent="0.2">
      <c r="W41" s="14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G69"/>
  <sheetViews>
    <sheetView tabSelected="1" zoomScaleNormal="100" workbookViewId="0">
      <selection activeCell="S6" sqref="S6"/>
    </sheetView>
  </sheetViews>
  <sheetFormatPr baseColWidth="10" defaultColWidth="6.6640625" defaultRowHeight="15" x14ac:dyDescent="0.2"/>
  <cols>
    <col min="2" max="2" width="4.1640625" customWidth="1"/>
    <col min="3" max="3" width="4.33203125" customWidth="1"/>
    <col min="4" max="4" width="5" customWidth="1"/>
    <col min="6" max="6" width="8" customWidth="1"/>
    <col min="7" max="7" width="8.33203125" customWidth="1"/>
    <col min="8" max="11" width="10.6640625" customWidth="1"/>
    <col min="12" max="12" width="5.1640625" customWidth="1"/>
    <col min="13" max="13" width="7.6640625" style="164" customWidth="1"/>
    <col min="14" max="16" width="10.6640625" customWidth="1"/>
    <col min="17" max="17" width="4.33203125" customWidth="1"/>
    <col min="18" max="18" width="4.33203125" style="139" customWidth="1"/>
    <col min="19" max="19" width="3.5" style="129" customWidth="1"/>
    <col min="20" max="21" width="4.33203125" style="139" customWidth="1"/>
    <col min="22" max="22" width="4.33203125" customWidth="1"/>
    <col min="23" max="23" width="3" style="70" customWidth="1"/>
    <col min="24" max="25" width="6.6640625" style="70" customWidth="1"/>
    <col min="26" max="26" width="6.6640625" style="70"/>
    <col min="27" max="27" width="6.6640625" style="70" customWidth="1"/>
    <col min="28" max="28" width="6.6640625" style="136" customWidth="1"/>
    <col min="29" max="31" width="6.6640625" style="134" customWidth="1"/>
    <col min="32" max="32" width="7.6640625" style="135" customWidth="1"/>
    <col min="33" max="35" width="6.6640625" style="135" customWidth="1"/>
    <col min="36" max="40" width="6.6640625" style="135"/>
    <col min="45" max="47" width="7.6640625" bestFit="1" customWidth="1"/>
    <col min="48" max="56" width="6.83203125" bestFit="1" customWidth="1"/>
  </cols>
  <sheetData>
    <row r="1" spans="1:163" x14ac:dyDescent="0.2">
      <c r="A1" s="1" t="s">
        <v>0</v>
      </c>
    </row>
    <row r="2" spans="1:163" x14ac:dyDescent="0.2">
      <c r="W2" s="148"/>
      <c r="X2" s="148"/>
      <c r="Y2" s="148"/>
      <c r="Z2" s="148"/>
      <c r="AA2" s="148"/>
      <c r="AB2" s="149"/>
      <c r="AC2" s="150"/>
      <c r="AD2" s="150"/>
      <c r="AE2" s="150"/>
      <c r="AF2" s="151"/>
      <c r="AG2" s="151"/>
      <c r="AH2" s="151"/>
      <c r="AI2" s="151"/>
      <c r="AJ2" s="151"/>
      <c r="AK2" s="151"/>
      <c r="AL2" s="151"/>
      <c r="AM2" s="151"/>
      <c r="AN2" s="151"/>
      <c r="AO2" s="152"/>
      <c r="AP2" s="152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52"/>
      <c r="BG2" s="152"/>
      <c r="BH2" s="152"/>
      <c r="BI2" s="152"/>
      <c r="BJ2" s="152"/>
      <c r="BK2" s="152"/>
      <c r="BL2" s="152"/>
      <c r="BM2" s="152"/>
      <c r="BN2" s="152"/>
      <c r="BO2" s="152"/>
      <c r="BP2" s="152"/>
      <c r="BQ2" s="152"/>
      <c r="BR2" s="152"/>
      <c r="BS2" s="152"/>
      <c r="BT2" s="152"/>
      <c r="BU2" s="152"/>
      <c r="BV2" s="152"/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2"/>
      <c r="CQ2" s="152"/>
      <c r="CR2" s="152"/>
      <c r="CS2" s="152"/>
      <c r="CT2" s="152"/>
      <c r="CU2" s="152"/>
      <c r="CV2" s="152"/>
      <c r="CW2" s="152"/>
      <c r="CX2" s="152"/>
      <c r="CY2" s="152"/>
      <c r="CZ2" s="152"/>
      <c r="DA2" s="152"/>
      <c r="DB2" s="152"/>
      <c r="DC2" s="152"/>
      <c r="DD2" s="152"/>
      <c r="DE2" s="152"/>
      <c r="DF2" s="152"/>
      <c r="DG2" s="152"/>
      <c r="DH2" s="152"/>
      <c r="DI2" s="152"/>
      <c r="DJ2" s="152"/>
      <c r="DK2" s="152"/>
      <c r="DL2" s="152"/>
      <c r="DM2" s="152"/>
      <c r="DN2" s="152"/>
      <c r="DO2" s="152"/>
      <c r="DP2" s="152"/>
      <c r="DQ2" s="152"/>
      <c r="DR2" s="152"/>
      <c r="DS2" s="152"/>
      <c r="DT2" s="152"/>
      <c r="DU2" s="152"/>
      <c r="DV2" s="152"/>
      <c r="DW2" s="152"/>
      <c r="DX2" s="152"/>
      <c r="DY2" s="152"/>
      <c r="DZ2" s="152"/>
      <c r="EA2" s="152"/>
      <c r="EB2" s="152"/>
      <c r="EC2" s="152"/>
    </row>
    <row r="3" spans="1:163" x14ac:dyDescent="0.2">
      <c r="B3" s="5" t="s">
        <v>104</v>
      </c>
      <c r="C3" s="6"/>
      <c r="D3" s="6"/>
      <c r="E3" s="6"/>
      <c r="F3" s="6"/>
      <c r="G3" s="6"/>
      <c r="H3" s="6"/>
      <c r="I3" s="6"/>
      <c r="J3" s="6"/>
      <c r="K3" s="6"/>
      <c r="L3" s="6"/>
      <c r="M3" s="80"/>
      <c r="N3" s="6"/>
      <c r="O3" s="6"/>
      <c r="P3" s="6"/>
      <c r="Q3" s="7"/>
      <c r="U3" s="157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53"/>
      <c r="AN3" s="148"/>
      <c r="AO3" s="148"/>
      <c r="AP3" s="148"/>
      <c r="AQ3" s="171"/>
      <c r="AR3" s="136"/>
      <c r="AS3" s="134"/>
      <c r="AT3" s="134"/>
      <c r="AU3" s="134"/>
      <c r="AV3" s="135"/>
      <c r="AW3" s="135"/>
      <c r="AX3" s="135"/>
      <c r="AY3" s="135"/>
      <c r="AZ3" s="135"/>
      <c r="BA3" s="135"/>
      <c r="BB3" s="135"/>
      <c r="BC3" s="135"/>
      <c r="BD3" s="135"/>
      <c r="BE3" s="170"/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  <c r="DK3" s="152"/>
      <c r="DL3" s="152"/>
      <c r="DM3" s="152"/>
      <c r="DN3" s="152"/>
      <c r="DO3" s="152"/>
      <c r="DP3" s="152"/>
      <c r="DQ3" s="152"/>
      <c r="DR3" s="152"/>
      <c r="DS3" s="152"/>
      <c r="DT3" s="152"/>
      <c r="DU3" s="152"/>
      <c r="DV3" s="152"/>
      <c r="DW3" s="152"/>
      <c r="DX3" s="152"/>
      <c r="DY3" s="152"/>
      <c r="DZ3" s="152"/>
      <c r="EA3" s="152"/>
      <c r="EB3" s="152"/>
      <c r="EC3" s="152"/>
      <c r="ED3" s="152"/>
      <c r="EE3" s="152"/>
      <c r="EF3" s="152"/>
      <c r="EG3" s="152"/>
      <c r="EH3" s="152"/>
      <c r="EI3" s="152"/>
      <c r="EJ3" s="152"/>
      <c r="EK3" s="152"/>
      <c r="EL3" s="152"/>
      <c r="EM3" s="152"/>
      <c r="EN3" s="152"/>
      <c r="EO3" s="152"/>
      <c r="EP3" s="152"/>
      <c r="EQ3" s="152"/>
      <c r="ER3" s="152"/>
      <c r="ES3" s="152"/>
    </row>
    <row r="4" spans="1:163" x14ac:dyDescent="0.2"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86"/>
      <c r="N4" s="10"/>
      <c r="O4" s="10"/>
      <c r="P4" s="10"/>
      <c r="Q4" s="12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53"/>
      <c r="AN4" s="148"/>
      <c r="AO4" s="148"/>
      <c r="AP4" s="148"/>
      <c r="AQ4" s="171"/>
      <c r="AR4" s="136"/>
      <c r="AS4" s="134" t="s">
        <v>52</v>
      </c>
      <c r="AT4" s="134"/>
      <c r="AU4" s="134"/>
      <c r="AV4" s="135"/>
      <c r="AW4" s="135"/>
      <c r="AX4" s="135"/>
      <c r="AY4" s="135"/>
      <c r="AZ4" s="135"/>
      <c r="BA4" s="135"/>
      <c r="BB4" s="135"/>
      <c r="BC4" s="135"/>
      <c r="BD4" s="135"/>
      <c r="BE4" s="170"/>
      <c r="BF4" s="166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  <c r="EM4" s="152"/>
      <c r="EN4" s="152"/>
      <c r="EO4" s="152"/>
      <c r="EP4" s="152"/>
      <c r="EQ4" s="152"/>
      <c r="ER4" s="152"/>
      <c r="ES4" s="152"/>
    </row>
    <row r="5" spans="1:163" x14ac:dyDescent="0.2">
      <c r="B5" s="8"/>
      <c r="C5" s="10"/>
      <c r="D5" s="53">
        <f t="shared" ref="D5:F7" ca="1" si="0">RANDBETWEEN(-5,5)</f>
        <v>5</v>
      </c>
      <c r="E5" s="27">
        <f t="shared" ca="1" si="0"/>
        <v>-5</v>
      </c>
      <c r="F5" s="54">
        <f t="shared" ca="1" si="0"/>
        <v>1</v>
      </c>
      <c r="G5" s="10"/>
      <c r="H5" s="10"/>
      <c r="I5" s="10"/>
      <c r="J5" s="10"/>
      <c r="K5" s="10"/>
      <c r="L5" s="10"/>
      <c r="M5" s="86"/>
      <c r="N5" s="10"/>
      <c r="O5" s="10"/>
      <c r="P5" s="10"/>
      <c r="Q5" s="12"/>
      <c r="V5" s="139"/>
      <c r="W5" s="158"/>
      <c r="X5" s="158"/>
      <c r="Y5" s="158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53"/>
      <c r="AN5" s="148"/>
      <c r="AO5" s="148"/>
      <c r="AP5" s="148"/>
      <c r="AQ5" s="171"/>
      <c r="AR5" s="136"/>
      <c r="AS5" s="134" t="s">
        <v>90</v>
      </c>
      <c r="AT5" s="134"/>
      <c r="AU5" s="134"/>
      <c r="AV5" s="137" t="s">
        <v>53</v>
      </c>
      <c r="AW5" s="135"/>
      <c r="AX5" s="135"/>
      <c r="AY5" s="137" t="s">
        <v>54</v>
      </c>
      <c r="AZ5" s="135"/>
      <c r="BA5" s="135"/>
      <c r="BB5" s="137" t="s">
        <v>55</v>
      </c>
      <c r="BC5" s="135"/>
      <c r="BD5" s="135"/>
      <c r="BE5" s="170"/>
      <c r="BF5" s="166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2"/>
      <c r="BV5" s="152"/>
      <c r="BW5" s="152"/>
      <c r="BX5" s="152"/>
      <c r="BY5" s="152"/>
      <c r="BZ5" s="152"/>
      <c r="CA5" s="152"/>
      <c r="CB5" s="152"/>
      <c r="CC5" s="152"/>
      <c r="CD5" s="152"/>
      <c r="CE5" s="152"/>
      <c r="CF5" s="152"/>
      <c r="CG5" s="152"/>
      <c r="CH5" s="152"/>
      <c r="CI5" s="152"/>
      <c r="CJ5" s="152"/>
      <c r="CK5" s="152"/>
      <c r="CL5" s="152"/>
      <c r="CM5" s="152"/>
      <c r="CN5" s="152"/>
      <c r="CO5" s="152"/>
      <c r="CP5" s="152"/>
      <c r="CQ5" s="152"/>
      <c r="CR5" s="152"/>
      <c r="CS5" s="152"/>
      <c r="CT5" s="152"/>
      <c r="CU5" s="152"/>
      <c r="CV5" s="152"/>
      <c r="CW5" s="152"/>
      <c r="CX5" s="152"/>
      <c r="CY5" s="152"/>
      <c r="CZ5" s="152"/>
      <c r="DA5" s="152"/>
      <c r="DB5" s="152"/>
      <c r="DC5" s="152"/>
      <c r="DD5" s="152"/>
      <c r="DE5" s="152"/>
      <c r="DF5" s="152"/>
      <c r="DG5" s="152"/>
      <c r="DH5" s="152"/>
      <c r="DI5" s="152"/>
      <c r="DJ5" s="152"/>
      <c r="DK5" s="152"/>
      <c r="DL5" s="152"/>
      <c r="DM5" s="152"/>
      <c r="DN5" s="152"/>
      <c r="DO5" s="152"/>
      <c r="DP5" s="152"/>
      <c r="DQ5" s="152"/>
      <c r="DR5" s="152"/>
      <c r="DS5" s="152"/>
      <c r="DT5" s="152"/>
      <c r="DU5" s="152"/>
      <c r="DV5" s="152"/>
      <c r="DW5" s="152"/>
      <c r="DX5" s="152"/>
      <c r="DY5" s="152"/>
      <c r="DZ5" s="152"/>
      <c r="EA5" s="152"/>
      <c r="EB5" s="152"/>
      <c r="EC5" s="152"/>
      <c r="ED5" s="152"/>
      <c r="EE5" s="152"/>
      <c r="EF5" s="152"/>
      <c r="EG5" s="152"/>
      <c r="EH5" s="152"/>
      <c r="EI5" s="152"/>
      <c r="EJ5" s="152"/>
      <c r="EK5" s="152"/>
      <c r="EL5" s="152"/>
      <c r="EM5" s="152"/>
      <c r="EN5" s="152"/>
      <c r="EO5" s="152"/>
      <c r="EP5" s="152"/>
      <c r="EQ5" s="152"/>
      <c r="ER5" s="152"/>
      <c r="ES5" s="152"/>
    </row>
    <row r="6" spans="1:163" x14ac:dyDescent="0.2">
      <c r="B6" s="8"/>
      <c r="C6" s="9" t="s">
        <v>49</v>
      </c>
      <c r="D6" s="43">
        <f t="shared" ca="1" si="0"/>
        <v>-1</v>
      </c>
      <c r="E6" s="20">
        <f t="shared" ca="1" si="0"/>
        <v>0</v>
      </c>
      <c r="F6" s="41">
        <f t="shared" ca="1" si="0"/>
        <v>-5</v>
      </c>
      <c r="G6" s="10"/>
      <c r="H6" s="83" t="s">
        <v>98</v>
      </c>
      <c r="I6" s="167">
        <f ca="1">MDETERM(D5:F7)</f>
        <v>80.999999999999986</v>
      </c>
      <c r="J6" s="10"/>
      <c r="K6" s="10"/>
      <c r="L6" s="10"/>
      <c r="M6" s="86"/>
      <c r="N6" s="10"/>
      <c r="O6" s="10"/>
      <c r="P6" s="10"/>
      <c r="Q6" s="12"/>
      <c r="V6" s="159"/>
      <c r="W6" s="158"/>
      <c r="X6" s="158"/>
      <c r="Y6" s="158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53"/>
      <c r="AN6" s="148"/>
      <c r="AO6" s="148"/>
      <c r="AP6" s="148"/>
      <c r="AQ6" s="171"/>
      <c r="AR6" s="136"/>
      <c r="AS6" s="134">
        <v>1</v>
      </c>
      <c r="AT6" s="134">
        <v>0</v>
      </c>
      <c r="AU6" s="134">
        <v>0</v>
      </c>
      <c r="AV6" s="135">
        <v>0</v>
      </c>
      <c r="AW6" s="135">
        <v>1</v>
      </c>
      <c r="AX6" s="135">
        <v>0</v>
      </c>
      <c r="AY6" s="135">
        <v>0</v>
      </c>
      <c r="AZ6" s="135">
        <v>0</v>
      </c>
      <c r="BA6" s="135">
        <v>1</v>
      </c>
      <c r="BB6" s="135">
        <v>1</v>
      </c>
      <c r="BC6" s="135">
        <v>0</v>
      </c>
      <c r="BD6" s="135">
        <v>0</v>
      </c>
      <c r="BE6" s="170"/>
      <c r="BF6" s="166"/>
      <c r="BG6" s="152"/>
      <c r="BH6" s="152"/>
      <c r="BI6" s="152"/>
      <c r="BJ6" s="152"/>
      <c r="BK6" s="152"/>
      <c r="BL6" s="152"/>
      <c r="BM6" s="152"/>
      <c r="BN6" s="152"/>
      <c r="BO6" s="152"/>
      <c r="BP6" s="152"/>
      <c r="BQ6" s="152"/>
      <c r="BR6" s="152"/>
      <c r="BS6" s="152"/>
      <c r="BT6" s="152"/>
      <c r="BU6" s="152"/>
      <c r="BV6" s="152"/>
      <c r="BW6" s="152"/>
      <c r="BX6" s="152"/>
      <c r="BY6" s="152"/>
      <c r="BZ6" s="152"/>
      <c r="CA6" s="152"/>
      <c r="CB6" s="152"/>
      <c r="CC6" s="152"/>
      <c r="CD6" s="152"/>
      <c r="CE6" s="152"/>
      <c r="CF6" s="152"/>
      <c r="CG6" s="152"/>
      <c r="CH6" s="152"/>
      <c r="CI6" s="152"/>
      <c r="CJ6" s="152"/>
      <c r="CK6" s="152"/>
      <c r="CL6" s="152"/>
      <c r="CM6" s="152"/>
      <c r="CN6" s="152"/>
      <c r="CO6" s="152"/>
      <c r="CP6" s="152"/>
      <c r="CQ6" s="152"/>
      <c r="CR6" s="152"/>
      <c r="CS6" s="152"/>
      <c r="CT6" s="152"/>
      <c r="CU6" s="152"/>
      <c r="CV6" s="152"/>
      <c r="CW6" s="152"/>
      <c r="CX6" s="152"/>
      <c r="CY6" s="152"/>
      <c r="CZ6" s="152"/>
      <c r="DA6" s="152"/>
      <c r="DB6" s="152"/>
      <c r="DC6" s="152"/>
      <c r="DD6" s="152"/>
      <c r="DE6" s="152"/>
      <c r="DF6" s="152"/>
      <c r="DG6" s="152"/>
      <c r="DH6" s="152"/>
      <c r="DI6" s="152"/>
      <c r="DJ6" s="152"/>
      <c r="DK6" s="152"/>
      <c r="DL6" s="152"/>
      <c r="DM6" s="152"/>
      <c r="DN6" s="152"/>
      <c r="DO6" s="152"/>
      <c r="DP6" s="152"/>
      <c r="DQ6" s="152"/>
      <c r="DR6" s="152"/>
      <c r="DS6" s="152"/>
      <c r="DT6" s="152"/>
      <c r="DU6" s="152"/>
      <c r="DV6" s="152"/>
      <c r="DW6" s="152"/>
      <c r="DX6" s="152"/>
      <c r="DY6" s="152"/>
      <c r="DZ6" s="152"/>
      <c r="EA6" s="152"/>
      <c r="EB6" s="152"/>
      <c r="EC6" s="152"/>
      <c r="ED6" s="152"/>
      <c r="EE6" s="152"/>
      <c r="EF6" s="152"/>
      <c r="EG6" s="152"/>
      <c r="EH6" s="152"/>
      <c r="EI6" s="152"/>
      <c r="EJ6" s="152"/>
      <c r="EK6" s="152"/>
      <c r="EL6" s="152"/>
      <c r="EM6" s="152"/>
      <c r="EN6" s="152"/>
      <c r="EO6" s="152"/>
      <c r="EP6" s="152"/>
      <c r="EQ6" s="152"/>
      <c r="ER6" s="152"/>
      <c r="ES6" s="152"/>
    </row>
    <row r="7" spans="1:163" x14ac:dyDescent="0.2">
      <c r="B7" s="8"/>
      <c r="C7" s="10"/>
      <c r="D7" s="55">
        <f t="shared" ca="1" si="0"/>
        <v>4</v>
      </c>
      <c r="E7" s="26">
        <f t="shared" ca="1" si="0"/>
        <v>-1</v>
      </c>
      <c r="F7" s="42">
        <f t="shared" ca="1" si="0"/>
        <v>-1</v>
      </c>
      <c r="G7" s="10"/>
      <c r="H7" s="10"/>
      <c r="I7" s="10"/>
      <c r="J7" s="10"/>
      <c r="K7" s="10"/>
      <c r="L7" s="10"/>
      <c r="M7" s="86"/>
      <c r="N7" s="10"/>
      <c r="O7" s="10"/>
      <c r="P7" s="10"/>
      <c r="Q7" s="12"/>
      <c r="V7" s="139"/>
      <c r="W7" s="158"/>
      <c r="X7" s="158"/>
      <c r="Y7" s="158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53"/>
      <c r="AN7" s="148"/>
      <c r="AO7" s="148"/>
      <c r="AP7" s="148"/>
      <c r="AQ7" s="171"/>
      <c r="AR7" s="136"/>
      <c r="AS7" s="134">
        <v>0</v>
      </c>
      <c r="AT7" s="134">
        <v>1</v>
      </c>
      <c r="AU7" s="134">
        <v>0</v>
      </c>
      <c r="AV7" s="135">
        <v>1</v>
      </c>
      <c r="AW7" s="135">
        <v>0</v>
      </c>
      <c r="AX7" s="135">
        <v>0</v>
      </c>
      <c r="AY7" s="135">
        <v>0</v>
      </c>
      <c r="AZ7" s="135">
        <v>1</v>
      </c>
      <c r="BA7" s="135">
        <v>0</v>
      </c>
      <c r="BB7" s="135">
        <v>0</v>
      </c>
      <c r="BC7" s="135">
        <v>0</v>
      </c>
      <c r="BD7" s="135">
        <v>1</v>
      </c>
      <c r="BE7" s="170"/>
      <c r="BF7" s="166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52"/>
      <c r="BU7" s="152"/>
      <c r="BV7" s="152"/>
      <c r="BW7" s="152"/>
      <c r="BX7" s="152"/>
      <c r="BY7" s="152"/>
      <c r="BZ7" s="152"/>
      <c r="CA7" s="152"/>
      <c r="CB7" s="152"/>
      <c r="CC7" s="152"/>
      <c r="CD7" s="152"/>
      <c r="CE7" s="152"/>
      <c r="CF7" s="152"/>
      <c r="CG7" s="152"/>
      <c r="CH7" s="152"/>
      <c r="CI7" s="152"/>
      <c r="CJ7" s="152"/>
      <c r="CK7" s="152"/>
      <c r="CL7" s="152"/>
      <c r="CM7" s="152"/>
      <c r="CN7" s="152"/>
      <c r="CO7" s="152"/>
      <c r="CP7" s="152"/>
      <c r="CQ7" s="152"/>
      <c r="CR7" s="152"/>
      <c r="CS7" s="152"/>
      <c r="CT7" s="152"/>
      <c r="CU7" s="152"/>
      <c r="CV7" s="152"/>
      <c r="CW7" s="152"/>
      <c r="CX7" s="152"/>
      <c r="CY7" s="152"/>
      <c r="CZ7" s="152"/>
      <c r="DA7" s="152"/>
      <c r="DB7" s="152"/>
      <c r="DC7" s="152"/>
      <c r="DD7" s="152"/>
      <c r="DE7" s="152"/>
      <c r="DF7" s="152"/>
      <c r="DG7" s="152"/>
      <c r="DH7" s="152"/>
      <c r="DI7" s="152"/>
      <c r="DJ7" s="152"/>
      <c r="DK7" s="152"/>
      <c r="DL7" s="152"/>
      <c r="DM7" s="152"/>
      <c r="DN7" s="152"/>
      <c r="DO7" s="152"/>
      <c r="DP7" s="152"/>
      <c r="DQ7" s="152"/>
      <c r="DR7" s="152"/>
      <c r="DS7" s="152"/>
      <c r="DT7" s="152"/>
      <c r="DU7" s="152"/>
      <c r="DV7" s="152"/>
      <c r="DW7" s="152"/>
      <c r="DX7" s="152"/>
      <c r="DY7" s="152"/>
      <c r="DZ7" s="152"/>
      <c r="EA7" s="152"/>
      <c r="EB7" s="152"/>
      <c r="EC7" s="152"/>
      <c r="ED7" s="152"/>
      <c r="EE7" s="152"/>
      <c r="EF7" s="152"/>
      <c r="EG7" s="152"/>
      <c r="EH7" s="152"/>
      <c r="EI7" s="152"/>
      <c r="EJ7" s="152"/>
      <c r="EK7" s="152"/>
      <c r="EL7" s="152"/>
      <c r="EM7" s="152"/>
      <c r="EN7" s="152"/>
      <c r="EO7" s="152"/>
      <c r="EP7" s="152"/>
      <c r="EQ7" s="152"/>
      <c r="ER7" s="152"/>
      <c r="ES7" s="152"/>
    </row>
    <row r="8" spans="1:163" x14ac:dyDescent="0.2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86"/>
      <c r="N8" s="10"/>
      <c r="O8" s="10"/>
      <c r="P8" s="10"/>
      <c r="Q8" s="12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53"/>
      <c r="AN8" s="148"/>
      <c r="AO8" s="148"/>
      <c r="AP8" s="148"/>
      <c r="AQ8" s="171"/>
      <c r="AR8" s="136"/>
      <c r="AS8" s="134">
        <v>0</v>
      </c>
      <c r="AT8" s="134">
        <v>0</v>
      </c>
      <c r="AU8" s="134">
        <v>1</v>
      </c>
      <c r="AV8" s="135">
        <v>0</v>
      </c>
      <c r="AW8" s="135">
        <v>0</v>
      </c>
      <c r="AX8" s="135">
        <v>1</v>
      </c>
      <c r="AY8" s="135">
        <v>1</v>
      </c>
      <c r="AZ8" s="135">
        <v>0</v>
      </c>
      <c r="BA8" s="135">
        <v>0</v>
      </c>
      <c r="BB8" s="135">
        <v>0</v>
      </c>
      <c r="BC8" s="135">
        <v>1</v>
      </c>
      <c r="BD8" s="135">
        <v>0</v>
      </c>
      <c r="BE8" s="170"/>
      <c r="BF8" s="166"/>
      <c r="BG8" s="152"/>
      <c r="BH8" s="152"/>
      <c r="BI8" s="152"/>
      <c r="BJ8" s="152"/>
      <c r="BK8" s="152"/>
      <c r="BL8" s="152"/>
      <c r="BM8" s="152"/>
      <c r="BN8" s="152"/>
      <c r="BO8" s="152"/>
      <c r="BP8" s="152"/>
      <c r="BQ8" s="152"/>
      <c r="BR8" s="152"/>
      <c r="BS8" s="152"/>
      <c r="BT8" s="152"/>
      <c r="BU8" s="152"/>
      <c r="BV8" s="152"/>
      <c r="BW8" s="152"/>
      <c r="BX8" s="152"/>
      <c r="BY8" s="152"/>
      <c r="BZ8" s="152"/>
      <c r="CA8" s="152"/>
      <c r="CB8" s="152"/>
      <c r="CC8" s="152"/>
      <c r="CD8" s="152"/>
      <c r="CE8" s="152"/>
      <c r="CF8" s="152"/>
      <c r="CG8" s="152"/>
      <c r="CH8" s="152"/>
      <c r="CI8" s="152"/>
      <c r="CJ8" s="152"/>
      <c r="CK8" s="152"/>
      <c r="CL8" s="152"/>
      <c r="CM8" s="152"/>
      <c r="CN8" s="152"/>
      <c r="CO8" s="152"/>
      <c r="CP8" s="152"/>
      <c r="CQ8" s="152"/>
      <c r="CR8" s="152"/>
      <c r="CS8" s="152"/>
      <c r="CT8" s="152"/>
      <c r="CU8" s="152"/>
      <c r="CV8" s="152"/>
      <c r="CW8" s="152"/>
      <c r="CX8" s="152"/>
      <c r="CY8" s="152"/>
      <c r="CZ8" s="152"/>
      <c r="DA8" s="152"/>
      <c r="DB8" s="152"/>
      <c r="DC8" s="152"/>
      <c r="DD8" s="152"/>
      <c r="DE8" s="152"/>
      <c r="DF8" s="152"/>
      <c r="DG8" s="152"/>
      <c r="DH8" s="152"/>
      <c r="DI8" s="152"/>
      <c r="DJ8" s="152"/>
      <c r="DK8" s="152"/>
      <c r="DL8" s="152"/>
      <c r="DM8" s="152"/>
      <c r="DN8" s="152"/>
      <c r="DO8" s="152"/>
      <c r="DP8" s="152"/>
      <c r="DQ8" s="152"/>
      <c r="DR8" s="152"/>
      <c r="DS8" s="152"/>
      <c r="DT8" s="152"/>
      <c r="DU8" s="152"/>
      <c r="DV8" s="152"/>
      <c r="DW8" s="152"/>
      <c r="DX8" s="152"/>
      <c r="DY8" s="152"/>
      <c r="DZ8" s="152"/>
      <c r="EA8" s="152"/>
      <c r="EB8" s="152"/>
      <c r="EC8" s="152"/>
      <c r="ED8" s="152"/>
      <c r="EE8" s="152"/>
      <c r="EF8" s="152"/>
      <c r="EG8" s="152"/>
      <c r="EH8" s="152"/>
      <c r="EI8" s="152"/>
      <c r="EJ8" s="152"/>
      <c r="EK8" s="152"/>
      <c r="EL8" s="152"/>
      <c r="EM8" s="152"/>
      <c r="EN8" s="152"/>
      <c r="EO8" s="152"/>
      <c r="EP8" s="152"/>
      <c r="EQ8" s="152"/>
      <c r="ER8" s="152"/>
      <c r="ES8" s="152"/>
    </row>
    <row r="9" spans="1:163" x14ac:dyDescent="0.2">
      <c r="B9" s="8"/>
      <c r="C9" s="109"/>
      <c r="D9" s="10"/>
      <c r="E9" s="10"/>
      <c r="F9" s="10"/>
      <c r="G9" s="10"/>
      <c r="H9" s="10"/>
      <c r="I9" s="10"/>
      <c r="J9" s="10"/>
      <c r="K9" s="10"/>
      <c r="L9" s="10"/>
      <c r="M9" s="86"/>
      <c r="N9" s="10"/>
      <c r="O9" s="10"/>
      <c r="P9" s="10"/>
      <c r="Q9" s="12"/>
      <c r="V9" s="160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53"/>
      <c r="AN9" s="148"/>
      <c r="AO9" s="148"/>
      <c r="AP9" s="148"/>
      <c r="AQ9" s="171"/>
      <c r="AR9" s="136"/>
      <c r="AS9" s="134"/>
      <c r="AT9" s="134"/>
      <c r="AU9" s="134"/>
      <c r="AV9" s="135"/>
      <c r="AW9" s="135"/>
      <c r="AX9" s="135"/>
      <c r="AY9" s="135"/>
      <c r="AZ9" s="135"/>
      <c r="BA9" s="135"/>
      <c r="BB9" s="135"/>
      <c r="BC9" s="135"/>
      <c r="BD9" s="135"/>
      <c r="BE9" s="170"/>
      <c r="BF9" s="166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  <c r="EI9" s="152"/>
      <c r="EJ9" s="152"/>
      <c r="EK9" s="152"/>
      <c r="EL9" s="152"/>
      <c r="EM9" s="152"/>
      <c r="EN9" s="152"/>
      <c r="EO9" s="152"/>
      <c r="EP9" s="152"/>
      <c r="EQ9" s="152"/>
      <c r="ER9" s="152"/>
      <c r="ES9" s="152"/>
    </row>
    <row r="10" spans="1:163" x14ac:dyDescent="0.2">
      <c r="B10" s="75" t="s">
        <v>103</v>
      </c>
      <c r="C10" s="19"/>
      <c r="D10" s="10"/>
      <c r="E10" s="10"/>
      <c r="F10" s="10"/>
      <c r="G10" s="10"/>
      <c r="H10" s="10"/>
      <c r="I10" s="10"/>
      <c r="J10" s="10"/>
      <c r="K10" s="10"/>
      <c r="L10" s="10"/>
      <c r="M10" s="86"/>
      <c r="N10" s="10"/>
      <c r="O10" s="10"/>
      <c r="P10" s="10"/>
      <c r="Q10" s="12"/>
      <c r="V10" s="157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53"/>
      <c r="AN10" s="148"/>
      <c r="AO10" s="148"/>
      <c r="AP10" s="148"/>
      <c r="AQ10" s="171"/>
      <c r="AR10" s="136"/>
      <c r="AS10" s="134"/>
      <c r="AT10" s="134"/>
      <c r="AU10" s="134"/>
      <c r="AV10" s="135"/>
      <c r="AW10" s="135"/>
      <c r="AX10" s="135"/>
      <c r="AY10" s="135"/>
      <c r="AZ10" s="135"/>
      <c r="BA10" s="135"/>
      <c r="BB10" s="135"/>
      <c r="BC10" s="135"/>
      <c r="BD10" s="135"/>
      <c r="BE10" s="170"/>
      <c r="BF10" s="166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  <c r="DQ10" s="152"/>
      <c r="DR10" s="152"/>
      <c r="DS10" s="152"/>
      <c r="DT10" s="152"/>
      <c r="DU10" s="152"/>
      <c r="DV10" s="152"/>
      <c r="DW10" s="152"/>
      <c r="DX10" s="152"/>
      <c r="DY10" s="152"/>
      <c r="DZ10" s="152"/>
      <c r="EA10" s="152"/>
      <c r="EB10" s="152"/>
      <c r="EC10" s="152"/>
      <c r="ED10" s="152"/>
      <c r="EE10" s="152"/>
      <c r="EF10" s="152"/>
      <c r="EG10" s="152"/>
      <c r="EH10" s="152"/>
      <c r="EI10" s="152"/>
      <c r="EJ10" s="152"/>
      <c r="EK10" s="152"/>
      <c r="EL10" s="152"/>
      <c r="EM10" s="152"/>
      <c r="EN10" s="152"/>
      <c r="EO10" s="152"/>
      <c r="EP10" s="152"/>
      <c r="EQ10" s="152"/>
      <c r="ER10" s="152"/>
      <c r="ES10" s="152"/>
    </row>
    <row r="11" spans="1:163" s="135" customFormat="1" x14ac:dyDescent="0.2">
      <c r="A11"/>
      <c r="B11" s="7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6"/>
      <c r="N11" s="10"/>
      <c r="O11" s="10"/>
      <c r="P11" s="10"/>
      <c r="Q11" s="12"/>
      <c r="R11" s="139"/>
      <c r="S11" s="129"/>
      <c r="T11" s="139"/>
      <c r="U11" s="157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53"/>
      <c r="AN11" s="154"/>
      <c r="AO11" s="148"/>
      <c r="AP11" s="148"/>
      <c r="AQ11" s="171"/>
      <c r="AR11" s="136"/>
      <c r="AS11" s="134"/>
      <c r="AT11" s="134"/>
      <c r="AU11" s="134"/>
      <c r="BE11" s="170"/>
      <c r="BF11" s="166"/>
      <c r="BG11" s="152"/>
      <c r="BH11" s="152"/>
      <c r="BI11" s="152"/>
      <c r="BJ11" s="152"/>
      <c r="BK11" s="152"/>
      <c r="BL11" s="152"/>
      <c r="BM11" s="152"/>
      <c r="BN11" s="152"/>
      <c r="BO11" s="152"/>
      <c r="BP11" s="152"/>
      <c r="BQ11" s="152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2"/>
      <c r="CE11" s="152"/>
      <c r="CF11" s="152"/>
      <c r="CG11" s="152"/>
      <c r="CH11" s="152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  <c r="CY11" s="152"/>
      <c r="CZ11" s="152"/>
      <c r="DA11" s="152"/>
      <c r="DB11" s="152"/>
      <c r="DC11" s="152"/>
      <c r="DD11" s="152"/>
      <c r="DE11" s="152"/>
      <c r="DF11" s="152"/>
      <c r="DG11" s="152"/>
      <c r="DH11" s="152"/>
      <c r="DI11" s="152"/>
      <c r="DJ11" s="152"/>
      <c r="DK11" s="152"/>
      <c r="DL11" s="152"/>
      <c r="DM11" s="152"/>
      <c r="DN11" s="152"/>
      <c r="DO11" s="152"/>
      <c r="DP11" s="152"/>
      <c r="DQ11" s="152"/>
      <c r="DR11" s="152"/>
      <c r="DS11" s="152"/>
      <c r="DT11" s="152"/>
      <c r="DU11" s="152"/>
      <c r="DV11" s="152"/>
      <c r="DW11" s="152"/>
      <c r="DX11" s="152"/>
      <c r="DY11" s="152"/>
      <c r="DZ11" s="152"/>
      <c r="EA11" s="152"/>
      <c r="EB11" s="152"/>
      <c r="EC11" s="152"/>
      <c r="ED11" s="152"/>
      <c r="EE11" s="152"/>
      <c r="EF11" s="152"/>
      <c r="EG11" s="152"/>
      <c r="EH11" s="152"/>
      <c r="EI11" s="152"/>
      <c r="EJ11" s="152"/>
      <c r="EK11" s="152"/>
      <c r="EL11" s="152"/>
      <c r="EM11" s="152"/>
      <c r="EN11" s="152"/>
      <c r="EO11" s="152"/>
      <c r="EP11" s="152"/>
      <c r="EQ11" s="152"/>
      <c r="ER11" s="152"/>
      <c r="ES11" s="152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</row>
    <row r="12" spans="1:163" s="135" customFormat="1" x14ac:dyDescent="0.2">
      <c r="A12"/>
      <c r="B12" s="75"/>
      <c r="C12" s="128" t="s">
        <v>85</v>
      </c>
      <c r="D12" s="10"/>
      <c r="E12" s="10"/>
      <c r="F12" s="10"/>
      <c r="G12" s="10"/>
      <c r="H12" s="10"/>
      <c r="I12" s="10"/>
      <c r="K12" s="128"/>
      <c r="L12" s="128"/>
      <c r="M12" s="165"/>
      <c r="N12" s="128"/>
      <c r="O12" s="128"/>
      <c r="P12" s="128"/>
      <c r="Q12" s="12"/>
      <c r="R12" s="139"/>
      <c r="S12" s="129"/>
      <c r="T12" s="139"/>
      <c r="U12" s="5"/>
      <c r="V12" s="161" t="s">
        <v>102</v>
      </c>
      <c r="W12" s="6"/>
      <c r="X12" s="6"/>
      <c r="Y12" s="6"/>
      <c r="Z12" s="6"/>
      <c r="AA12" s="6"/>
      <c r="AB12" s="6"/>
      <c r="AC12" s="162"/>
      <c r="AD12" s="161"/>
      <c r="AE12" s="161"/>
      <c r="AF12" s="161"/>
      <c r="AG12" s="161"/>
      <c r="AH12" s="161"/>
      <c r="AI12" s="161"/>
      <c r="AJ12" s="7"/>
      <c r="AK12" s="139"/>
      <c r="AL12" s="139"/>
      <c r="AM12" s="153"/>
      <c r="AN12" s="154"/>
      <c r="AO12" s="148"/>
      <c r="AP12" s="148"/>
      <c r="AQ12" s="171"/>
      <c r="AR12" s="136"/>
      <c r="AS12" s="134"/>
      <c r="AT12" s="134"/>
      <c r="AU12" s="134"/>
      <c r="BE12" s="170"/>
      <c r="BF12" s="166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  <c r="EN12" s="152"/>
      <c r="EO12" s="152"/>
      <c r="EP12" s="152"/>
      <c r="EQ12" s="152"/>
      <c r="ER12" s="152"/>
      <c r="ES12" s="15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</row>
    <row r="13" spans="1:163" s="135" customFormat="1" x14ac:dyDescent="0.2">
      <c r="A13"/>
      <c r="B13" s="7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6"/>
      <c r="N13" s="10"/>
      <c r="O13" s="10"/>
      <c r="P13" s="10"/>
      <c r="Q13" s="12"/>
      <c r="R13" s="139"/>
      <c r="S13" s="129"/>
      <c r="T13" s="139"/>
      <c r="U13" s="75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2"/>
      <c r="AK13" s="139"/>
      <c r="AL13" s="139"/>
      <c r="AM13" s="153"/>
      <c r="AN13" s="154"/>
      <c r="AO13" s="148"/>
      <c r="AP13" s="148"/>
      <c r="AQ13" s="171"/>
      <c r="AR13" s="136"/>
      <c r="AS13" s="134"/>
      <c r="AT13" s="134"/>
      <c r="AU13" s="134"/>
      <c r="BE13" s="170"/>
      <c r="BF13" s="166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  <c r="EN13" s="152"/>
      <c r="EO13" s="152"/>
      <c r="EP13" s="152"/>
      <c r="EQ13" s="152"/>
      <c r="ER13" s="152"/>
      <c r="ES13" s="152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</row>
    <row r="14" spans="1:163" s="135" customFormat="1" x14ac:dyDescent="0.2">
      <c r="A14"/>
      <c r="B14" s="8"/>
      <c r="C14" s="19" t="s">
        <v>51</v>
      </c>
      <c r="D14" s="10"/>
      <c r="E14" s="10"/>
      <c r="F14" s="10"/>
      <c r="G14" s="10"/>
      <c r="H14" s="20" t="s">
        <v>58</v>
      </c>
      <c r="I14" s="20" t="s">
        <v>59</v>
      </c>
      <c r="J14" s="20" t="s">
        <v>60</v>
      </c>
      <c r="K14" s="20"/>
      <c r="L14" s="20"/>
      <c r="M14" s="86"/>
      <c r="N14" s="20"/>
      <c r="O14" s="20"/>
      <c r="P14" s="20"/>
      <c r="Q14" s="12"/>
      <c r="R14" s="139"/>
      <c r="S14" s="129"/>
      <c r="T14" s="139"/>
      <c r="U14" s="8"/>
      <c r="V14" s="19" t="s">
        <v>51</v>
      </c>
      <c r="W14" s="10"/>
      <c r="X14" s="10"/>
      <c r="Y14" s="10"/>
      <c r="Z14" s="10"/>
      <c r="AA14" s="20" t="s">
        <v>58</v>
      </c>
      <c r="AB14" s="20" t="s">
        <v>59</v>
      </c>
      <c r="AC14" s="20" t="s">
        <v>60</v>
      </c>
      <c r="AD14" s="20"/>
      <c r="AE14" s="20"/>
      <c r="AF14" s="20"/>
      <c r="AG14" s="20"/>
      <c r="AH14" s="20"/>
      <c r="AI14" s="20"/>
      <c r="AJ14" s="12"/>
      <c r="AK14" s="139"/>
      <c r="AL14" s="139"/>
      <c r="AM14" s="153"/>
      <c r="AN14" s="154"/>
      <c r="AO14" s="148"/>
      <c r="AP14" s="148"/>
      <c r="AQ14" s="171"/>
      <c r="AR14" s="136"/>
      <c r="AS14" s="134"/>
      <c r="AT14" s="134"/>
      <c r="AU14" s="134"/>
      <c r="BE14" s="170"/>
      <c r="BF14" s="166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  <c r="EN14" s="152"/>
      <c r="EO14" s="152"/>
      <c r="EP14" s="152"/>
      <c r="EQ14" s="152"/>
      <c r="ER14" s="152"/>
      <c r="ES14" s="152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</row>
    <row r="15" spans="1:163" s="135" customFormat="1" x14ac:dyDescent="0.2">
      <c r="A15"/>
      <c r="B15" s="8"/>
      <c r="C15" s="10"/>
      <c r="D15" s="10"/>
      <c r="E15" s="10"/>
      <c r="F15" s="10"/>
      <c r="G15" s="39" t="s">
        <v>61</v>
      </c>
      <c r="H15" s="76">
        <f t="shared" ref="H15:J17" ca="1" si="1">D5</f>
        <v>5</v>
      </c>
      <c r="I15" s="77">
        <f t="shared" ca="1" si="1"/>
        <v>-5</v>
      </c>
      <c r="J15" s="78">
        <f t="shared" ca="1" si="1"/>
        <v>1</v>
      </c>
      <c r="K15" s="83"/>
      <c r="L15" s="83"/>
      <c r="M15" s="86"/>
      <c r="N15" s="83"/>
      <c r="O15" s="83"/>
      <c r="P15" s="83"/>
      <c r="Q15" s="84"/>
      <c r="R15" s="140"/>
      <c r="S15" s="168"/>
      <c r="T15" s="140"/>
      <c r="U15" s="8"/>
      <c r="V15" s="10"/>
      <c r="W15" s="10"/>
      <c r="X15" s="10"/>
      <c r="Y15" s="10"/>
      <c r="Z15" s="39" t="s">
        <v>61</v>
      </c>
      <c r="AA15" s="79">
        <f t="shared" ref="AA15:AC17" ca="1" si="2">H15</f>
        <v>5</v>
      </c>
      <c r="AB15" s="80">
        <f t="shared" ca="1" si="2"/>
        <v>-5</v>
      </c>
      <c r="AC15" s="81">
        <f t="shared" ca="1" si="2"/>
        <v>1</v>
      </c>
      <c r="AD15" s="86"/>
      <c r="AE15" s="86"/>
      <c r="AF15" s="86"/>
      <c r="AG15" s="86"/>
      <c r="AH15" s="86"/>
      <c r="AI15" s="86"/>
      <c r="AJ15" s="84"/>
      <c r="AK15" s="140"/>
      <c r="AL15" s="140"/>
      <c r="AM15" s="153"/>
      <c r="AN15" s="154"/>
      <c r="AO15" s="148"/>
      <c r="AP15" s="148"/>
      <c r="AQ15" s="171"/>
      <c r="AR15" s="136"/>
      <c r="AS15" s="134"/>
      <c r="AT15" s="134"/>
      <c r="AU15" s="134"/>
      <c r="BE15" s="170"/>
      <c r="BF15" s="166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52"/>
      <c r="EN15" s="152"/>
      <c r="EO15" s="152"/>
      <c r="EP15" s="152"/>
      <c r="EQ15" s="152"/>
      <c r="ER15" s="152"/>
      <c r="ES15" s="152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</row>
    <row r="16" spans="1:163" s="135" customFormat="1" x14ac:dyDescent="0.2">
      <c r="A16"/>
      <c r="B16" s="8"/>
      <c r="C16" s="10"/>
      <c r="D16" s="10"/>
      <c r="E16" s="10"/>
      <c r="F16" s="39" t="s">
        <v>97</v>
      </c>
      <c r="G16" s="39" t="s">
        <v>92</v>
      </c>
      <c r="H16" s="82">
        <f t="shared" ca="1" si="1"/>
        <v>-1</v>
      </c>
      <c r="I16" s="83">
        <f t="shared" ca="1" si="1"/>
        <v>0</v>
      </c>
      <c r="J16" s="84">
        <f t="shared" ca="1" si="1"/>
        <v>-5</v>
      </c>
      <c r="K16" s="83"/>
      <c r="L16" s="83" t="s">
        <v>98</v>
      </c>
      <c r="M16" s="86" t="s">
        <v>99</v>
      </c>
      <c r="N16" s="83"/>
      <c r="O16" s="83"/>
      <c r="P16" s="83"/>
      <c r="Q16" s="84"/>
      <c r="R16" s="140"/>
      <c r="S16" s="168"/>
      <c r="T16" s="140"/>
      <c r="U16" s="8"/>
      <c r="V16" s="10"/>
      <c r="W16" s="10"/>
      <c r="X16" s="10"/>
      <c r="Y16" s="39" t="s">
        <v>97</v>
      </c>
      <c r="Z16" s="39" t="s">
        <v>92</v>
      </c>
      <c r="AA16" s="85">
        <f t="shared" ca="1" si="2"/>
        <v>-1</v>
      </c>
      <c r="AB16" s="86">
        <f t="shared" ca="1" si="2"/>
        <v>0</v>
      </c>
      <c r="AC16" s="87">
        <f t="shared" ca="1" si="2"/>
        <v>-5</v>
      </c>
      <c r="AD16" s="86"/>
      <c r="AE16" s="155" t="s">
        <v>98</v>
      </c>
      <c r="AF16" s="86" t="s">
        <v>99</v>
      </c>
      <c r="AG16" s="86"/>
      <c r="AH16" s="86"/>
      <c r="AI16" s="86"/>
      <c r="AJ16" s="84"/>
      <c r="AK16" s="140"/>
      <c r="AL16" s="140"/>
      <c r="AM16" s="153"/>
      <c r="AN16" s="154"/>
      <c r="AO16" s="148"/>
      <c r="AP16" s="148"/>
      <c r="AQ16" s="171"/>
      <c r="AR16" s="136"/>
      <c r="AS16" s="134"/>
      <c r="AT16" s="134"/>
      <c r="AU16" s="134"/>
      <c r="BE16" s="170"/>
      <c r="BF16" s="166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  <c r="EN16" s="152"/>
      <c r="EO16" s="152"/>
      <c r="EP16" s="152"/>
      <c r="EQ16" s="152"/>
      <c r="ER16" s="152"/>
      <c r="ES16" s="152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</row>
    <row r="17" spans="1:163" s="135" customFormat="1" x14ac:dyDescent="0.2">
      <c r="A17"/>
      <c r="B17" s="8"/>
      <c r="C17" s="10"/>
      <c r="D17" s="10"/>
      <c r="E17" s="10"/>
      <c r="F17" s="10"/>
      <c r="G17" s="39" t="s">
        <v>93</v>
      </c>
      <c r="H17" s="88">
        <f t="shared" ca="1" si="1"/>
        <v>4</v>
      </c>
      <c r="I17" s="89">
        <f t="shared" ca="1" si="1"/>
        <v>-1</v>
      </c>
      <c r="J17" s="90">
        <f t="shared" ca="1" si="1"/>
        <v>-1</v>
      </c>
      <c r="K17" s="83"/>
      <c r="L17" s="83"/>
      <c r="M17" s="86"/>
      <c r="N17" s="83"/>
      <c r="O17" s="83"/>
      <c r="P17" s="83"/>
      <c r="Q17" s="84"/>
      <c r="R17" s="140"/>
      <c r="S17" s="168"/>
      <c r="T17" s="140"/>
      <c r="U17" s="8"/>
      <c r="V17" s="10"/>
      <c r="W17" s="10"/>
      <c r="X17" s="10"/>
      <c r="Y17" s="10"/>
      <c r="Z17" s="39" t="s">
        <v>93</v>
      </c>
      <c r="AA17" s="91">
        <f t="shared" ca="1" si="2"/>
        <v>4</v>
      </c>
      <c r="AB17" s="92">
        <f t="shared" ca="1" si="2"/>
        <v>-1</v>
      </c>
      <c r="AC17" s="93">
        <f t="shared" ca="1" si="2"/>
        <v>-1</v>
      </c>
      <c r="AD17" s="86"/>
      <c r="AE17" s="86"/>
      <c r="AF17" s="86"/>
      <c r="AG17" s="86"/>
      <c r="AH17" s="86"/>
      <c r="AI17" s="86"/>
      <c r="AJ17" s="84"/>
      <c r="AK17" s="140"/>
      <c r="AL17" s="140"/>
      <c r="AM17" s="153"/>
      <c r="AN17" s="154"/>
      <c r="AO17" s="148"/>
      <c r="AP17" s="148"/>
      <c r="AQ17" s="171"/>
      <c r="AR17" s="136"/>
      <c r="AS17" s="134"/>
      <c r="AT17" s="134"/>
      <c r="AU17" s="134"/>
      <c r="BE17" s="170"/>
      <c r="BF17" s="166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2"/>
      <c r="EH17" s="152"/>
      <c r="EI17" s="152"/>
      <c r="EJ17" s="152"/>
      <c r="EK17" s="152"/>
      <c r="EL17" s="152"/>
      <c r="EM17" s="152"/>
      <c r="EN17" s="152"/>
      <c r="EO17" s="152"/>
      <c r="EP17" s="152"/>
      <c r="EQ17" s="152"/>
      <c r="ER17" s="152"/>
      <c r="ES17" s="152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</row>
    <row r="18" spans="1:163" s="135" customFormat="1" x14ac:dyDescent="0.2">
      <c r="A18"/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86"/>
      <c r="N18" s="10"/>
      <c r="O18" s="10"/>
      <c r="P18" s="10"/>
      <c r="Q18" s="12"/>
      <c r="R18" s="139"/>
      <c r="S18" s="129"/>
      <c r="T18" s="139"/>
      <c r="U18" s="8"/>
      <c r="V18" s="10"/>
      <c r="W18" s="10"/>
      <c r="X18" s="10"/>
      <c r="Y18" s="10"/>
      <c r="Z18" s="10"/>
      <c r="AA18" s="73"/>
      <c r="AB18" s="73"/>
      <c r="AC18" s="73"/>
      <c r="AD18" s="73"/>
      <c r="AE18" s="73"/>
      <c r="AF18" s="73"/>
      <c r="AG18" s="73"/>
      <c r="AH18" s="73"/>
      <c r="AI18" s="73"/>
      <c r="AJ18" s="12"/>
      <c r="AK18" s="139"/>
      <c r="AL18" s="139"/>
      <c r="AM18" s="153"/>
      <c r="AN18" s="154"/>
      <c r="AO18" s="148"/>
      <c r="AP18" s="148"/>
      <c r="AQ18" s="171"/>
      <c r="AR18" s="136"/>
      <c r="AS18" s="134"/>
      <c r="AT18" s="134"/>
      <c r="AU18" s="134"/>
      <c r="BE18" s="170"/>
      <c r="BF18" s="166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2"/>
      <c r="CA18" s="152"/>
      <c r="CB18" s="152"/>
      <c r="CC18" s="152"/>
      <c r="CD18" s="152"/>
      <c r="CE18" s="152"/>
      <c r="CF18" s="152"/>
      <c r="CG18" s="152"/>
      <c r="CH18" s="152"/>
      <c r="CI18" s="152"/>
      <c r="CJ18" s="152"/>
      <c r="CK18" s="152"/>
      <c r="CL18" s="152"/>
      <c r="CM18" s="152"/>
      <c r="CN18" s="152"/>
      <c r="CO18" s="152"/>
      <c r="CP18" s="152"/>
      <c r="CQ18" s="152"/>
      <c r="CR18" s="152"/>
      <c r="CS18" s="152"/>
      <c r="CT18" s="152"/>
      <c r="CU18" s="152"/>
      <c r="CV18" s="152"/>
      <c r="CW18" s="152"/>
      <c r="CX18" s="152"/>
      <c r="CY18" s="152"/>
      <c r="CZ18" s="152"/>
      <c r="DA18" s="152"/>
      <c r="DB18" s="152"/>
      <c r="DC18" s="152"/>
      <c r="DD18" s="152"/>
      <c r="DE18" s="152"/>
      <c r="DF18" s="152"/>
      <c r="DG18" s="152"/>
      <c r="DH18" s="152"/>
      <c r="DI18" s="152"/>
      <c r="DJ18" s="152"/>
      <c r="DK18" s="152"/>
      <c r="DL18" s="152"/>
      <c r="DM18" s="152"/>
      <c r="DN18" s="152"/>
      <c r="DO18" s="152"/>
      <c r="DP18" s="152"/>
      <c r="DQ18" s="152"/>
      <c r="DR18" s="152"/>
      <c r="DS18" s="152"/>
      <c r="DT18" s="152"/>
      <c r="DU18" s="152"/>
      <c r="DV18" s="152"/>
      <c r="DW18" s="152"/>
      <c r="DX18" s="152"/>
      <c r="DY18" s="152"/>
      <c r="DZ18" s="152"/>
      <c r="EA18" s="152"/>
      <c r="EB18" s="152"/>
      <c r="EC18" s="152"/>
      <c r="ED18" s="152"/>
      <c r="EE18" s="152"/>
      <c r="EF18" s="152"/>
      <c r="EG18" s="152"/>
      <c r="EH18" s="152"/>
      <c r="EI18" s="152"/>
      <c r="EJ18" s="152"/>
      <c r="EK18" s="152"/>
      <c r="EL18" s="152"/>
      <c r="EM18" s="152"/>
      <c r="EN18" s="152"/>
      <c r="EO18" s="152"/>
      <c r="EP18" s="152"/>
      <c r="EQ18" s="152"/>
      <c r="ER18" s="152"/>
      <c r="ES18" s="152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</row>
    <row r="19" spans="1:163" s="135" customFormat="1" x14ac:dyDescent="0.2">
      <c r="A19"/>
      <c r="B19" s="8"/>
      <c r="C19" s="19" t="s">
        <v>64</v>
      </c>
      <c r="D19" s="10"/>
      <c r="E19" s="10"/>
      <c r="F19" s="10"/>
      <c r="G19" s="10"/>
      <c r="H19" s="10"/>
      <c r="I19" s="10"/>
      <c r="J19" s="10"/>
      <c r="K19" s="10"/>
      <c r="L19" s="10"/>
      <c r="M19" s="86"/>
      <c r="N19" s="10"/>
      <c r="O19" s="10"/>
      <c r="P19" s="10"/>
      <c r="Q19" s="12"/>
      <c r="R19" s="139"/>
      <c r="S19" s="129"/>
      <c r="T19" s="139"/>
      <c r="U19" s="8"/>
      <c r="V19" s="19" t="s">
        <v>64</v>
      </c>
      <c r="W19" s="10"/>
      <c r="X19" s="10"/>
      <c r="Y19" s="10"/>
      <c r="Z19" s="10"/>
      <c r="AA19" s="73"/>
      <c r="AB19" s="73"/>
      <c r="AC19" s="73"/>
      <c r="AD19" s="73"/>
      <c r="AE19" s="73"/>
      <c r="AF19" s="73"/>
      <c r="AG19" s="73"/>
      <c r="AH19" s="73"/>
      <c r="AI19" s="73"/>
      <c r="AJ19" s="12"/>
      <c r="AK19" s="139"/>
      <c r="AL19" s="139"/>
      <c r="AM19" s="153"/>
      <c r="AN19" s="154"/>
      <c r="AO19" s="148"/>
      <c r="AP19" s="148"/>
      <c r="AQ19" s="171"/>
      <c r="AR19" s="136"/>
      <c r="AS19" s="134"/>
      <c r="AT19" s="134"/>
      <c r="AU19" s="134"/>
      <c r="BE19" s="170"/>
      <c r="BF19" s="166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2"/>
      <c r="EH19" s="152"/>
      <c r="EI19" s="152"/>
      <c r="EJ19" s="152"/>
      <c r="EK19" s="152"/>
      <c r="EL19" s="152"/>
      <c r="EM19" s="152"/>
      <c r="EN19" s="152"/>
      <c r="EO19" s="152"/>
      <c r="EP19" s="152"/>
      <c r="EQ19" s="152"/>
      <c r="ER19" s="152"/>
      <c r="ES19" s="152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</row>
    <row r="20" spans="1:163" s="135" customFormat="1" x14ac:dyDescent="0.2">
      <c r="A20"/>
      <c r="B20" s="8"/>
      <c r="C20" s="10"/>
      <c r="D20" s="19" t="s">
        <v>65</v>
      </c>
      <c r="E20" s="10"/>
      <c r="F20" s="10"/>
      <c r="G20" s="10"/>
      <c r="H20" s="10"/>
      <c r="I20" s="10"/>
      <c r="J20" s="10"/>
      <c r="K20" s="10"/>
      <c r="L20" s="10"/>
      <c r="M20" s="86"/>
      <c r="N20" s="10"/>
      <c r="O20" s="10"/>
      <c r="P20" s="10"/>
      <c r="Q20" s="12"/>
      <c r="R20" s="139"/>
      <c r="S20" s="129"/>
      <c r="T20" s="139"/>
      <c r="U20" s="8"/>
      <c r="V20" s="10"/>
      <c r="W20" s="19" t="s">
        <v>65</v>
      </c>
      <c r="X20" s="10"/>
      <c r="Y20" s="10"/>
      <c r="Z20" s="10"/>
      <c r="AA20" s="73"/>
      <c r="AB20" s="73"/>
      <c r="AC20" s="73"/>
      <c r="AD20" s="73"/>
      <c r="AE20" s="73"/>
      <c r="AF20" s="73"/>
      <c r="AG20" s="73"/>
      <c r="AH20" s="73"/>
      <c r="AI20" s="73"/>
      <c r="AJ20" s="12"/>
      <c r="AK20" s="139"/>
      <c r="AL20" s="139"/>
      <c r="AM20" s="153"/>
      <c r="AN20" s="154"/>
      <c r="AO20" s="148"/>
      <c r="AP20" s="148"/>
      <c r="AQ20" s="171"/>
      <c r="AR20" s="136"/>
      <c r="AS20" s="134"/>
      <c r="AT20" s="134"/>
      <c r="AU20" s="134"/>
      <c r="BE20" s="170"/>
      <c r="BF20" s="166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  <c r="CT20" s="152"/>
      <c r="CU20" s="152"/>
      <c r="CV20" s="152"/>
      <c r="CW20" s="152"/>
      <c r="CX20" s="152"/>
      <c r="CY20" s="152"/>
      <c r="CZ20" s="152"/>
      <c r="DA20" s="152"/>
      <c r="DB20" s="152"/>
      <c r="DC20" s="152"/>
      <c r="DD20" s="152"/>
      <c r="DE20" s="152"/>
      <c r="DF20" s="152"/>
      <c r="DG20" s="152"/>
      <c r="DH20" s="152"/>
      <c r="DI20" s="152"/>
      <c r="DJ20" s="152"/>
      <c r="DK20" s="152"/>
      <c r="DL20" s="152"/>
      <c r="DM20" s="152"/>
      <c r="DN20" s="152"/>
      <c r="DO20" s="152"/>
      <c r="DP20" s="152"/>
      <c r="DQ20" s="152"/>
      <c r="DR20" s="152"/>
      <c r="DS20" s="152"/>
      <c r="DT20" s="152"/>
      <c r="DU20" s="152"/>
      <c r="DV20" s="152"/>
      <c r="DW20" s="152"/>
      <c r="DX20" s="152"/>
      <c r="DY20" s="152"/>
      <c r="DZ20" s="152"/>
      <c r="EA20" s="152"/>
      <c r="EB20" s="152"/>
      <c r="EC20" s="152"/>
      <c r="ED20" s="152"/>
      <c r="EE20" s="152"/>
      <c r="EF20" s="152"/>
      <c r="EG20" s="152"/>
      <c r="EH20" s="152"/>
      <c r="EI20" s="152"/>
      <c r="EJ20" s="152"/>
      <c r="EK20" s="152"/>
      <c r="EL20" s="152"/>
      <c r="EM20" s="152"/>
      <c r="EN20" s="152"/>
      <c r="EO20" s="152"/>
      <c r="EP20" s="152"/>
      <c r="EQ20" s="152"/>
      <c r="ER20" s="152"/>
      <c r="ES20" s="152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</row>
    <row r="21" spans="1:163" s="135" customFormat="1" x14ac:dyDescent="0.2">
      <c r="A21"/>
      <c r="B21" s="8"/>
      <c r="C21" s="10"/>
      <c r="D21" s="10"/>
      <c r="E21" s="39" t="s">
        <v>56</v>
      </c>
      <c r="F21" s="10"/>
      <c r="G21" s="10"/>
      <c r="H21" s="169">
        <f t="array" aca="1" ref="H21:J23" ca="1">MMULT(AS21:AU23,H15:J17)</f>
        <v>5</v>
      </c>
      <c r="I21" s="77">
        <f ca="1"/>
        <v>-5</v>
      </c>
      <c r="J21" s="78">
        <f ca="1"/>
        <v>1</v>
      </c>
      <c r="K21" s="83"/>
      <c r="L21" s="83"/>
      <c r="M21" s="86"/>
      <c r="N21" s="82">
        <f t="shared" ref="N21:P23" ca="1" si="3">H21</f>
        <v>5</v>
      </c>
      <c r="O21" s="83">
        <f t="shared" ca="1" si="3"/>
        <v>-5</v>
      </c>
      <c r="P21" s="84">
        <f t="shared" ca="1" si="3"/>
        <v>1</v>
      </c>
      <c r="Q21" s="84"/>
      <c r="R21" s="140"/>
      <c r="S21" s="168"/>
      <c r="T21" s="140"/>
      <c r="U21" s="8"/>
      <c r="V21" s="10"/>
      <c r="W21" s="10"/>
      <c r="X21" s="39" t="s">
        <v>56</v>
      </c>
      <c r="Y21" s="10"/>
      <c r="Z21" s="10"/>
      <c r="AA21" s="156">
        <f t="array" aca="1" ref="AA21:AC23" ca="1">MMULT(AS21:AU23,AA15:AC17)</f>
        <v>5</v>
      </c>
      <c r="AB21" s="80">
        <f ca="1"/>
        <v>-5</v>
      </c>
      <c r="AC21" s="81">
        <f ca="1"/>
        <v>1</v>
      </c>
      <c r="AD21" s="86"/>
      <c r="AE21" s="86"/>
      <c r="AF21" s="86"/>
      <c r="AG21" s="85">
        <f t="shared" ref="AG21:AG23" ca="1" si="4">AA21</f>
        <v>5</v>
      </c>
      <c r="AH21" s="86">
        <f t="shared" ref="AH21:AH23" ca="1" si="5">AB21</f>
        <v>-5</v>
      </c>
      <c r="AI21" s="87">
        <f t="shared" ref="AI21:AI23" ca="1" si="6">AC21</f>
        <v>1</v>
      </c>
      <c r="AJ21" s="84"/>
      <c r="AK21" s="140"/>
      <c r="AL21" s="140"/>
      <c r="AM21" s="153"/>
      <c r="AN21" s="154"/>
      <c r="AO21" s="148"/>
      <c r="AP21" s="148"/>
      <c r="AQ21" s="171"/>
      <c r="AR21" s="136" t="s">
        <v>57</v>
      </c>
      <c r="AS21" s="134">
        <f t="shared" ref="AS21:AU23" ca="1" si="7">IF($E$22=$AS$5,AS6,IF($E$22=$AV$5,AV6,AY6))</f>
        <v>1</v>
      </c>
      <c r="AT21" s="134">
        <f t="shared" ca="1" si="7"/>
        <v>0</v>
      </c>
      <c r="AU21" s="134">
        <f t="shared" ca="1" si="7"/>
        <v>0</v>
      </c>
      <c r="BE21" s="170"/>
      <c r="BF21" s="166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  <c r="EM21" s="152"/>
      <c r="EN21" s="152"/>
      <c r="EO21" s="152"/>
      <c r="EP21" s="152"/>
      <c r="EQ21" s="152"/>
      <c r="ER21" s="152"/>
      <c r="ES21" s="152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</row>
    <row r="22" spans="1:163" s="135" customFormat="1" x14ac:dyDescent="0.2">
      <c r="A22"/>
      <c r="B22" s="8"/>
      <c r="C22" s="10"/>
      <c r="D22" s="10"/>
      <c r="E22" s="138" t="str">
        <f ca="1">IF($H$15&lt;&gt;0,AS5,IF($H$16&lt;&gt;0,AV5,IF($H$17&lt;&gt;0,AY5,AS5)))</f>
        <v>no change</v>
      </c>
      <c r="F22" s="10"/>
      <c r="G22" s="10"/>
      <c r="H22" s="82">
        <f ca="1"/>
        <v>-1</v>
      </c>
      <c r="I22" s="83">
        <f ca="1"/>
        <v>0</v>
      </c>
      <c r="J22" s="84">
        <f ca="1"/>
        <v>-5</v>
      </c>
      <c r="K22" s="83"/>
      <c r="L22" s="83" t="s">
        <v>100</v>
      </c>
      <c r="M22" s="164">
        <f ca="1">IF(E22=$AS$5, 1, -1)</f>
        <v>1</v>
      </c>
      <c r="N22" s="82">
        <f t="shared" ca="1" si="3"/>
        <v>-1</v>
      </c>
      <c r="O22" s="83">
        <f t="shared" ca="1" si="3"/>
        <v>0</v>
      </c>
      <c r="P22" s="84">
        <f t="shared" ca="1" si="3"/>
        <v>-5</v>
      </c>
      <c r="Q22" s="84"/>
      <c r="R22" s="140"/>
      <c r="S22" s="168"/>
      <c r="T22" s="140"/>
      <c r="U22" s="8"/>
      <c r="V22" s="10"/>
      <c r="W22" s="10"/>
      <c r="X22" s="138" t="str">
        <f ca="1">IF($AA$15&lt;&gt;0,AS5,IF($AA$16&lt;&gt;0,AV5,IF($AA$17&lt;&gt;0,AY5,AS5)))</f>
        <v>no change</v>
      </c>
      <c r="Y22" s="10"/>
      <c r="Z22" s="10"/>
      <c r="AA22" s="85">
        <f ca="1"/>
        <v>-1</v>
      </c>
      <c r="AB22" s="86">
        <f ca="1"/>
        <v>0</v>
      </c>
      <c r="AC22" s="87">
        <f ca="1"/>
        <v>-5</v>
      </c>
      <c r="AD22" s="86"/>
      <c r="AE22" s="86" t="s">
        <v>100</v>
      </c>
      <c r="AF22" s="163">
        <f ca="1">IF(X22=$AS$5, 1, -1)</f>
        <v>1</v>
      </c>
      <c r="AG22" s="85">
        <f t="shared" ca="1" si="4"/>
        <v>-1</v>
      </c>
      <c r="AH22" s="86">
        <f t="shared" ca="1" si="5"/>
        <v>0</v>
      </c>
      <c r="AI22" s="87">
        <f t="shared" ca="1" si="6"/>
        <v>-5</v>
      </c>
      <c r="AJ22" s="84"/>
      <c r="AK22" s="140"/>
      <c r="AL22" s="140"/>
      <c r="AM22" s="153"/>
      <c r="AN22" s="154"/>
      <c r="AO22" s="148"/>
      <c r="AP22" s="148"/>
      <c r="AQ22" s="171"/>
      <c r="AR22" s="136"/>
      <c r="AS22" s="134">
        <f t="shared" ca="1" si="7"/>
        <v>0</v>
      </c>
      <c r="AT22" s="134">
        <f t="shared" ca="1" si="7"/>
        <v>1</v>
      </c>
      <c r="AU22" s="134">
        <f t="shared" ca="1" si="7"/>
        <v>0</v>
      </c>
      <c r="BE22" s="170"/>
      <c r="BF22" s="166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</row>
    <row r="23" spans="1:163" s="135" customFormat="1" x14ac:dyDescent="0.2">
      <c r="A23"/>
      <c r="B23" s="8"/>
      <c r="C23" s="10"/>
      <c r="D23" s="10"/>
      <c r="E23" s="10"/>
      <c r="F23" s="10"/>
      <c r="G23" s="10"/>
      <c r="H23" s="88">
        <f ca="1"/>
        <v>4</v>
      </c>
      <c r="I23" s="89">
        <f ca="1"/>
        <v>-1</v>
      </c>
      <c r="J23" s="90">
        <f ca="1"/>
        <v>-1</v>
      </c>
      <c r="K23" s="83"/>
      <c r="L23" s="83"/>
      <c r="M23" s="86"/>
      <c r="N23" s="82">
        <f t="shared" ca="1" si="3"/>
        <v>4</v>
      </c>
      <c r="O23" s="83">
        <f t="shared" ca="1" si="3"/>
        <v>-1</v>
      </c>
      <c r="P23" s="84">
        <f t="shared" ca="1" si="3"/>
        <v>-1</v>
      </c>
      <c r="Q23" s="84"/>
      <c r="R23" s="140"/>
      <c r="S23" s="168"/>
      <c r="T23" s="140"/>
      <c r="U23" s="8"/>
      <c r="V23" s="10"/>
      <c r="W23" s="10"/>
      <c r="X23" s="10"/>
      <c r="Y23" s="10"/>
      <c r="Z23" s="10"/>
      <c r="AA23" s="91">
        <f ca="1"/>
        <v>4</v>
      </c>
      <c r="AB23" s="92">
        <f ca="1"/>
        <v>-1</v>
      </c>
      <c r="AC23" s="93">
        <f ca="1"/>
        <v>-1</v>
      </c>
      <c r="AD23" s="86"/>
      <c r="AE23" s="86"/>
      <c r="AF23" s="86"/>
      <c r="AG23" s="85">
        <f t="shared" ca="1" si="4"/>
        <v>4</v>
      </c>
      <c r="AH23" s="86">
        <f t="shared" ca="1" si="5"/>
        <v>-1</v>
      </c>
      <c r="AI23" s="87">
        <f t="shared" ca="1" si="6"/>
        <v>-1</v>
      </c>
      <c r="AJ23" s="84"/>
      <c r="AK23" s="140"/>
      <c r="AL23" s="140"/>
      <c r="AM23" s="153"/>
      <c r="AN23" s="154"/>
      <c r="AO23" s="148"/>
      <c r="AP23" s="148"/>
      <c r="AQ23" s="171"/>
      <c r="AR23" s="136"/>
      <c r="AS23" s="134">
        <f t="shared" ca="1" si="7"/>
        <v>0</v>
      </c>
      <c r="AT23" s="134">
        <f t="shared" ca="1" si="7"/>
        <v>0</v>
      </c>
      <c r="AU23" s="134">
        <f t="shared" ca="1" si="7"/>
        <v>1</v>
      </c>
      <c r="BE23" s="170"/>
      <c r="BF23" s="166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152"/>
      <c r="DL23" s="152"/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152"/>
      <c r="DY23" s="152"/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52"/>
      <c r="EN23" s="152"/>
      <c r="EO23" s="152"/>
      <c r="EP23" s="152"/>
      <c r="EQ23" s="152"/>
      <c r="ER23" s="152"/>
      <c r="ES23" s="152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</row>
    <row r="24" spans="1:163" s="135" customFormat="1" x14ac:dyDescent="0.2">
      <c r="A24"/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86"/>
      <c r="N24" s="10"/>
      <c r="O24" s="10"/>
      <c r="P24" s="10"/>
      <c r="Q24" s="12"/>
      <c r="R24" s="139"/>
      <c r="S24" s="129"/>
      <c r="T24" s="139"/>
      <c r="U24" s="8"/>
      <c r="V24" s="10"/>
      <c r="W24" s="10"/>
      <c r="X24" s="10"/>
      <c r="Y24" s="10"/>
      <c r="Z24" s="10"/>
      <c r="AA24" s="73"/>
      <c r="AB24" s="73"/>
      <c r="AC24" s="73"/>
      <c r="AD24" s="73"/>
      <c r="AE24" s="73"/>
      <c r="AF24" s="86"/>
      <c r="AG24" s="73"/>
      <c r="AH24" s="73"/>
      <c r="AI24" s="73"/>
      <c r="AJ24" s="12"/>
      <c r="AK24" s="139"/>
      <c r="AL24" s="139"/>
      <c r="AM24" s="153"/>
      <c r="AN24" s="154"/>
      <c r="AO24" s="148"/>
      <c r="AP24" s="148"/>
      <c r="AQ24" s="171"/>
      <c r="AR24" s="136"/>
      <c r="AS24" s="134"/>
      <c r="AT24" s="134"/>
      <c r="AU24" s="134"/>
      <c r="BE24" s="170"/>
      <c r="BF24" s="166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CY24" s="152"/>
      <c r="CZ24" s="152"/>
      <c r="DA24" s="152"/>
      <c r="DB24" s="152"/>
      <c r="DC24" s="152"/>
      <c r="DD24" s="152"/>
      <c r="DE24" s="152"/>
      <c r="DF24" s="152"/>
      <c r="DG24" s="152"/>
      <c r="DH24" s="152"/>
      <c r="DI24" s="152"/>
      <c r="DJ24" s="152"/>
      <c r="DK24" s="152"/>
      <c r="DL24" s="152"/>
      <c r="DM24" s="152"/>
      <c r="DN24" s="152"/>
      <c r="DO24" s="152"/>
      <c r="DP24" s="152"/>
      <c r="DQ24" s="152"/>
      <c r="DR24" s="152"/>
      <c r="DS24" s="152"/>
      <c r="DT24" s="152"/>
      <c r="DU24" s="152"/>
      <c r="DV24" s="152"/>
      <c r="DW24" s="152"/>
      <c r="DX24" s="152"/>
      <c r="DY24" s="152"/>
      <c r="DZ24" s="152"/>
      <c r="EA24" s="152"/>
      <c r="EB24" s="152"/>
      <c r="EC24" s="152"/>
      <c r="ED24" s="152"/>
      <c r="EE24" s="152"/>
      <c r="EF24" s="152"/>
      <c r="EG24" s="152"/>
      <c r="EH24" s="152"/>
      <c r="EI24" s="152"/>
      <c r="EJ24" s="152"/>
      <c r="EK24" s="152"/>
      <c r="EL24" s="152"/>
      <c r="EM24" s="152"/>
      <c r="EN24" s="152"/>
      <c r="EO24" s="152"/>
      <c r="EP24" s="152"/>
      <c r="EQ24" s="152"/>
      <c r="ER24" s="152"/>
      <c r="ES24" s="152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</row>
    <row r="25" spans="1:163" s="135" customFormat="1" x14ac:dyDescent="0.2">
      <c r="A25"/>
      <c r="B25" s="8"/>
      <c r="C25" s="10"/>
      <c r="D25" s="19" t="s">
        <v>66</v>
      </c>
      <c r="E25" s="10"/>
      <c r="F25" s="10"/>
      <c r="G25" s="10"/>
      <c r="H25" s="10"/>
      <c r="I25" s="10"/>
      <c r="J25" s="10"/>
      <c r="K25" s="10"/>
      <c r="L25" s="10"/>
      <c r="M25" s="86"/>
      <c r="N25" s="10"/>
      <c r="O25" s="10"/>
      <c r="P25" s="10"/>
      <c r="Q25" s="12"/>
      <c r="R25" s="139"/>
      <c r="S25" s="129"/>
      <c r="T25" s="139"/>
      <c r="U25" s="8"/>
      <c r="V25" s="10"/>
      <c r="W25" s="19" t="s">
        <v>66</v>
      </c>
      <c r="X25" s="10"/>
      <c r="Y25" s="10"/>
      <c r="Z25" s="10"/>
      <c r="AA25" s="73"/>
      <c r="AB25" s="73"/>
      <c r="AC25" s="73"/>
      <c r="AD25" s="73"/>
      <c r="AE25" s="73"/>
      <c r="AF25" s="86"/>
      <c r="AG25" s="73"/>
      <c r="AH25" s="73"/>
      <c r="AI25" s="73"/>
      <c r="AJ25" s="12"/>
      <c r="AK25" s="139"/>
      <c r="AL25" s="139"/>
      <c r="AM25" s="153"/>
      <c r="AN25" s="154"/>
      <c r="AO25" s="148"/>
      <c r="AP25" s="148"/>
      <c r="AQ25" s="171"/>
      <c r="AR25" s="136"/>
      <c r="AS25" s="134"/>
      <c r="AT25" s="134"/>
      <c r="AU25" s="134"/>
      <c r="BE25" s="170"/>
      <c r="BF25" s="166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2"/>
      <c r="CU25" s="152"/>
      <c r="CV25" s="152"/>
      <c r="CW25" s="152"/>
      <c r="CX25" s="152"/>
      <c r="CY25" s="152"/>
      <c r="CZ25" s="152"/>
      <c r="DA25" s="152"/>
      <c r="DB25" s="152"/>
      <c r="DC25" s="152"/>
      <c r="DD25" s="152"/>
      <c r="DE25" s="152"/>
      <c r="DF25" s="152"/>
      <c r="DG25" s="152"/>
      <c r="DH25" s="152"/>
      <c r="DI25" s="152"/>
      <c r="DJ25" s="152"/>
      <c r="DK25" s="152"/>
      <c r="DL25" s="152"/>
      <c r="DM25" s="152"/>
      <c r="DN25" s="152"/>
      <c r="DO25" s="152"/>
      <c r="DP25" s="152"/>
      <c r="DQ25" s="152"/>
      <c r="DR25" s="152"/>
      <c r="DS25" s="152"/>
      <c r="DT25" s="152"/>
      <c r="DU25" s="152"/>
      <c r="DV25" s="152"/>
      <c r="DW25" s="152"/>
      <c r="DX25" s="152"/>
      <c r="DY25" s="152"/>
      <c r="DZ25" s="152"/>
      <c r="EA25" s="152"/>
      <c r="EB25" s="152"/>
      <c r="EC25" s="152"/>
      <c r="ED25" s="152"/>
      <c r="EE25" s="152"/>
      <c r="EF25" s="152"/>
      <c r="EG25" s="152"/>
      <c r="EH25" s="152"/>
      <c r="EI25" s="152"/>
      <c r="EJ25" s="152"/>
      <c r="EK25" s="152"/>
      <c r="EL25" s="152"/>
      <c r="EM25" s="152"/>
      <c r="EN25" s="152"/>
      <c r="EO25" s="152"/>
      <c r="EP25" s="152"/>
      <c r="EQ25" s="152"/>
      <c r="ER25" s="152"/>
      <c r="ES25" s="152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</row>
    <row r="26" spans="1:163" s="135" customFormat="1" x14ac:dyDescent="0.2">
      <c r="A26"/>
      <c r="B26" s="8"/>
      <c r="C26" s="10"/>
      <c r="D26" s="10"/>
      <c r="E26" s="39" t="s">
        <v>56</v>
      </c>
      <c r="F26" s="10"/>
      <c r="G26" s="10"/>
      <c r="H26" s="76">
        <f t="array" aca="1" ref="H26:J28" ca="1">MMULT(AS26:AU28,H21:J23)</f>
        <v>1</v>
      </c>
      <c r="I26" s="77">
        <f ca="1"/>
        <v>-1</v>
      </c>
      <c r="J26" s="78">
        <f ca="1"/>
        <v>0.2</v>
      </c>
      <c r="K26" s="83"/>
      <c r="L26" s="83"/>
      <c r="M26" s="86"/>
      <c r="N26" s="82">
        <f t="shared" ref="N26:N28" ca="1" si="8">H26</f>
        <v>1</v>
      </c>
      <c r="O26" s="83">
        <f t="shared" ref="O26:O28" ca="1" si="9">I26</f>
        <v>-1</v>
      </c>
      <c r="P26" s="84">
        <f t="shared" ref="P26:P28" ca="1" si="10">J26</f>
        <v>0.2</v>
      </c>
      <c r="Q26" s="84"/>
      <c r="R26" s="140"/>
      <c r="S26" s="168"/>
      <c r="T26" s="140"/>
      <c r="U26" s="8"/>
      <c r="V26" s="10"/>
      <c r="W26" s="10"/>
      <c r="X26" s="39" t="s">
        <v>56</v>
      </c>
      <c r="Y26" s="10"/>
      <c r="Z26" s="10"/>
      <c r="AA26" s="79">
        <f t="array" aca="1" ref="AA26:AC28" ca="1">MMULT(AS26:AU28,AA21:AC23)</f>
        <v>1</v>
      </c>
      <c r="AB26" s="80">
        <f ca="1"/>
        <v>-1</v>
      </c>
      <c r="AC26" s="81">
        <f ca="1"/>
        <v>0.2</v>
      </c>
      <c r="AD26" s="86"/>
      <c r="AE26" s="86"/>
      <c r="AF26" s="86"/>
      <c r="AG26" s="85">
        <f t="shared" ref="AG26:AG28" ca="1" si="11">AA26</f>
        <v>1</v>
      </c>
      <c r="AH26" s="86">
        <f t="shared" ref="AH26:AH28" ca="1" si="12">AB26</f>
        <v>-1</v>
      </c>
      <c r="AI26" s="87">
        <f t="shared" ref="AI26:AI28" ca="1" si="13">AC26</f>
        <v>0.2</v>
      </c>
      <c r="AJ26" s="84"/>
      <c r="AK26" s="140"/>
      <c r="AL26" s="140"/>
      <c r="AM26" s="153"/>
      <c r="AN26" s="154"/>
      <c r="AO26" s="148"/>
      <c r="AP26" s="148"/>
      <c r="AQ26" s="171"/>
      <c r="AR26" s="136" t="s">
        <v>62</v>
      </c>
      <c r="AS26" s="134">
        <f ca="1">IF( H21&lt;&gt;0,1/H21,1)</f>
        <v>0.2</v>
      </c>
      <c r="AT26" s="134">
        <v>0</v>
      </c>
      <c r="AU26" s="134">
        <v>0</v>
      </c>
      <c r="BE26" s="170"/>
      <c r="BF26" s="166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52"/>
      <c r="EN26" s="152"/>
      <c r="EO26" s="152"/>
      <c r="EP26" s="152"/>
      <c r="EQ26" s="152"/>
      <c r="ER26" s="152"/>
      <c r="ES26" s="152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</row>
    <row r="27" spans="1:163" s="135" customFormat="1" x14ac:dyDescent="0.2">
      <c r="A27"/>
      <c r="B27" s="8"/>
      <c r="C27" s="10"/>
      <c r="D27" s="10"/>
      <c r="E27" s="138" t="str">
        <f ca="1">IF(H21=1,"r1: " &amp; AS5, IF(H21=0, "Not possible: |A| = 0","new r1 = (" &amp; TEXT(1/H21,"#|###/###") &amp; ") r1"))</f>
        <v>new r1 = (1/5) r1</v>
      </c>
      <c r="F27" s="86"/>
      <c r="G27" s="10"/>
      <c r="H27" s="82">
        <f ca="1"/>
        <v>-1</v>
      </c>
      <c r="I27" s="83">
        <f ca="1"/>
        <v>0</v>
      </c>
      <c r="J27" s="84">
        <f ca="1"/>
        <v>-5</v>
      </c>
      <c r="K27" s="83"/>
      <c r="L27" s="83" t="s">
        <v>100</v>
      </c>
      <c r="M27" s="164">
        <f ca="1">H21*M22</f>
        <v>5</v>
      </c>
      <c r="N27" s="82">
        <f t="shared" ca="1" si="8"/>
        <v>-1</v>
      </c>
      <c r="O27" s="83">
        <f t="shared" ca="1" si="9"/>
        <v>0</v>
      </c>
      <c r="P27" s="84">
        <f t="shared" ca="1" si="10"/>
        <v>-5</v>
      </c>
      <c r="Q27" s="84"/>
      <c r="R27" s="140"/>
      <c r="S27" s="168"/>
      <c r="T27" s="140"/>
      <c r="U27" s="8"/>
      <c r="V27" s="10"/>
      <c r="W27" s="10"/>
      <c r="X27" s="138" t="str">
        <f ca="1">IF(AA21=1,"r1: " &amp; BJ5, IF(AA21=0, "Not possible: |A| = 0","new r1 = (" &amp; TEXT(1/AA21,"#|###/###") &amp; ") r1"))</f>
        <v>new r1 = (1/5) r1</v>
      </c>
      <c r="Y27" s="86"/>
      <c r="Z27" s="10"/>
      <c r="AA27" s="85">
        <f ca="1"/>
        <v>-1</v>
      </c>
      <c r="AB27" s="86">
        <f ca="1"/>
        <v>0</v>
      </c>
      <c r="AC27" s="87">
        <f ca="1"/>
        <v>-5</v>
      </c>
      <c r="AD27" s="86"/>
      <c r="AE27" s="86" t="s">
        <v>100</v>
      </c>
      <c r="AF27" s="163">
        <f ca="1">AA21*AF22</f>
        <v>5</v>
      </c>
      <c r="AG27" s="85">
        <f t="shared" ca="1" si="11"/>
        <v>-1</v>
      </c>
      <c r="AH27" s="86">
        <f t="shared" ca="1" si="12"/>
        <v>0</v>
      </c>
      <c r="AI27" s="87">
        <f t="shared" ca="1" si="13"/>
        <v>-5</v>
      </c>
      <c r="AJ27" s="84"/>
      <c r="AK27" s="140"/>
      <c r="AL27" s="140"/>
      <c r="AM27" s="153"/>
      <c r="AN27" s="154"/>
      <c r="AO27" s="148"/>
      <c r="AP27" s="148"/>
      <c r="AQ27" s="171"/>
      <c r="AR27" s="136"/>
      <c r="AS27" s="134">
        <v>0</v>
      </c>
      <c r="AT27" s="134">
        <v>1</v>
      </c>
      <c r="AU27" s="134">
        <v>0</v>
      </c>
      <c r="BE27" s="170"/>
      <c r="BF27" s="166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  <c r="DG27" s="152"/>
      <c r="DH27" s="152"/>
      <c r="DI27" s="152"/>
      <c r="DJ27" s="152"/>
      <c r="DK27" s="152"/>
      <c r="DL27" s="152"/>
      <c r="DM27" s="152"/>
      <c r="DN27" s="152"/>
      <c r="DO27" s="152"/>
      <c r="DP27" s="152"/>
      <c r="DQ27" s="152"/>
      <c r="DR27" s="152"/>
      <c r="DS27" s="152"/>
      <c r="DT27" s="152"/>
      <c r="DU27" s="152"/>
      <c r="DV27" s="152"/>
      <c r="DW27" s="152"/>
      <c r="DX27" s="152"/>
      <c r="DY27" s="152"/>
      <c r="DZ27" s="152"/>
      <c r="EA27" s="152"/>
      <c r="EB27" s="152"/>
      <c r="EC27" s="152"/>
      <c r="ED27" s="152"/>
      <c r="EE27" s="152"/>
      <c r="EF27" s="152"/>
      <c r="EG27" s="152"/>
      <c r="EH27" s="152"/>
      <c r="EI27" s="152"/>
      <c r="EJ27" s="152"/>
      <c r="EK27" s="152"/>
      <c r="EL27" s="152"/>
      <c r="EM27" s="152"/>
      <c r="EN27" s="152"/>
      <c r="EO27" s="152"/>
      <c r="EP27" s="152"/>
      <c r="EQ27" s="152"/>
      <c r="ER27" s="152"/>
      <c r="ES27" s="152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 spans="1:163" s="135" customFormat="1" x14ac:dyDescent="0.2">
      <c r="A28"/>
      <c r="B28" s="8"/>
      <c r="C28" s="10"/>
      <c r="D28" s="10"/>
      <c r="E28" s="10"/>
      <c r="F28" s="10"/>
      <c r="G28" s="10"/>
      <c r="H28" s="88">
        <f ca="1"/>
        <v>4</v>
      </c>
      <c r="I28" s="89">
        <f ca="1"/>
        <v>-1</v>
      </c>
      <c r="J28" s="90">
        <f ca="1"/>
        <v>-1</v>
      </c>
      <c r="K28" s="83"/>
      <c r="L28" s="83"/>
      <c r="M28" s="86"/>
      <c r="N28" s="82">
        <f t="shared" ca="1" si="8"/>
        <v>4</v>
      </c>
      <c r="O28" s="83">
        <f t="shared" ca="1" si="9"/>
        <v>-1</v>
      </c>
      <c r="P28" s="84">
        <f t="shared" ca="1" si="10"/>
        <v>-1</v>
      </c>
      <c r="Q28" s="84"/>
      <c r="R28" s="140"/>
      <c r="S28" s="168"/>
      <c r="T28" s="140"/>
      <c r="U28" s="8"/>
      <c r="V28" s="10"/>
      <c r="W28" s="10"/>
      <c r="X28" s="10"/>
      <c r="Y28" s="10"/>
      <c r="Z28" s="10"/>
      <c r="AA28" s="91">
        <f ca="1"/>
        <v>4</v>
      </c>
      <c r="AB28" s="92">
        <f ca="1"/>
        <v>-1</v>
      </c>
      <c r="AC28" s="93">
        <f ca="1"/>
        <v>-1</v>
      </c>
      <c r="AD28" s="86"/>
      <c r="AE28" s="86"/>
      <c r="AF28" s="86"/>
      <c r="AG28" s="85">
        <f t="shared" ca="1" si="11"/>
        <v>4</v>
      </c>
      <c r="AH28" s="86">
        <f t="shared" ca="1" si="12"/>
        <v>-1</v>
      </c>
      <c r="AI28" s="87">
        <f t="shared" ca="1" si="13"/>
        <v>-1</v>
      </c>
      <c r="AJ28" s="84"/>
      <c r="AK28" s="140"/>
      <c r="AL28" s="140"/>
      <c r="AM28" s="153"/>
      <c r="AN28" s="154"/>
      <c r="AO28" s="148"/>
      <c r="AP28" s="148"/>
      <c r="AQ28" s="171"/>
      <c r="AR28" s="136"/>
      <c r="AS28" s="134">
        <v>0</v>
      </c>
      <c r="AT28" s="134">
        <v>0</v>
      </c>
      <c r="AU28" s="134">
        <v>1</v>
      </c>
      <c r="BE28" s="170"/>
      <c r="BF28" s="166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CY28" s="152"/>
      <c r="CZ28" s="152"/>
      <c r="DA28" s="152"/>
      <c r="DB28" s="152"/>
      <c r="DC28" s="152"/>
      <c r="DD28" s="152"/>
      <c r="DE28" s="152"/>
      <c r="DF28" s="152"/>
      <c r="DG28" s="152"/>
      <c r="DH28" s="152"/>
      <c r="DI28" s="152"/>
      <c r="DJ28" s="152"/>
      <c r="DK28" s="152"/>
      <c r="DL28" s="152"/>
      <c r="DM28" s="152"/>
      <c r="DN28" s="152"/>
      <c r="DO28" s="152"/>
      <c r="DP28" s="152"/>
      <c r="DQ28" s="152"/>
      <c r="DR28" s="152"/>
      <c r="DS28" s="152"/>
      <c r="DT28" s="152"/>
      <c r="DU28" s="152"/>
      <c r="DV28" s="152"/>
      <c r="DW28" s="152"/>
      <c r="DX28" s="152"/>
      <c r="DY28" s="152"/>
      <c r="DZ28" s="152"/>
      <c r="EA28" s="152"/>
      <c r="EB28" s="152"/>
      <c r="EC28" s="152"/>
      <c r="ED28" s="152"/>
      <c r="EE28" s="152"/>
      <c r="EF28" s="152"/>
      <c r="EG28" s="152"/>
      <c r="EH28" s="152"/>
      <c r="EI28" s="152"/>
      <c r="EJ28" s="152"/>
      <c r="EK28" s="152"/>
      <c r="EL28" s="152"/>
      <c r="EM28" s="152"/>
      <c r="EN28" s="152"/>
      <c r="EO28" s="152"/>
      <c r="EP28" s="152"/>
      <c r="EQ28" s="152"/>
      <c r="ER28" s="152"/>
      <c r="ES28" s="152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  <row r="29" spans="1:163" s="135" customFormat="1" x14ac:dyDescent="0.2">
      <c r="A29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86"/>
      <c r="N29" s="10"/>
      <c r="O29" s="10"/>
      <c r="P29" s="10"/>
      <c r="Q29" s="12"/>
      <c r="R29" s="139"/>
      <c r="S29" s="129"/>
      <c r="T29" s="139"/>
      <c r="U29" s="8"/>
      <c r="V29" s="10"/>
      <c r="W29" s="10"/>
      <c r="X29" s="10"/>
      <c r="Y29" s="10"/>
      <c r="Z29" s="10"/>
      <c r="AA29" s="73"/>
      <c r="AB29" s="73"/>
      <c r="AC29" s="73"/>
      <c r="AD29" s="73"/>
      <c r="AE29" s="73"/>
      <c r="AF29" s="86"/>
      <c r="AG29" s="73"/>
      <c r="AH29" s="73"/>
      <c r="AI29" s="73"/>
      <c r="AJ29" s="12"/>
      <c r="AK29" s="139"/>
      <c r="AL29" s="139"/>
      <c r="AM29" s="153"/>
      <c r="AN29" s="154"/>
      <c r="AO29" s="148"/>
      <c r="AP29" s="148"/>
      <c r="AQ29" s="171"/>
      <c r="AR29" s="136"/>
      <c r="AS29" s="134"/>
      <c r="AT29" s="134"/>
      <c r="AU29" s="134"/>
      <c r="BE29" s="170"/>
      <c r="BF29" s="166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52"/>
      <c r="EN29" s="152"/>
      <c r="EO29" s="152"/>
      <c r="EP29" s="152"/>
      <c r="EQ29" s="152"/>
      <c r="ER29" s="152"/>
      <c r="ES29" s="152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</row>
    <row r="30" spans="1:163" s="135" customFormat="1" x14ac:dyDescent="0.2">
      <c r="A30"/>
      <c r="B30" s="8"/>
      <c r="C30" s="10"/>
      <c r="D30" s="19" t="s">
        <v>67</v>
      </c>
      <c r="E30" s="10"/>
      <c r="F30" s="10"/>
      <c r="G30" s="10"/>
      <c r="H30" s="10"/>
      <c r="I30" s="10"/>
      <c r="J30" s="10"/>
      <c r="K30" s="10"/>
      <c r="L30" s="10"/>
      <c r="M30" s="86"/>
      <c r="N30" s="10"/>
      <c r="O30" s="10"/>
      <c r="P30" s="10"/>
      <c r="Q30" s="12"/>
      <c r="R30" s="139"/>
      <c r="S30" s="129"/>
      <c r="T30" s="139"/>
      <c r="U30" s="8"/>
      <c r="V30" s="10"/>
      <c r="W30" s="19" t="s">
        <v>67</v>
      </c>
      <c r="X30" s="10"/>
      <c r="Y30" s="10"/>
      <c r="Z30" s="10"/>
      <c r="AA30" s="73"/>
      <c r="AB30" s="73"/>
      <c r="AC30" s="73"/>
      <c r="AD30" s="73"/>
      <c r="AE30" s="73"/>
      <c r="AF30" s="86"/>
      <c r="AG30" s="73"/>
      <c r="AH30" s="73"/>
      <c r="AI30" s="73"/>
      <c r="AJ30" s="12"/>
      <c r="AK30" s="139"/>
      <c r="AL30" s="139"/>
      <c r="AM30" s="153"/>
      <c r="AN30" s="154"/>
      <c r="AO30" s="148"/>
      <c r="AP30" s="148"/>
      <c r="AQ30" s="171"/>
      <c r="AR30" s="136"/>
      <c r="AS30" s="134"/>
      <c r="AT30" s="134"/>
      <c r="AU30" s="134"/>
      <c r="BE30" s="170"/>
      <c r="BF30" s="166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  <c r="EM30" s="152"/>
      <c r="EN30" s="152"/>
      <c r="EO30" s="152"/>
      <c r="EP30" s="152"/>
      <c r="EQ30" s="152"/>
      <c r="ER30" s="152"/>
      <c r="ES30" s="152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</row>
    <row r="31" spans="1:163" s="135" customFormat="1" x14ac:dyDescent="0.2">
      <c r="A31"/>
      <c r="B31" s="8"/>
      <c r="C31" s="10"/>
      <c r="D31" s="10"/>
      <c r="E31" s="39" t="s">
        <v>72</v>
      </c>
      <c r="F31" s="10"/>
      <c r="G31" s="10"/>
      <c r="H31" s="76">
        <f t="array" aca="1" ref="H31:J33" ca="1">MMULT(AS31:AU33,H26:J28)</f>
        <v>1</v>
      </c>
      <c r="I31" s="77">
        <f ca="1"/>
        <v>-1</v>
      </c>
      <c r="J31" s="78">
        <f ca="1"/>
        <v>0.2</v>
      </c>
      <c r="K31" s="83"/>
      <c r="L31" s="83"/>
      <c r="M31" s="86"/>
      <c r="N31" s="82">
        <f t="shared" ref="N31:N33" ca="1" si="14">H31</f>
        <v>1</v>
      </c>
      <c r="O31" s="83">
        <f t="shared" ref="O31:O33" ca="1" si="15">I31</f>
        <v>-1</v>
      </c>
      <c r="P31" s="84">
        <f t="shared" ref="P31:P33" ca="1" si="16">J31</f>
        <v>0.2</v>
      </c>
      <c r="Q31" s="84"/>
      <c r="R31" s="140"/>
      <c r="S31" s="168"/>
      <c r="T31" s="140"/>
      <c r="U31" s="8"/>
      <c r="V31" s="10"/>
      <c r="W31" s="10"/>
      <c r="X31" s="39" t="s">
        <v>72</v>
      </c>
      <c r="Y31" s="10"/>
      <c r="Z31" s="10"/>
      <c r="AA31" s="79">
        <f t="array" aca="1" ref="AA31:AC33" ca="1">MMULT(AS31:AU33,AA26:AC28)</f>
        <v>1</v>
      </c>
      <c r="AB31" s="80">
        <f ca="1"/>
        <v>-1</v>
      </c>
      <c r="AC31" s="81">
        <f ca="1"/>
        <v>0.2</v>
      </c>
      <c r="AD31" s="86"/>
      <c r="AE31" s="86"/>
      <c r="AF31" s="86"/>
      <c r="AG31" s="85">
        <f t="shared" ref="AG31:AG33" ca="1" si="17">AA31</f>
        <v>1</v>
      </c>
      <c r="AH31" s="86">
        <f t="shared" ref="AH31:AH33" ca="1" si="18">AB31</f>
        <v>-1</v>
      </c>
      <c r="AI31" s="87">
        <f t="shared" ref="AI31:AI33" ca="1" si="19">AC31</f>
        <v>0.2</v>
      </c>
      <c r="AJ31" s="84"/>
      <c r="AK31" s="140"/>
      <c r="AL31" s="140"/>
      <c r="AM31" s="153"/>
      <c r="AN31" s="154"/>
      <c r="AO31" s="148"/>
      <c r="AP31" s="148"/>
      <c r="AQ31" s="171"/>
      <c r="AR31" s="136" t="s">
        <v>63</v>
      </c>
      <c r="AS31" s="134">
        <v>1</v>
      </c>
      <c r="AT31" s="134">
        <v>0</v>
      </c>
      <c r="AU31" s="134">
        <v>0</v>
      </c>
      <c r="BE31" s="170"/>
      <c r="BF31" s="166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52"/>
      <c r="EN31" s="152"/>
      <c r="EO31" s="152"/>
      <c r="EP31" s="152"/>
      <c r="EQ31" s="152"/>
      <c r="ER31" s="152"/>
      <c r="ES31" s="152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</row>
    <row r="32" spans="1:163" s="135" customFormat="1" x14ac:dyDescent="0.2">
      <c r="A32"/>
      <c r="B32" s="8"/>
      <c r="C32" s="10"/>
      <c r="D32" s="10"/>
      <c r="E32" s="138" t="str">
        <f ca="1">IF(H27=0,"r2: " &amp; AS5,"new r2 = r2" &amp; IF(SIGN(-H27)=-1," - ("," + (") &amp; TEXT(ABS(H27),"##|###/###") &amp; ") r1")</f>
        <v>new r2 = r2 + (1) r1</v>
      </c>
      <c r="F32" s="94"/>
      <c r="G32" s="10"/>
      <c r="H32" s="82">
        <f ca="1"/>
        <v>0</v>
      </c>
      <c r="I32" s="83">
        <f ca="1"/>
        <v>-1</v>
      </c>
      <c r="J32" s="84">
        <f ca="1"/>
        <v>-4.8</v>
      </c>
      <c r="K32" s="83"/>
      <c r="L32" s="83" t="s">
        <v>100</v>
      </c>
      <c r="M32" s="164">
        <f ca="1">M27</f>
        <v>5</v>
      </c>
      <c r="N32" s="82">
        <f t="shared" ca="1" si="14"/>
        <v>0</v>
      </c>
      <c r="O32" s="83">
        <f t="shared" ca="1" si="15"/>
        <v>-1</v>
      </c>
      <c r="P32" s="84">
        <f t="shared" ca="1" si="16"/>
        <v>-4.8</v>
      </c>
      <c r="Q32" s="84"/>
      <c r="R32" s="140"/>
      <c r="S32" s="168"/>
      <c r="T32" s="140"/>
      <c r="U32" s="8"/>
      <c r="V32" s="10"/>
      <c r="W32" s="10"/>
      <c r="X32" s="138" t="str">
        <f ca="1">IF(AA27=0,"r2: " &amp; AS5,"new r2 = r2" &amp; IF(SIGN(-AA27)=-1," - ("," + (") &amp; TEXT(ABS(AA27),"##|###/###") &amp; ") r1")</f>
        <v>new r2 = r2 + (1) r1</v>
      </c>
      <c r="Y32" s="94"/>
      <c r="Z32" s="10"/>
      <c r="AA32" s="85">
        <f ca="1"/>
        <v>0</v>
      </c>
      <c r="AB32" s="86">
        <f ca="1"/>
        <v>-1</v>
      </c>
      <c r="AC32" s="87">
        <f ca="1"/>
        <v>-4.8</v>
      </c>
      <c r="AD32" s="86"/>
      <c r="AE32" s="86" t="s">
        <v>100</v>
      </c>
      <c r="AF32" s="163">
        <f ca="1">AF27</f>
        <v>5</v>
      </c>
      <c r="AG32" s="85">
        <f t="shared" ca="1" si="17"/>
        <v>0</v>
      </c>
      <c r="AH32" s="86">
        <f t="shared" ca="1" si="18"/>
        <v>-1</v>
      </c>
      <c r="AI32" s="87">
        <f t="shared" ca="1" si="19"/>
        <v>-4.8</v>
      </c>
      <c r="AJ32" s="84"/>
      <c r="AK32" s="140"/>
      <c r="AL32" s="140"/>
      <c r="AM32" s="153"/>
      <c r="AN32" s="154"/>
      <c r="AO32" s="148"/>
      <c r="AP32" s="148"/>
      <c r="AQ32" s="171"/>
      <c r="AR32" s="136"/>
      <c r="AS32" s="134">
        <f ca="1">-H27</f>
        <v>1</v>
      </c>
      <c r="AT32" s="134">
        <v>1</v>
      </c>
      <c r="AU32" s="134">
        <v>0</v>
      </c>
      <c r="BE32" s="170"/>
      <c r="BF32" s="166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52"/>
      <c r="EN32" s="152"/>
      <c r="EO32" s="152"/>
      <c r="EP32" s="152"/>
      <c r="EQ32" s="152"/>
      <c r="ER32" s="152"/>
      <c r="ES32" s="15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</row>
    <row r="33" spans="1:163" s="135" customFormat="1" x14ac:dyDescent="0.2">
      <c r="A33"/>
      <c r="B33" s="8"/>
      <c r="C33" s="10"/>
      <c r="D33" s="10"/>
      <c r="E33" s="138" t="str">
        <f ca="1">IF(H28=0,"r3: " &amp; AS5,"new r3 = r3" &amp; IF(SIGN(-H28)=-1," - ("," + (") &amp; TEXT(ABS(H28),"##|###/###") &amp; ") r1")</f>
        <v>new r3 = r3 - (4) r1</v>
      </c>
      <c r="F33" s="94"/>
      <c r="G33" s="10"/>
      <c r="H33" s="88">
        <f ca="1"/>
        <v>0</v>
      </c>
      <c r="I33" s="89">
        <f ca="1"/>
        <v>3</v>
      </c>
      <c r="J33" s="90">
        <f ca="1"/>
        <v>-1.8</v>
      </c>
      <c r="K33" s="83"/>
      <c r="L33" s="83"/>
      <c r="M33" s="86"/>
      <c r="N33" s="82">
        <f t="shared" ca="1" si="14"/>
        <v>0</v>
      </c>
      <c r="O33" s="83">
        <f t="shared" ca="1" si="15"/>
        <v>3</v>
      </c>
      <c r="P33" s="84">
        <f t="shared" ca="1" si="16"/>
        <v>-1.8</v>
      </c>
      <c r="Q33" s="84"/>
      <c r="R33" s="140"/>
      <c r="S33" s="168"/>
      <c r="T33" s="140"/>
      <c r="U33" s="8"/>
      <c r="V33" s="10"/>
      <c r="W33" s="10"/>
      <c r="X33" s="138" t="str">
        <f ca="1">IF(AA28=0,"r3: " &amp; AS5,"new r3 = r3" &amp; IF(SIGN(-AA28)=-1," - ("," + (") &amp; TEXT(ABS(AA28),"##|###/###") &amp; ") r1")</f>
        <v>new r3 = r3 - (4) r1</v>
      </c>
      <c r="Y33" s="94"/>
      <c r="Z33" s="10"/>
      <c r="AA33" s="91">
        <f ca="1"/>
        <v>0</v>
      </c>
      <c r="AB33" s="92">
        <f ca="1"/>
        <v>3</v>
      </c>
      <c r="AC33" s="93">
        <f ca="1"/>
        <v>-1.8</v>
      </c>
      <c r="AD33" s="86"/>
      <c r="AE33" s="86"/>
      <c r="AF33" s="86"/>
      <c r="AG33" s="85">
        <f t="shared" ca="1" si="17"/>
        <v>0</v>
      </c>
      <c r="AH33" s="86">
        <f t="shared" ca="1" si="18"/>
        <v>3</v>
      </c>
      <c r="AI33" s="87">
        <f t="shared" ca="1" si="19"/>
        <v>-1.8</v>
      </c>
      <c r="AJ33" s="84"/>
      <c r="AK33" s="140"/>
      <c r="AL33" s="140"/>
      <c r="AM33" s="153"/>
      <c r="AN33" s="154"/>
      <c r="AO33" s="148"/>
      <c r="AP33" s="148"/>
      <c r="AQ33" s="171"/>
      <c r="AR33" s="136"/>
      <c r="AS33" s="134">
        <f ca="1">-H28</f>
        <v>-4</v>
      </c>
      <c r="AT33" s="134">
        <v>0</v>
      </c>
      <c r="AU33" s="134">
        <v>1</v>
      </c>
      <c r="BE33" s="170"/>
      <c r="BF33" s="166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  <c r="DL33" s="152"/>
      <c r="DM33" s="152"/>
      <c r="DN33" s="152"/>
      <c r="DO33" s="152"/>
      <c r="DP33" s="152"/>
      <c r="DQ33" s="152"/>
      <c r="DR33" s="152"/>
      <c r="DS33" s="152"/>
      <c r="DT33" s="152"/>
      <c r="DU33" s="152"/>
      <c r="DV33" s="152"/>
      <c r="DW33" s="152"/>
      <c r="DX33" s="152"/>
      <c r="DY33" s="152"/>
      <c r="DZ33" s="152"/>
      <c r="EA33" s="152"/>
      <c r="EB33" s="152"/>
      <c r="EC33" s="152"/>
      <c r="ED33" s="152"/>
      <c r="EE33" s="152"/>
      <c r="EF33" s="152"/>
      <c r="EG33" s="152"/>
      <c r="EH33" s="152"/>
      <c r="EI33" s="152"/>
      <c r="EJ33" s="152"/>
      <c r="EK33" s="152"/>
      <c r="EL33" s="152"/>
      <c r="EM33" s="152"/>
      <c r="EN33" s="152"/>
      <c r="EO33" s="152"/>
      <c r="EP33" s="152"/>
      <c r="EQ33" s="152"/>
      <c r="ER33" s="152"/>
      <c r="ES33" s="152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</row>
    <row r="34" spans="1:163" s="135" customFormat="1" x14ac:dyDescent="0.2">
      <c r="A34"/>
      <c r="B34" s="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86"/>
      <c r="N34" s="10"/>
      <c r="O34" s="10"/>
      <c r="P34" s="10"/>
      <c r="Q34" s="12"/>
      <c r="R34" s="139"/>
      <c r="S34" s="129"/>
      <c r="T34" s="139"/>
      <c r="U34" s="8"/>
      <c r="V34" s="10"/>
      <c r="W34" s="10"/>
      <c r="X34" s="10"/>
      <c r="Y34" s="10"/>
      <c r="Z34" s="10"/>
      <c r="AA34" s="73"/>
      <c r="AB34" s="73"/>
      <c r="AC34" s="73"/>
      <c r="AD34" s="73"/>
      <c r="AE34" s="73"/>
      <c r="AF34" s="86"/>
      <c r="AG34" s="73"/>
      <c r="AH34" s="73"/>
      <c r="AI34" s="73"/>
      <c r="AJ34" s="12"/>
      <c r="AK34" s="139"/>
      <c r="AL34" s="139"/>
      <c r="AM34" s="153"/>
      <c r="AN34" s="154"/>
      <c r="AO34" s="148"/>
      <c r="AP34" s="148"/>
      <c r="AQ34" s="171"/>
      <c r="AR34" s="136"/>
      <c r="AS34" s="134"/>
      <c r="AT34" s="134"/>
      <c r="AU34" s="134"/>
      <c r="BE34" s="170"/>
      <c r="BF34" s="166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  <c r="EG34" s="152"/>
      <c r="EH34" s="152"/>
      <c r="EI34" s="152"/>
      <c r="EJ34" s="152"/>
      <c r="EK34" s="152"/>
      <c r="EL34" s="152"/>
      <c r="EM34" s="152"/>
      <c r="EN34" s="152"/>
      <c r="EO34" s="152"/>
      <c r="EP34" s="152"/>
      <c r="EQ34" s="152"/>
      <c r="ER34" s="152"/>
      <c r="ES34" s="152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</row>
    <row r="35" spans="1:163" s="135" customFormat="1" x14ac:dyDescent="0.2">
      <c r="A35"/>
      <c r="B35" s="8"/>
      <c r="C35" s="19" t="s">
        <v>95</v>
      </c>
      <c r="D35" s="10"/>
      <c r="E35" s="10"/>
      <c r="F35" s="10"/>
      <c r="G35" s="10"/>
      <c r="H35" s="10"/>
      <c r="I35" s="10"/>
      <c r="J35" s="10"/>
      <c r="K35" s="10"/>
      <c r="L35" s="10"/>
      <c r="M35" s="86"/>
      <c r="N35" s="10"/>
      <c r="O35" s="10"/>
      <c r="P35" s="10"/>
      <c r="Q35" s="12"/>
      <c r="R35" s="139"/>
      <c r="S35" s="129"/>
      <c r="T35" s="139"/>
      <c r="U35" s="8"/>
      <c r="V35" s="19" t="s">
        <v>95</v>
      </c>
      <c r="W35" s="10"/>
      <c r="X35" s="10"/>
      <c r="Y35" s="10"/>
      <c r="Z35" s="10"/>
      <c r="AA35" s="73"/>
      <c r="AB35" s="73"/>
      <c r="AC35" s="73"/>
      <c r="AD35" s="73"/>
      <c r="AE35" s="73"/>
      <c r="AF35" s="86"/>
      <c r="AG35" s="73"/>
      <c r="AH35" s="73"/>
      <c r="AI35" s="73"/>
      <c r="AJ35" s="12"/>
      <c r="AK35" s="139"/>
      <c r="AL35" s="139"/>
      <c r="AM35" s="153"/>
      <c r="AN35" s="154"/>
      <c r="AO35" s="148"/>
      <c r="AP35" s="148"/>
      <c r="AQ35" s="171"/>
      <c r="AR35" s="136"/>
      <c r="AS35" s="134"/>
      <c r="AT35" s="134"/>
      <c r="AU35" s="134"/>
      <c r="BE35" s="170"/>
      <c r="BF35" s="166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2"/>
      <c r="BX35" s="152"/>
      <c r="BY35" s="152"/>
      <c r="BZ35" s="152"/>
      <c r="CA35" s="152"/>
      <c r="CB35" s="152"/>
      <c r="CC35" s="152"/>
      <c r="CD35" s="152"/>
      <c r="CE35" s="152"/>
      <c r="CF35" s="152"/>
      <c r="CG35" s="152"/>
      <c r="CH35" s="152"/>
      <c r="CI35" s="152"/>
      <c r="CJ35" s="152"/>
      <c r="CK35" s="152"/>
      <c r="CL35" s="152"/>
      <c r="CM35" s="152"/>
      <c r="CN35" s="152"/>
      <c r="CO35" s="152"/>
      <c r="CP35" s="152"/>
      <c r="CQ35" s="152"/>
      <c r="CR35" s="152"/>
      <c r="CS35" s="152"/>
      <c r="CT35" s="152"/>
      <c r="CU35" s="152"/>
      <c r="CV35" s="152"/>
      <c r="CW35" s="152"/>
      <c r="CX35" s="152"/>
      <c r="CY35" s="152"/>
      <c r="CZ35" s="152"/>
      <c r="DA35" s="152"/>
      <c r="DB35" s="152"/>
      <c r="DC35" s="152"/>
      <c r="DD35" s="152"/>
      <c r="DE35" s="152"/>
      <c r="DF35" s="152"/>
      <c r="DG35" s="152"/>
      <c r="DH35" s="152"/>
      <c r="DI35" s="152"/>
      <c r="DJ35" s="152"/>
      <c r="DK35" s="152"/>
      <c r="DL35" s="152"/>
      <c r="DM35" s="152"/>
      <c r="DN35" s="152"/>
      <c r="DO35" s="152"/>
      <c r="DP35" s="152"/>
      <c r="DQ35" s="152"/>
      <c r="DR35" s="152"/>
      <c r="DS35" s="152"/>
      <c r="DT35" s="152"/>
      <c r="DU35" s="152"/>
      <c r="DV35" s="152"/>
      <c r="DW35" s="152"/>
      <c r="DX35" s="152"/>
      <c r="DY35" s="152"/>
      <c r="DZ35" s="152"/>
      <c r="EA35" s="152"/>
      <c r="EB35" s="152"/>
      <c r="EC35" s="152"/>
      <c r="ED35" s="152"/>
      <c r="EE35" s="152"/>
      <c r="EF35" s="152"/>
      <c r="EG35" s="152"/>
      <c r="EH35" s="152"/>
      <c r="EI35" s="152"/>
      <c r="EJ35" s="152"/>
      <c r="EK35" s="152"/>
      <c r="EL35" s="152"/>
      <c r="EM35" s="152"/>
      <c r="EN35" s="152"/>
      <c r="EO35" s="152"/>
      <c r="EP35" s="152"/>
      <c r="EQ35" s="152"/>
      <c r="ER35" s="152"/>
      <c r="ES35" s="152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</row>
    <row r="36" spans="1:163" s="135" customFormat="1" x14ac:dyDescent="0.2">
      <c r="A36"/>
      <c r="B36" s="8"/>
      <c r="C36" s="10"/>
      <c r="D36" s="19" t="s">
        <v>69</v>
      </c>
      <c r="E36" s="10"/>
      <c r="F36" s="10"/>
      <c r="G36" s="10"/>
      <c r="H36" s="10"/>
      <c r="I36" s="10"/>
      <c r="J36" s="10"/>
      <c r="K36" s="10"/>
      <c r="L36" s="10"/>
      <c r="M36" s="86"/>
      <c r="N36" s="10"/>
      <c r="O36" s="10"/>
      <c r="P36" s="10"/>
      <c r="Q36" s="12"/>
      <c r="R36" s="139"/>
      <c r="S36" s="129"/>
      <c r="T36" s="139"/>
      <c r="U36" s="8"/>
      <c r="V36" s="10"/>
      <c r="W36" s="19" t="s">
        <v>69</v>
      </c>
      <c r="X36" s="10"/>
      <c r="Y36" s="10"/>
      <c r="Z36" s="10"/>
      <c r="AA36" s="73"/>
      <c r="AB36" s="73"/>
      <c r="AC36" s="73"/>
      <c r="AD36" s="73"/>
      <c r="AE36" s="73"/>
      <c r="AF36" s="86"/>
      <c r="AG36" s="73"/>
      <c r="AH36" s="73"/>
      <c r="AI36" s="73"/>
      <c r="AJ36" s="12"/>
      <c r="AK36" s="139"/>
      <c r="AL36" s="139"/>
      <c r="AM36" s="153"/>
      <c r="AN36" s="154"/>
      <c r="AO36" s="148"/>
      <c r="AP36" s="148"/>
      <c r="AQ36" s="171"/>
      <c r="AR36" s="136"/>
      <c r="AS36" s="134"/>
      <c r="AT36" s="134"/>
      <c r="AU36" s="134"/>
      <c r="BE36" s="170"/>
      <c r="BF36" s="166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CY36" s="152"/>
      <c r="CZ36" s="152"/>
      <c r="DA36" s="152"/>
      <c r="DB36" s="152"/>
      <c r="DC36" s="152"/>
      <c r="DD36" s="152"/>
      <c r="DE36" s="152"/>
      <c r="DF36" s="152"/>
      <c r="DG36" s="152"/>
      <c r="DH36" s="152"/>
      <c r="DI36" s="152"/>
      <c r="DJ36" s="152"/>
      <c r="DK36" s="152"/>
      <c r="DL36" s="152"/>
      <c r="DM36" s="152"/>
      <c r="DN36" s="152"/>
      <c r="DO36" s="152"/>
      <c r="DP36" s="152"/>
      <c r="DQ36" s="152"/>
      <c r="DR36" s="152"/>
      <c r="DS36" s="152"/>
      <c r="DT36" s="152"/>
      <c r="DU36" s="152"/>
      <c r="DV36" s="152"/>
      <c r="DW36" s="152"/>
      <c r="DX36" s="152"/>
      <c r="DY36" s="152"/>
      <c r="DZ36" s="152"/>
      <c r="EA36" s="152"/>
      <c r="EB36" s="152"/>
      <c r="EC36" s="152"/>
      <c r="ED36" s="152"/>
      <c r="EE36" s="152"/>
      <c r="EF36" s="152"/>
      <c r="EG36" s="152"/>
      <c r="EH36" s="152"/>
      <c r="EI36" s="152"/>
      <c r="EJ36" s="152"/>
      <c r="EK36" s="152"/>
      <c r="EL36" s="152"/>
      <c r="EM36" s="152"/>
      <c r="EN36" s="152"/>
      <c r="EO36" s="152"/>
      <c r="EP36" s="152"/>
      <c r="EQ36" s="152"/>
      <c r="ER36" s="152"/>
      <c r="ES36" s="152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</row>
    <row r="37" spans="1:163" s="135" customFormat="1" x14ac:dyDescent="0.2">
      <c r="A37"/>
      <c r="B37" s="8"/>
      <c r="C37" s="10"/>
      <c r="D37" s="10"/>
      <c r="E37" s="39" t="s">
        <v>56</v>
      </c>
      <c r="F37" s="10"/>
      <c r="G37" s="10"/>
      <c r="H37" s="76">
        <f t="array" aca="1" ref="H37:J39" ca="1">MMULT(AS37:AU39,H31:J33)</f>
        <v>1</v>
      </c>
      <c r="I37" s="77">
        <f ca="1"/>
        <v>-1</v>
      </c>
      <c r="J37" s="78">
        <f ca="1"/>
        <v>0.2</v>
      </c>
      <c r="K37" s="83"/>
      <c r="L37" s="83"/>
      <c r="M37" s="86"/>
      <c r="N37" s="82">
        <f t="shared" ref="N37:N39" ca="1" si="20">H37</f>
        <v>1</v>
      </c>
      <c r="O37" s="83">
        <f t="shared" ref="O37:O39" ca="1" si="21">I37</f>
        <v>-1</v>
      </c>
      <c r="P37" s="84">
        <f t="shared" ref="P37:P39" ca="1" si="22">J37</f>
        <v>0.2</v>
      </c>
      <c r="Q37" s="84"/>
      <c r="R37" s="140"/>
      <c r="S37" s="168"/>
      <c r="T37" s="140"/>
      <c r="U37" s="8"/>
      <c r="V37" s="10"/>
      <c r="W37" s="10"/>
      <c r="X37" s="39" t="s">
        <v>56</v>
      </c>
      <c r="Y37" s="10"/>
      <c r="Z37" s="10"/>
      <c r="AA37" s="79">
        <f t="array" aca="1" ref="AA37:AC39" ca="1">MMULT(AS37:AU39,AA31:AC33)</f>
        <v>1</v>
      </c>
      <c r="AB37" s="80">
        <f ca="1"/>
        <v>-1</v>
      </c>
      <c r="AC37" s="81">
        <f ca="1"/>
        <v>0.2</v>
      </c>
      <c r="AD37" s="86"/>
      <c r="AE37" s="86"/>
      <c r="AF37" s="86"/>
      <c r="AG37" s="85">
        <f t="shared" ref="AG37:AG39" ca="1" si="23">AA37</f>
        <v>1</v>
      </c>
      <c r="AH37" s="86">
        <f t="shared" ref="AH37:AH39" ca="1" si="24">AB37</f>
        <v>-1</v>
      </c>
      <c r="AI37" s="87">
        <f t="shared" ref="AI37:AI39" ca="1" si="25">AC37</f>
        <v>0.2</v>
      </c>
      <c r="AJ37" s="84"/>
      <c r="AK37" s="140"/>
      <c r="AL37" s="140"/>
      <c r="AM37" s="153"/>
      <c r="AN37" s="154"/>
      <c r="AO37" s="148"/>
      <c r="AP37" s="148"/>
      <c r="AQ37" s="171"/>
      <c r="AR37" s="136" t="s">
        <v>57</v>
      </c>
      <c r="AS37" s="134">
        <f t="shared" ref="AS37:AU39" ca="1" si="26">IF($E$38=$AS$5,AS6,BB6)</f>
        <v>1</v>
      </c>
      <c r="AT37" s="134">
        <f t="shared" ca="1" si="26"/>
        <v>0</v>
      </c>
      <c r="AU37" s="134">
        <f t="shared" ca="1" si="26"/>
        <v>0</v>
      </c>
      <c r="BE37" s="170"/>
      <c r="BF37" s="166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2"/>
      <c r="CU37" s="152"/>
      <c r="CV37" s="152"/>
      <c r="CW37" s="152"/>
      <c r="CX37" s="152"/>
      <c r="CY37" s="152"/>
      <c r="CZ37" s="152"/>
      <c r="DA37" s="152"/>
      <c r="DB37" s="152"/>
      <c r="DC37" s="152"/>
      <c r="DD37" s="152"/>
      <c r="DE37" s="152"/>
      <c r="DF37" s="152"/>
      <c r="DG37" s="152"/>
      <c r="DH37" s="152"/>
      <c r="DI37" s="152"/>
      <c r="DJ37" s="152"/>
      <c r="DK37" s="152"/>
      <c r="DL37" s="152"/>
      <c r="DM37" s="152"/>
      <c r="DN37" s="152"/>
      <c r="DO37" s="152"/>
      <c r="DP37" s="152"/>
      <c r="DQ37" s="152"/>
      <c r="DR37" s="152"/>
      <c r="DS37" s="152"/>
      <c r="DT37" s="152"/>
      <c r="DU37" s="152"/>
      <c r="DV37" s="152"/>
      <c r="DW37" s="152"/>
      <c r="DX37" s="152"/>
      <c r="DY37" s="152"/>
      <c r="DZ37" s="152"/>
      <c r="EA37" s="152"/>
      <c r="EB37" s="152"/>
      <c r="EC37" s="152"/>
      <c r="ED37" s="152"/>
      <c r="EE37" s="152"/>
      <c r="EF37" s="152"/>
      <c r="EG37" s="152"/>
      <c r="EH37" s="152"/>
      <c r="EI37" s="152"/>
      <c r="EJ37" s="152"/>
      <c r="EK37" s="152"/>
      <c r="EL37" s="152"/>
      <c r="EM37" s="152"/>
      <c r="EN37" s="152"/>
      <c r="EO37" s="152"/>
      <c r="EP37" s="152"/>
      <c r="EQ37" s="152"/>
      <c r="ER37" s="152"/>
      <c r="ES37" s="152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</row>
    <row r="38" spans="1:163" s="135" customFormat="1" x14ac:dyDescent="0.2">
      <c r="A38"/>
      <c r="B38" s="8"/>
      <c r="C38" s="10"/>
      <c r="D38" s="10"/>
      <c r="E38" s="138" t="str">
        <f ca="1">IF($I$32&lt;&gt;0,AS5,IF($I$33&lt;&gt;0,BB5,AS5))</f>
        <v>no change</v>
      </c>
      <c r="F38" s="10"/>
      <c r="G38" s="10"/>
      <c r="H38" s="82">
        <f ca="1"/>
        <v>0</v>
      </c>
      <c r="I38" s="83">
        <f ca="1"/>
        <v>-1</v>
      </c>
      <c r="J38" s="84">
        <f ca="1"/>
        <v>-4.8</v>
      </c>
      <c r="K38" s="83"/>
      <c r="L38" s="83" t="s">
        <v>100</v>
      </c>
      <c r="M38" s="164">
        <f ca="1">IF(E38=$AS$5, 1, -1) * M32</f>
        <v>5</v>
      </c>
      <c r="N38" s="82">
        <f t="shared" ca="1" si="20"/>
        <v>0</v>
      </c>
      <c r="O38" s="83">
        <f t="shared" ca="1" si="21"/>
        <v>-1</v>
      </c>
      <c r="P38" s="84">
        <f t="shared" ca="1" si="22"/>
        <v>-4.8</v>
      </c>
      <c r="Q38" s="84"/>
      <c r="R38" s="140"/>
      <c r="S38" s="168"/>
      <c r="T38" s="140"/>
      <c r="U38" s="8"/>
      <c r="V38" s="10"/>
      <c r="W38" s="10"/>
      <c r="X38" s="138" t="str">
        <f ca="1">IF($I$32&lt;&gt;0,AS5,IF($I$33&lt;&gt;0,BS5,BJ5))</f>
        <v>no change</v>
      </c>
      <c r="Y38" s="10"/>
      <c r="Z38" s="10"/>
      <c r="AA38" s="85">
        <f ca="1"/>
        <v>0</v>
      </c>
      <c r="AB38" s="86">
        <f ca="1"/>
        <v>-1</v>
      </c>
      <c r="AC38" s="87">
        <f ca="1"/>
        <v>-4.8</v>
      </c>
      <c r="AD38" s="86"/>
      <c r="AE38" s="86" t="s">
        <v>100</v>
      </c>
      <c r="AF38" s="163">
        <f ca="1">IF(X38=$AS$5, 1, -1) * AF32</f>
        <v>5</v>
      </c>
      <c r="AG38" s="85">
        <f t="shared" ca="1" si="23"/>
        <v>0</v>
      </c>
      <c r="AH38" s="86">
        <f t="shared" ca="1" si="24"/>
        <v>-1</v>
      </c>
      <c r="AI38" s="87">
        <f t="shared" ca="1" si="25"/>
        <v>-4.8</v>
      </c>
      <c r="AJ38" s="84"/>
      <c r="AK38" s="140"/>
      <c r="AL38" s="140"/>
      <c r="AM38" s="153"/>
      <c r="AN38" s="154"/>
      <c r="AO38" s="148"/>
      <c r="AP38" s="148"/>
      <c r="AQ38" s="171"/>
      <c r="AR38" s="136"/>
      <c r="AS38" s="134">
        <f t="shared" ca="1" si="26"/>
        <v>0</v>
      </c>
      <c r="AT38" s="134">
        <f t="shared" ca="1" si="26"/>
        <v>1</v>
      </c>
      <c r="AU38" s="134">
        <f t="shared" ca="1" si="26"/>
        <v>0</v>
      </c>
      <c r="BE38" s="170"/>
      <c r="BF38" s="166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  <c r="EG38" s="152"/>
      <c r="EH38" s="152"/>
      <c r="EI38" s="152"/>
      <c r="EJ38" s="152"/>
      <c r="EK38" s="152"/>
      <c r="EL38" s="152"/>
      <c r="EM38" s="152"/>
      <c r="EN38" s="152"/>
      <c r="EO38" s="152"/>
      <c r="EP38" s="152"/>
      <c r="EQ38" s="152"/>
      <c r="ER38" s="152"/>
      <c r="ES38" s="152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</row>
    <row r="39" spans="1:163" s="135" customFormat="1" x14ac:dyDescent="0.2">
      <c r="A39"/>
      <c r="B39" s="8"/>
      <c r="C39" s="10"/>
      <c r="D39" s="10"/>
      <c r="E39" s="10"/>
      <c r="F39" s="10"/>
      <c r="G39" s="10"/>
      <c r="H39" s="88">
        <f ca="1"/>
        <v>0</v>
      </c>
      <c r="I39" s="89">
        <f ca="1"/>
        <v>3</v>
      </c>
      <c r="J39" s="90">
        <f ca="1"/>
        <v>-1.8</v>
      </c>
      <c r="K39" s="83"/>
      <c r="L39" s="83"/>
      <c r="M39" s="86"/>
      <c r="N39" s="82">
        <f t="shared" ca="1" si="20"/>
        <v>0</v>
      </c>
      <c r="O39" s="83">
        <f t="shared" ca="1" si="21"/>
        <v>3</v>
      </c>
      <c r="P39" s="84">
        <f t="shared" ca="1" si="22"/>
        <v>-1.8</v>
      </c>
      <c r="Q39" s="84"/>
      <c r="R39" s="140"/>
      <c r="S39" s="168"/>
      <c r="T39" s="140"/>
      <c r="U39" s="8"/>
      <c r="V39" s="10"/>
      <c r="W39" s="10"/>
      <c r="X39" s="10"/>
      <c r="Y39" s="10"/>
      <c r="Z39" s="10"/>
      <c r="AA39" s="91">
        <f ca="1"/>
        <v>0</v>
      </c>
      <c r="AB39" s="92">
        <f ca="1"/>
        <v>3</v>
      </c>
      <c r="AC39" s="93">
        <f ca="1"/>
        <v>-1.8</v>
      </c>
      <c r="AD39" s="86"/>
      <c r="AE39" s="86"/>
      <c r="AF39" s="86"/>
      <c r="AG39" s="85">
        <f t="shared" ca="1" si="23"/>
        <v>0</v>
      </c>
      <c r="AH39" s="86">
        <f t="shared" ca="1" si="24"/>
        <v>3</v>
      </c>
      <c r="AI39" s="87">
        <f t="shared" ca="1" si="25"/>
        <v>-1.8</v>
      </c>
      <c r="AJ39" s="84"/>
      <c r="AK39" s="140"/>
      <c r="AL39" s="140"/>
      <c r="AM39" s="153"/>
      <c r="AN39" s="154"/>
      <c r="AO39" s="148"/>
      <c r="AP39" s="148"/>
      <c r="AQ39" s="171"/>
      <c r="AR39" s="136"/>
      <c r="AS39" s="134">
        <f t="shared" ca="1" si="26"/>
        <v>0</v>
      </c>
      <c r="AT39" s="134">
        <f t="shared" ca="1" si="26"/>
        <v>0</v>
      </c>
      <c r="AU39" s="134">
        <f t="shared" ca="1" si="26"/>
        <v>1</v>
      </c>
      <c r="BE39" s="170"/>
      <c r="BF39" s="166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CY39" s="152"/>
      <c r="CZ39" s="152"/>
      <c r="DA39" s="152"/>
      <c r="DB39" s="152"/>
      <c r="DC39" s="152"/>
      <c r="DD39" s="152"/>
      <c r="DE39" s="152"/>
      <c r="DF39" s="152"/>
      <c r="DG39" s="152"/>
      <c r="DH39" s="152"/>
      <c r="DI39" s="152"/>
      <c r="DJ39" s="152"/>
      <c r="DK39" s="152"/>
      <c r="DL39" s="152"/>
      <c r="DM39" s="152"/>
      <c r="DN39" s="152"/>
      <c r="DO39" s="152"/>
      <c r="DP39" s="152"/>
      <c r="DQ39" s="152"/>
      <c r="DR39" s="152"/>
      <c r="DS39" s="152"/>
      <c r="DT39" s="152"/>
      <c r="DU39" s="152"/>
      <c r="DV39" s="152"/>
      <c r="DW39" s="152"/>
      <c r="DX39" s="152"/>
      <c r="DY39" s="152"/>
      <c r="DZ39" s="152"/>
      <c r="EA39" s="152"/>
      <c r="EB39" s="152"/>
      <c r="EC39" s="152"/>
      <c r="ED39" s="152"/>
      <c r="EE39" s="152"/>
      <c r="EF39" s="152"/>
      <c r="EG39" s="152"/>
      <c r="EH39" s="152"/>
      <c r="EI39" s="152"/>
      <c r="EJ39" s="152"/>
      <c r="EK39" s="152"/>
      <c r="EL39" s="152"/>
      <c r="EM39" s="152"/>
      <c r="EN39" s="152"/>
      <c r="EO39" s="152"/>
      <c r="EP39" s="152"/>
      <c r="EQ39" s="152"/>
      <c r="ER39" s="152"/>
      <c r="ES39" s="152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</row>
    <row r="40" spans="1:163" s="135" customFormat="1" x14ac:dyDescent="0.2">
      <c r="A40"/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86"/>
      <c r="N40" s="10"/>
      <c r="O40" s="10"/>
      <c r="P40" s="10"/>
      <c r="Q40" s="12"/>
      <c r="R40" s="139"/>
      <c r="S40" s="129"/>
      <c r="T40" s="139"/>
      <c r="U40" s="8"/>
      <c r="V40" s="10"/>
      <c r="W40" s="10"/>
      <c r="X40" s="10"/>
      <c r="Y40" s="10"/>
      <c r="Z40" s="10"/>
      <c r="AA40" s="73"/>
      <c r="AB40" s="73"/>
      <c r="AC40" s="73"/>
      <c r="AD40" s="73"/>
      <c r="AE40" s="73"/>
      <c r="AF40" s="86"/>
      <c r="AG40" s="73"/>
      <c r="AH40" s="73"/>
      <c r="AI40" s="73"/>
      <c r="AJ40" s="12"/>
      <c r="AK40" s="139"/>
      <c r="AL40" s="139"/>
      <c r="AM40" s="153"/>
      <c r="AN40" s="154"/>
      <c r="AO40" s="148"/>
      <c r="AP40" s="148"/>
      <c r="AQ40" s="171"/>
      <c r="AR40" s="136"/>
      <c r="AS40" s="134"/>
      <c r="AT40" s="134"/>
      <c r="AU40" s="134"/>
      <c r="BE40" s="170"/>
      <c r="BF40" s="166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  <c r="CY40" s="152"/>
      <c r="CZ40" s="152"/>
      <c r="DA40" s="152"/>
      <c r="DB40" s="152"/>
      <c r="DC40" s="152"/>
      <c r="DD40" s="152"/>
      <c r="DE40" s="152"/>
      <c r="DF40" s="152"/>
      <c r="DG40" s="152"/>
      <c r="DH40" s="152"/>
      <c r="DI40" s="152"/>
      <c r="DJ40" s="152"/>
      <c r="DK40" s="152"/>
      <c r="DL40" s="152"/>
      <c r="DM40" s="152"/>
      <c r="DN40" s="152"/>
      <c r="DO40" s="152"/>
      <c r="DP40" s="152"/>
      <c r="DQ40" s="152"/>
      <c r="DR40" s="152"/>
      <c r="DS40" s="152"/>
      <c r="DT40" s="152"/>
      <c r="DU40" s="152"/>
      <c r="DV40" s="152"/>
      <c r="DW40" s="152"/>
      <c r="DX40" s="152"/>
      <c r="DY40" s="152"/>
      <c r="DZ40" s="152"/>
      <c r="EA40" s="152"/>
      <c r="EB40" s="152"/>
      <c r="EC40" s="152"/>
      <c r="ED40" s="152"/>
      <c r="EE40" s="152"/>
      <c r="EF40" s="152"/>
      <c r="EG40" s="152"/>
      <c r="EH40" s="152"/>
      <c r="EI40" s="152"/>
      <c r="EJ40" s="152"/>
      <c r="EK40" s="152"/>
      <c r="EL40" s="152"/>
      <c r="EM40" s="152"/>
      <c r="EN40" s="152"/>
      <c r="EO40" s="152"/>
      <c r="EP40" s="152"/>
      <c r="EQ40" s="152"/>
      <c r="ER40" s="152"/>
      <c r="ES40" s="152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</row>
    <row r="41" spans="1:163" s="135" customFormat="1" x14ac:dyDescent="0.2">
      <c r="A41"/>
      <c r="B41" s="8"/>
      <c r="C41" s="10"/>
      <c r="D41" s="19" t="s">
        <v>70</v>
      </c>
      <c r="E41" s="10"/>
      <c r="F41" s="10"/>
      <c r="G41" s="10"/>
      <c r="H41" s="10"/>
      <c r="I41" s="10"/>
      <c r="J41" s="10"/>
      <c r="K41" s="10"/>
      <c r="L41" s="10"/>
      <c r="M41" s="86"/>
      <c r="N41" s="10"/>
      <c r="O41" s="10"/>
      <c r="P41" s="10"/>
      <c r="Q41" s="12"/>
      <c r="R41" s="139"/>
      <c r="S41" s="129"/>
      <c r="T41" s="139"/>
      <c r="U41" s="8"/>
      <c r="V41" s="10"/>
      <c r="W41" s="19" t="s">
        <v>70</v>
      </c>
      <c r="X41" s="10"/>
      <c r="Y41" s="10"/>
      <c r="Z41" s="10"/>
      <c r="AA41" s="73"/>
      <c r="AB41" s="73"/>
      <c r="AC41" s="73"/>
      <c r="AD41" s="73"/>
      <c r="AE41" s="73"/>
      <c r="AF41" s="86"/>
      <c r="AG41" s="73"/>
      <c r="AH41" s="73"/>
      <c r="AI41" s="73"/>
      <c r="AJ41" s="12"/>
      <c r="AK41" s="139"/>
      <c r="AL41" s="139"/>
      <c r="AM41" s="153"/>
      <c r="AN41" s="154"/>
      <c r="AO41" s="148"/>
      <c r="AP41" s="148"/>
      <c r="AQ41" s="171"/>
      <c r="AR41" s="136"/>
      <c r="AS41" s="134"/>
      <c r="AT41" s="134"/>
      <c r="AU41" s="134"/>
      <c r="BE41" s="170"/>
      <c r="BF41" s="166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  <c r="CY41" s="152"/>
      <c r="CZ41" s="152"/>
      <c r="DA41" s="152"/>
      <c r="DB41" s="152"/>
      <c r="DC41" s="152"/>
      <c r="DD41" s="152"/>
      <c r="DE41" s="152"/>
      <c r="DF41" s="152"/>
      <c r="DG41" s="152"/>
      <c r="DH41" s="152"/>
      <c r="DI41" s="152"/>
      <c r="DJ41" s="152"/>
      <c r="DK41" s="152"/>
      <c r="DL41" s="152"/>
      <c r="DM41" s="152"/>
      <c r="DN41" s="152"/>
      <c r="DO41" s="152"/>
      <c r="DP41" s="152"/>
      <c r="DQ41" s="152"/>
      <c r="DR41" s="152"/>
      <c r="DS41" s="152"/>
      <c r="DT41" s="152"/>
      <c r="DU41" s="152"/>
      <c r="DV41" s="152"/>
      <c r="DW41" s="152"/>
      <c r="DX41" s="152"/>
      <c r="DY41" s="152"/>
      <c r="DZ41" s="152"/>
      <c r="EA41" s="152"/>
      <c r="EB41" s="152"/>
      <c r="EC41" s="152"/>
      <c r="ED41" s="152"/>
      <c r="EE41" s="152"/>
      <c r="EF41" s="152"/>
      <c r="EG41" s="152"/>
      <c r="EH41" s="152"/>
      <c r="EI41" s="152"/>
      <c r="EJ41" s="152"/>
      <c r="EK41" s="152"/>
      <c r="EL41" s="152"/>
      <c r="EM41" s="152"/>
      <c r="EN41" s="152"/>
      <c r="EO41" s="152"/>
      <c r="EP41" s="152"/>
      <c r="EQ41" s="152"/>
      <c r="ER41" s="152"/>
      <c r="ES41" s="152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</row>
    <row r="42" spans="1:163" s="135" customFormat="1" x14ac:dyDescent="0.2">
      <c r="A42"/>
      <c r="B42" s="8"/>
      <c r="C42" s="10"/>
      <c r="D42" s="10"/>
      <c r="E42" s="39" t="s">
        <v>56</v>
      </c>
      <c r="F42" s="10"/>
      <c r="G42" s="10"/>
      <c r="H42" s="76">
        <f t="array" aca="1" ref="H42:J44" ca="1">MMULT(AS42:AU44,H37:J39)</f>
        <v>1</v>
      </c>
      <c r="I42" s="77">
        <f ca="1"/>
        <v>-1</v>
      </c>
      <c r="J42" s="78">
        <f ca="1"/>
        <v>0.2</v>
      </c>
      <c r="K42" s="83"/>
      <c r="L42" s="83"/>
      <c r="M42" s="86"/>
      <c r="N42" s="82">
        <f t="shared" ref="N42:N44" ca="1" si="27">H42</f>
        <v>1</v>
      </c>
      <c r="O42" s="83">
        <f t="shared" ref="O42:O44" ca="1" si="28">I42</f>
        <v>-1</v>
      </c>
      <c r="P42" s="84">
        <f t="shared" ref="P42:P44" ca="1" si="29">J42</f>
        <v>0.2</v>
      </c>
      <c r="Q42" s="84"/>
      <c r="R42" s="140"/>
      <c r="S42" s="168"/>
      <c r="T42" s="140"/>
      <c r="U42" s="8"/>
      <c r="V42" s="10"/>
      <c r="W42" s="10"/>
      <c r="X42" s="39" t="s">
        <v>56</v>
      </c>
      <c r="Y42" s="10"/>
      <c r="Z42" s="10"/>
      <c r="AA42" s="79">
        <f t="array" aca="1" ref="AA42:AC44" ca="1">MMULT(AS42:AU44,AA37:AC39)</f>
        <v>1</v>
      </c>
      <c r="AB42" s="80">
        <f ca="1"/>
        <v>-1</v>
      </c>
      <c r="AC42" s="81">
        <f ca="1"/>
        <v>0.2</v>
      </c>
      <c r="AD42" s="86"/>
      <c r="AE42" s="86"/>
      <c r="AF42" s="86"/>
      <c r="AG42" s="85">
        <f t="shared" ref="AG42:AG44" ca="1" si="30">AA42</f>
        <v>1</v>
      </c>
      <c r="AH42" s="86">
        <f t="shared" ref="AH42:AH44" ca="1" si="31">AB42</f>
        <v>-1</v>
      </c>
      <c r="AI42" s="87">
        <f t="shared" ref="AI42:AI44" ca="1" si="32">AC42</f>
        <v>0.2</v>
      </c>
      <c r="AJ42" s="84"/>
      <c r="AK42" s="140"/>
      <c r="AL42" s="140"/>
      <c r="AM42" s="153"/>
      <c r="AN42" s="154"/>
      <c r="AO42" s="148"/>
      <c r="AP42" s="148"/>
      <c r="AQ42" s="171"/>
      <c r="AR42" s="136" t="s">
        <v>86</v>
      </c>
      <c r="AS42" s="134">
        <v>1</v>
      </c>
      <c r="AT42" s="134">
        <v>0</v>
      </c>
      <c r="AU42" s="134">
        <v>0</v>
      </c>
      <c r="BE42" s="170"/>
      <c r="BF42" s="166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152"/>
      <c r="EA42" s="152"/>
      <c r="EB42" s="152"/>
      <c r="EC42" s="152"/>
      <c r="ED42" s="152"/>
      <c r="EE42" s="152"/>
      <c r="EF42" s="152"/>
      <c r="EG42" s="152"/>
      <c r="EH42" s="152"/>
      <c r="EI42" s="152"/>
      <c r="EJ42" s="152"/>
      <c r="EK42" s="152"/>
      <c r="EL42" s="152"/>
      <c r="EM42" s="152"/>
      <c r="EN42" s="152"/>
      <c r="EO42" s="152"/>
      <c r="EP42" s="152"/>
      <c r="EQ42" s="152"/>
      <c r="ER42" s="152"/>
      <c r="ES42" s="15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</row>
    <row r="43" spans="1:163" s="135" customFormat="1" x14ac:dyDescent="0.2">
      <c r="A43"/>
      <c r="B43" s="8"/>
      <c r="C43" s="10"/>
      <c r="D43" s="10"/>
      <c r="E43" s="138" t="str">
        <f ca="1">IF(I38=1,AS5, IF(I38=0, "Not possible: |A| = 0","new r2 = (" &amp; TEXT(1/I38,"#|###/###") &amp; ") r2"))</f>
        <v>new r2 = (-1) r2</v>
      </c>
      <c r="F43" s="86"/>
      <c r="G43" s="10"/>
      <c r="H43" s="82">
        <f ca="1"/>
        <v>0</v>
      </c>
      <c r="I43" s="83">
        <f ca="1"/>
        <v>1</v>
      </c>
      <c r="J43" s="84">
        <f ca="1"/>
        <v>4.8</v>
      </c>
      <c r="K43" s="83"/>
      <c r="L43" s="83" t="s">
        <v>100</v>
      </c>
      <c r="M43" s="164">
        <f ca="1">I38*M38</f>
        <v>-5</v>
      </c>
      <c r="N43" s="82">
        <f t="shared" ca="1" si="27"/>
        <v>0</v>
      </c>
      <c r="O43" s="83">
        <f t="shared" ca="1" si="28"/>
        <v>1</v>
      </c>
      <c r="P43" s="84">
        <f t="shared" ca="1" si="29"/>
        <v>4.8</v>
      </c>
      <c r="Q43" s="84"/>
      <c r="R43" s="140"/>
      <c r="S43" s="168"/>
      <c r="T43" s="140"/>
      <c r="U43" s="8"/>
      <c r="V43" s="10"/>
      <c r="W43" s="10"/>
      <c r="X43" s="138" t="str">
        <f ca="1">IF(AB38=1,AS5, IF(AB38=0, "Not possible: |A| = 0","new r2 = (" &amp; TEXT(1/AB38,"#|###/###") &amp; ") r2"))</f>
        <v>new r2 = (-1) r2</v>
      </c>
      <c r="Y43" s="86"/>
      <c r="Z43" s="10"/>
      <c r="AA43" s="85">
        <f ca="1"/>
        <v>0</v>
      </c>
      <c r="AB43" s="86">
        <f ca="1"/>
        <v>1</v>
      </c>
      <c r="AC43" s="87">
        <f ca="1"/>
        <v>4.8</v>
      </c>
      <c r="AD43" s="86"/>
      <c r="AE43" s="86" t="s">
        <v>100</v>
      </c>
      <c r="AF43" s="163">
        <f ca="1">AB38*AF38</f>
        <v>-5</v>
      </c>
      <c r="AG43" s="85">
        <f t="shared" ca="1" si="30"/>
        <v>0</v>
      </c>
      <c r="AH43" s="86">
        <f t="shared" ca="1" si="31"/>
        <v>1</v>
      </c>
      <c r="AI43" s="87">
        <f t="shared" ca="1" si="32"/>
        <v>4.8</v>
      </c>
      <c r="AJ43" s="84"/>
      <c r="AK43" s="140"/>
      <c r="AL43" s="140"/>
      <c r="AM43" s="153"/>
      <c r="AN43" s="154"/>
      <c r="AO43" s="148"/>
      <c r="AP43" s="148"/>
      <c r="AQ43" s="171"/>
      <c r="AR43" s="136"/>
      <c r="AS43" s="134">
        <v>0</v>
      </c>
      <c r="AT43" s="134">
        <f ca="1">IF( I28&lt;&gt;0,1/I38,1)</f>
        <v>-1</v>
      </c>
      <c r="AU43" s="134">
        <v>0</v>
      </c>
      <c r="BE43" s="170"/>
      <c r="BF43" s="166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52"/>
      <c r="EN43" s="152"/>
      <c r="EO43" s="152"/>
      <c r="EP43" s="152"/>
      <c r="EQ43" s="152"/>
      <c r="ER43" s="152"/>
      <c r="ES43" s="152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</row>
    <row r="44" spans="1:163" s="135" customFormat="1" x14ac:dyDescent="0.2">
      <c r="A44"/>
      <c r="B44" s="8"/>
      <c r="C44" s="10"/>
      <c r="D44" s="10"/>
      <c r="E44" s="10"/>
      <c r="F44" s="10"/>
      <c r="G44" s="10"/>
      <c r="H44" s="88">
        <f ca="1"/>
        <v>0</v>
      </c>
      <c r="I44" s="89">
        <f ca="1"/>
        <v>3</v>
      </c>
      <c r="J44" s="90">
        <f ca="1"/>
        <v>-1.8</v>
      </c>
      <c r="K44" s="83"/>
      <c r="L44" s="83"/>
      <c r="M44" s="86"/>
      <c r="N44" s="82">
        <f t="shared" ca="1" si="27"/>
        <v>0</v>
      </c>
      <c r="O44" s="83">
        <f t="shared" ca="1" si="28"/>
        <v>3</v>
      </c>
      <c r="P44" s="84">
        <f t="shared" ca="1" si="29"/>
        <v>-1.8</v>
      </c>
      <c r="Q44" s="84"/>
      <c r="R44" s="140"/>
      <c r="S44" s="168"/>
      <c r="T44" s="140"/>
      <c r="U44" s="8"/>
      <c r="V44" s="10"/>
      <c r="W44" s="10"/>
      <c r="X44" s="10"/>
      <c r="Y44" s="10"/>
      <c r="Z44" s="10"/>
      <c r="AA44" s="91">
        <f ca="1"/>
        <v>0</v>
      </c>
      <c r="AB44" s="92">
        <f ca="1"/>
        <v>3</v>
      </c>
      <c r="AC44" s="93">
        <f ca="1"/>
        <v>-1.8</v>
      </c>
      <c r="AD44" s="86"/>
      <c r="AE44" s="86"/>
      <c r="AF44" s="86"/>
      <c r="AG44" s="85">
        <f t="shared" ca="1" si="30"/>
        <v>0</v>
      </c>
      <c r="AH44" s="86">
        <f t="shared" ca="1" si="31"/>
        <v>3</v>
      </c>
      <c r="AI44" s="87">
        <f t="shared" ca="1" si="32"/>
        <v>-1.8</v>
      </c>
      <c r="AJ44" s="84"/>
      <c r="AK44" s="140"/>
      <c r="AL44" s="140"/>
      <c r="AM44" s="153"/>
      <c r="AN44" s="154"/>
      <c r="AO44" s="148"/>
      <c r="AP44" s="148"/>
      <c r="AQ44" s="171"/>
      <c r="AR44" s="136"/>
      <c r="AS44" s="134">
        <v>0</v>
      </c>
      <c r="AT44" s="134">
        <v>0</v>
      </c>
      <c r="AU44" s="134">
        <v>1</v>
      </c>
      <c r="BE44" s="170"/>
      <c r="BF44" s="166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52"/>
      <c r="EN44" s="152"/>
      <c r="EO44" s="152"/>
      <c r="EP44" s="152"/>
      <c r="EQ44" s="152"/>
      <c r="ER44" s="152"/>
      <c r="ES44" s="152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</row>
    <row r="45" spans="1:163" s="135" customFormat="1" x14ac:dyDescent="0.2">
      <c r="A45"/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86"/>
      <c r="N45" s="10"/>
      <c r="O45" s="10"/>
      <c r="P45" s="10"/>
      <c r="Q45" s="12"/>
      <c r="R45" s="139"/>
      <c r="S45" s="129"/>
      <c r="T45" s="139"/>
      <c r="U45" s="8"/>
      <c r="V45" s="10"/>
      <c r="W45" s="10"/>
      <c r="X45" s="10"/>
      <c r="Y45" s="10"/>
      <c r="Z45" s="10"/>
      <c r="AA45" s="73"/>
      <c r="AB45" s="73"/>
      <c r="AC45" s="73"/>
      <c r="AD45" s="73"/>
      <c r="AE45" s="73"/>
      <c r="AF45" s="86"/>
      <c r="AG45" s="73"/>
      <c r="AH45" s="73"/>
      <c r="AI45" s="73"/>
      <c r="AJ45" s="12"/>
      <c r="AK45" s="139"/>
      <c r="AL45" s="139"/>
      <c r="AM45" s="153"/>
      <c r="AN45" s="154"/>
      <c r="AO45" s="148"/>
      <c r="AP45" s="148"/>
      <c r="AQ45" s="171"/>
      <c r="AR45" s="136"/>
      <c r="AS45" s="134"/>
      <c r="AT45" s="134"/>
      <c r="AU45" s="134"/>
      <c r="BE45" s="170"/>
      <c r="BF45" s="166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52"/>
      <c r="EN45" s="152"/>
      <c r="EO45" s="152"/>
      <c r="EP45" s="152"/>
      <c r="EQ45" s="152"/>
      <c r="ER45" s="152"/>
      <c r="ES45" s="152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</row>
    <row r="46" spans="1:163" s="135" customFormat="1" x14ac:dyDescent="0.2">
      <c r="A46"/>
      <c r="B46" s="8"/>
      <c r="C46" s="10"/>
      <c r="D46" s="19" t="s">
        <v>94</v>
      </c>
      <c r="E46" s="10"/>
      <c r="F46" s="10"/>
      <c r="G46" s="10"/>
      <c r="H46" s="10"/>
      <c r="I46" s="10"/>
      <c r="J46" s="10"/>
      <c r="K46" s="10"/>
      <c r="L46" s="10"/>
      <c r="M46" s="86"/>
      <c r="N46" s="10"/>
      <c r="O46" s="10"/>
      <c r="P46" s="10"/>
      <c r="Q46" s="12"/>
      <c r="R46" s="139"/>
      <c r="S46" s="129"/>
      <c r="T46" s="139"/>
      <c r="U46" s="8"/>
      <c r="V46" s="10"/>
      <c r="W46" s="19" t="s">
        <v>94</v>
      </c>
      <c r="X46" s="10"/>
      <c r="Y46" s="10"/>
      <c r="Z46" s="10"/>
      <c r="AA46" s="73"/>
      <c r="AB46" s="73"/>
      <c r="AC46" s="73"/>
      <c r="AD46" s="73"/>
      <c r="AE46" s="73"/>
      <c r="AF46" s="86"/>
      <c r="AG46" s="73"/>
      <c r="AH46" s="73"/>
      <c r="AI46" s="73"/>
      <c r="AJ46" s="12"/>
      <c r="AK46" s="139"/>
      <c r="AL46" s="139"/>
      <c r="AM46" s="153"/>
      <c r="AN46" s="154"/>
      <c r="AO46" s="148"/>
      <c r="AP46" s="148"/>
      <c r="AQ46" s="171"/>
      <c r="AR46" s="136"/>
      <c r="AS46" s="134"/>
      <c r="AT46" s="134"/>
      <c r="AU46" s="134"/>
      <c r="BE46" s="170"/>
      <c r="BF46" s="166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O46" s="152"/>
      <c r="EP46" s="152"/>
      <c r="EQ46" s="152"/>
      <c r="ER46" s="152"/>
      <c r="ES46" s="152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</row>
    <row r="47" spans="1:163" s="135" customFormat="1" x14ac:dyDescent="0.2">
      <c r="A47"/>
      <c r="B47" s="8"/>
      <c r="C47" s="10"/>
      <c r="D47" s="10"/>
      <c r="E47" s="39" t="s">
        <v>72</v>
      </c>
      <c r="F47" s="10"/>
      <c r="G47" s="10"/>
      <c r="H47" s="76">
        <f t="array" aca="1" ref="H47:J49" ca="1">MMULT(AS47:AU49,H42:J44)</f>
        <v>1</v>
      </c>
      <c r="I47" s="77">
        <f ca="1"/>
        <v>-1</v>
      </c>
      <c r="J47" s="78">
        <f ca="1"/>
        <v>0.2</v>
      </c>
      <c r="K47" s="83"/>
      <c r="L47" s="83"/>
      <c r="M47" s="86"/>
      <c r="N47" s="82">
        <f t="shared" ref="N47:N49" ca="1" si="33">H47</f>
        <v>1</v>
      </c>
      <c r="O47" s="83">
        <f t="shared" ref="O47:O49" ca="1" si="34">I47</f>
        <v>-1</v>
      </c>
      <c r="P47" s="84">
        <f t="shared" ref="P47:P49" ca="1" si="35">J47</f>
        <v>0.2</v>
      </c>
      <c r="Q47" s="84"/>
      <c r="R47" s="140"/>
      <c r="S47" s="168"/>
      <c r="T47" s="140"/>
      <c r="U47" s="8"/>
      <c r="V47" s="10"/>
      <c r="W47" s="10"/>
      <c r="X47" s="39" t="s">
        <v>72</v>
      </c>
      <c r="Y47" s="10"/>
      <c r="Z47" s="10"/>
      <c r="AA47" s="79">
        <f t="array" aca="1" ref="AA47:AC49" ca="1">MMULT(AS47:AU49,AA42:AC44)</f>
        <v>1</v>
      </c>
      <c r="AB47" s="80">
        <f ca="1"/>
        <v>-1</v>
      </c>
      <c r="AC47" s="81">
        <f ca="1"/>
        <v>0.2</v>
      </c>
      <c r="AD47" s="86"/>
      <c r="AE47" s="86"/>
      <c r="AF47" s="86"/>
      <c r="AG47" s="85">
        <f t="shared" ref="AG47:AG49" ca="1" si="36">AA47</f>
        <v>1</v>
      </c>
      <c r="AH47" s="86">
        <f t="shared" ref="AH47:AH49" ca="1" si="37">AB47</f>
        <v>-1</v>
      </c>
      <c r="AI47" s="87">
        <f t="shared" ref="AI47:AI49" ca="1" si="38">AC47</f>
        <v>0.2</v>
      </c>
      <c r="AJ47" s="84"/>
      <c r="AK47" s="140"/>
      <c r="AL47" s="140"/>
      <c r="AM47" s="153"/>
      <c r="AN47" s="154"/>
      <c r="AO47" s="148"/>
      <c r="AP47" s="148"/>
      <c r="AQ47" s="171"/>
      <c r="AR47" s="136" t="s">
        <v>87</v>
      </c>
      <c r="AS47" s="134">
        <v>1</v>
      </c>
      <c r="AT47" s="134">
        <v>0</v>
      </c>
      <c r="AU47" s="134">
        <v>0</v>
      </c>
      <c r="BE47" s="170"/>
      <c r="BF47" s="166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  <c r="CY47" s="152"/>
      <c r="CZ47" s="152"/>
      <c r="DA47" s="152"/>
      <c r="DB47" s="152"/>
      <c r="DC47" s="152"/>
      <c r="DD47" s="152"/>
      <c r="DE47" s="152"/>
      <c r="DF47" s="152"/>
      <c r="DG47" s="152"/>
      <c r="DH47" s="152"/>
      <c r="DI47" s="152"/>
      <c r="DJ47" s="152"/>
      <c r="DK47" s="152"/>
      <c r="DL47" s="152"/>
      <c r="DM47" s="152"/>
      <c r="DN47" s="152"/>
      <c r="DO47" s="152"/>
      <c r="DP47" s="152"/>
      <c r="DQ47" s="152"/>
      <c r="DR47" s="152"/>
      <c r="DS47" s="152"/>
      <c r="DT47" s="152"/>
      <c r="DU47" s="152"/>
      <c r="DV47" s="152"/>
      <c r="DW47" s="152"/>
      <c r="DX47" s="152"/>
      <c r="DY47" s="152"/>
      <c r="DZ47" s="152"/>
      <c r="EA47" s="152"/>
      <c r="EB47" s="152"/>
      <c r="EC47" s="152"/>
      <c r="ED47" s="152"/>
      <c r="EE47" s="152"/>
      <c r="EF47" s="152"/>
      <c r="EG47" s="152"/>
      <c r="EH47" s="152"/>
      <c r="EI47" s="152"/>
      <c r="EJ47" s="152"/>
      <c r="EK47" s="152"/>
      <c r="EL47" s="152"/>
      <c r="EM47" s="152"/>
      <c r="EN47" s="152"/>
      <c r="EO47" s="152"/>
      <c r="EP47" s="152"/>
      <c r="EQ47" s="152"/>
      <c r="ER47" s="152"/>
      <c r="ES47" s="152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</row>
    <row r="48" spans="1:163" s="135" customFormat="1" x14ac:dyDescent="0.2">
      <c r="A48"/>
      <c r="B48" s="8"/>
      <c r="C48" s="10"/>
      <c r="D48" s="10"/>
      <c r="E48" s="138"/>
      <c r="F48" s="94"/>
      <c r="G48" s="10"/>
      <c r="H48" s="82">
        <f ca="1"/>
        <v>0</v>
      </c>
      <c r="I48" s="83">
        <f ca="1"/>
        <v>1</v>
      </c>
      <c r="J48" s="84">
        <f ca="1"/>
        <v>4.8</v>
      </c>
      <c r="K48" s="83"/>
      <c r="L48" s="83" t="s">
        <v>100</v>
      </c>
      <c r="M48" s="164">
        <f ca="1">M43</f>
        <v>-5</v>
      </c>
      <c r="N48" s="82">
        <f t="shared" ca="1" si="33"/>
        <v>0</v>
      </c>
      <c r="O48" s="83">
        <f t="shared" ca="1" si="34"/>
        <v>1</v>
      </c>
      <c r="P48" s="84">
        <f t="shared" ca="1" si="35"/>
        <v>4.8</v>
      </c>
      <c r="Q48" s="84"/>
      <c r="R48" s="140"/>
      <c r="S48" s="168"/>
      <c r="T48" s="140"/>
      <c r="U48" s="8"/>
      <c r="V48" s="10"/>
      <c r="W48" s="10"/>
      <c r="X48" s="138"/>
      <c r="Y48" s="94"/>
      <c r="Z48" s="10"/>
      <c r="AA48" s="85">
        <f ca="1"/>
        <v>0</v>
      </c>
      <c r="AB48" s="86">
        <f ca="1"/>
        <v>1</v>
      </c>
      <c r="AC48" s="87">
        <f ca="1"/>
        <v>4.8</v>
      </c>
      <c r="AD48" s="86"/>
      <c r="AE48" s="86" t="s">
        <v>100</v>
      </c>
      <c r="AF48" s="163">
        <f ca="1">AF43</f>
        <v>-5</v>
      </c>
      <c r="AG48" s="85">
        <f t="shared" ca="1" si="36"/>
        <v>0</v>
      </c>
      <c r="AH48" s="86">
        <f t="shared" ca="1" si="37"/>
        <v>1</v>
      </c>
      <c r="AI48" s="87">
        <f t="shared" ca="1" si="38"/>
        <v>4.8</v>
      </c>
      <c r="AJ48" s="84"/>
      <c r="AK48" s="140"/>
      <c r="AL48" s="140"/>
      <c r="AM48" s="153"/>
      <c r="AN48" s="154"/>
      <c r="AO48" s="148"/>
      <c r="AP48" s="148"/>
      <c r="AQ48" s="171"/>
      <c r="AR48" s="136"/>
      <c r="AS48" s="134">
        <v>0</v>
      </c>
      <c r="AT48" s="134">
        <v>1</v>
      </c>
      <c r="AU48" s="134">
        <v>0</v>
      </c>
      <c r="BE48" s="170"/>
      <c r="BF48" s="166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CY48" s="152"/>
      <c r="CZ48" s="152"/>
      <c r="DA48" s="152"/>
      <c r="DB48" s="152"/>
      <c r="DC48" s="152"/>
      <c r="DD48" s="152"/>
      <c r="DE48" s="152"/>
      <c r="DF48" s="152"/>
      <c r="DG48" s="152"/>
      <c r="DH48" s="152"/>
      <c r="DI48" s="152"/>
      <c r="DJ48" s="152"/>
      <c r="DK48" s="152"/>
      <c r="DL48" s="152"/>
      <c r="DM48" s="152"/>
      <c r="DN48" s="152"/>
      <c r="DO48" s="152"/>
      <c r="DP48" s="152"/>
      <c r="DQ48" s="152"/>
      <c r="DR48" s="152"/>
      <c r="DS48" s="152"/>
      <c r="DT48" s="152"/>
      <c r="DU48" s="152"/>
      <c r="DV48" s="152"/>
      <c r="DW48" s="152"/>
      <c r="DX48" s="152"/>
      <c r="DY48" s="152"/>
      <c r="DZ48" s="152"/>
      <c r="EA48" s="152"/>
      <c r="EB48" s="152"/>
      <c r="EC48" s="152"/>
      <c r="ED48" s="152"/>
      <c r="EE48" s="152"/>
      <c r="EF48" s="152"/>
      <c r="EG48" s="152"/>
      <c r="EH48" s="152"/>
      <c r="EI48" s="152"/>
      <c r="EJ48" s="152"/>
      <c r="EK48" s="152"/>
      <c r="EL48" s="152"/>
      <c r="EM48" s="152"/>
      <c r="EN48" s="152"/>
      <c r="EO48" s="152"/>
      <c r="EP48" s="152"/>
      <c r="EQ48" s="152"/>
      <c r="ER48" s="152"/>
      <c r="ES48" s="152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</row>
    <row r="49" spans="1:163" s="135" customFormat="1" x14ac:dyDescent="0.2">
      <c r="A49"/>
      <c r="B49" s="8"/>
      <c r="C49" s="10"/>
      <c r="D49" s="10"/>
      <c r="E49" s="138" t="str">
        <f ca="1">IF(I44=0,"r3: " &amp; AS5,"new r3 = r3" &amp; IF(SIGN(-I44)=-1," - ("," + (") &amp; TEXT(ABS(I44),"##|###/###") &amp; ") r2")</f>
        <v>new r3 = r3 - (3) r2</v>
      </c>
      <c r="F49" s="94"/>
      <c r="G49" s="10"/>
      <c r="H49" s="88">
        <f ca="1"/>
        <v>0</v>
      </c>
      <c r="I49" s="89">
        <f ca="1"/>
        <v>0</v>
      </c>
      <c r="J49" s="90">
        <f ca="1"/>
        <v>-16.2</v>
      </c>
      <c r="K49" s="83"/>
      <c r="L49" s="83"/>
      <c r="M49" s="86"/>
      <c r="N49" s="82">
        <f t="shared" ca="1" si="33"/>
        <v>0</v>
      </c>
      <c r="O49" s="83">
        <f t="shared" ca="1" si="34"/>
        <v>0</v>
      </c>
      <c r="P49" s="84">
        <f t="shared" ca="1" si="35"/>
        <v>-16.2</v>
      </c>
      <c r="Q49" s="84"/>
      <c r="R49" s="140"/>
      <c r="S49" s="168"/>
      <c r="T49" s="140"/>
      <c r="U49" s="8"/>
      <c r="V49" s="10"/>
      <c r="W49" s="10"/>
      <c r="X49" s="138" t="str">
        <f ca="1">IF(AB44=0,"r3: " &amp; AS5,"new r3 = r3" &amp; IF(SIGN(-AB44)=-1," - ("," + (") &amp; TEXT(ABS(AB44),"##|###/###") &amp; ") r2")</f>
        <v>new r3 = r3 - (3) r2</v>
      </c>
      <c r="Y49" s="94"/>
      <c r="Z49" s="10"/>
      <c r="AA49" s="91">
        <f ca="1"/>
        <v>0</v>
      </c>
      <c r="AB49" s="92">
        <f ca="1"/>
        <v>0</v>
      </c>
      <c r="AC49" s="93">
        <f ca="1"/>
        <v>-16.2</v>
      </c>
      <c r="AD49" s="86"/>
      <c r="AE49" s="86"/>
      <c r="AF49" s="86"/>
      <c r="AG49" s="85">
        <f t="shared" ca="1" si="36"/>
        <v>0</v>
      </c>
      <c r="AH49" s="86">
        <f t="shared" ca="1" si="37"/>
        <v>0</v>
      </c>
      <c r="AI49" s="87">
        <f t="shared" ca="1" si="38"/>
        <v>-16.2</v>
      </c>
      <c r="AJ49" s="84"/>
      <c r="AK49" s="140"/>
      <c r="AL49" s="140"/>
      <c r="AM49" s="153"/>
      <c r="AN49" s="154"/>
      <c r="AO49" s="148"/>
      <c r="AP49" s="148"/>
      <c r="AQ49" s="171"/>
      <c r="AR49" s="136"/>
      <c r="AS49" s="134">
        <v>0</v>
      </c>
      <c r="AT49" s="134">
        <f ca="1">-I44</f>
        <v>-3</v>
      </c>
      <c r="AU49" s="134">
        <v>1</v>
      </c>
      <c r="BE49" s="170"/>
      <c r="BF49" s="166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2"/>
      <c r="DL49" s="152"/>
      <c r="DM49" s="152"/>
      <c r="DN49" s="152"/>
      <c r="DO49" s="152"/>
      <c r="DP49" s="152"/>
      <c r="DQ49" s="152"/>
      <c r="DR49" s="152"/>
      <c r="DS49" s="152"/>
      <c r="DT49" s="152"/>
      <c r="DU49" s="152"/>
      <c r="DV49" s="152"/>
      <c r="DW49" s="152"/>
      <c r="DX49" s="152"/>
      <c r="DY49" s="152"/>
      <c r="DZ49" s="152"/>
      <c r="EA49" s="152"/>
      <c r="EB49" s="152"/>
      <c r="EC49" s="152"/>
      <c r="ED49" s="152"/>
      <c r="EE49" s="152"/>
      <c r="EF49" s="152"/>
      <c r="EG49" s="152"/>
      <c r="EH49" s="152"/>
      <c r="EI49" s="152"/>
      <c r="EJ49" s="152"/>
      <c r="EK49" s="152"/>
      <c r="EL49" s="152"/>
      <c r="EM49" s="152"/>
      <c r="EN49" s="152"/>
      <c r="EO49" s="152"/>
      <c r="EP49" s="152"/>
      <c r="EQ49" s="152"/>
      <c r="ER49" s="152"/>
      <c r="ES49" s="152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</row>
    <row r="50" spans="1:163" s="135" customFormat="1" x14ac:dyDescent="0.2">
      <c r="A50"/>
      <c r="B50" s="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86"/>
      <c r="N50" s="10"/>
      <c r="O50" s="10"/>
      <c r="P50" s="10"/>
      <c r="Q50" s="12"/>
      <c r="R50" s="139"/>
      <c r="S50" s="129"/>
      <c r="T50" s="139"/>
      <c r="U50" s="8"/>
      <c r="V50" s="10"/>
      <c r="W50" s="10"/>
      <c r="X50" s="10"/>
      <c r="Y50" s="10"/>
      <c r="Z50" s="10"/>
      <c r="AA50" s="73"/>
      <c r="AB50" s="73"/>
      <c r="AC50" s="73"/>
      <c r="AD50" s="73"/>
      <c r="AE50" s="73"/>
      <c r="AF50" s="86"/>
      <c r="AG50" s="73"/>
      <c r="AH50" s="73"/>
      <c r="AI50" s="73"/>
      <c r="AJ50" s="12"/>
      <c r="AK50" s="139"/>
      <c r="AL50" s="139"/>
      <c r="AM50" s="153"/>
      <c r="AN50" s="154"/>
      <c r="AO50" s="148"/>
      <c r="AP50" s="148"/>
      <c r="AQ50" s="171"/>
      <c r="AR50" s="136"/>
      <c r="AS50" s="134"/>
      <c r="AT50" s="134"/>
      <c r="AU50" s="134"/>
      <c r="BE50" s="170"/>
      <c r="BF50" s="166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  <c r="CY50" s="152"/>
      <c r="CZ50" s="152"/>
      <c r="DA50" s="152"/>
      <c r="DB50" s="152"/>
      <c r="DC50" s="152"/>
      <c r="DD50" s="152"/>
      <c r="DE50" s="152"/>
      <c r="DF50" s="152"/>
      <c r="DG50" s="152"/>
      <c r="DH50" s="152"/>
      <c r="DI50" s="152"/>
      <c r="DJ50" s="152"/>
      <c r="DK50" s="152"/>
      <c r="DL50" s="152"/>
      <c r="DM50" s="152"/>
      <c r="DN50" s="152"/>
      <c r="DO50" s="152"/>
      <c r="DP50" s="152"/>
      <c r="DQ50" s="152"/>
      <c r="DR50" s="152"/>
      <c r="DS50" s="152"/>
      <c r="DT50" s="152"/>
      <c r="DU50" s="152"/>
      <c r="DV50" s="152"/>
      <c r="DW50" s="152"/>
      <c r="DX50" s="152"/>
      <c r="DY50" s="152"/>
      <c r="DZ50" s="152"/>
      <c r="EA50" s="152"/>
      <c r="EB50" s="152"/>
      <c r="EC50" s="152"/>
      <c r="ED50" s="152"/>
      <c r="EE50" s="152"/>
      <c r="EF50" s="152"/>
      <c r="EG50" s="152"/>
      <c r="EH50" s="152"/>
      <c r="EI50" s="152"/>
      <c r="EJ50" s="152"/>
      <c r="EK50" s="152"/>
      <c r="EL50" s="152"/>
      <c r="EM50" s="152"/>
      <c r="EN50" s="152"/>
      <c r="EO50" s="152"/>
      <c r="EP50" s="152"/>
      <c r="EQ50" s="152"/>
      <c r="ER50" s="152"/>
      <c r="ES50" s="152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</row>
    <row r="51" spans="1:163" s="135" customFormat="1" x14ac:dyDescent="0.2">
      <c r="A51"/>
      <c r="B51" s="8"/>
      <c r="C51" s="19" t="s">
        <v>96</v>
      </c>
      <c r="D51" s="10"/>
      <c r="E51" s="10"/>
      <c r="F51" s="10"/>
      <c r="G51" s="10"/>
      <c r="H51" s="10"/>
      <c r="I51" s="10"/>
      <c r="J51" s="10"/>
      <c r="K51" s="10"/>
      <c r="L51" s="10"/>
      <c r="M51" s="86"/>
      <c r="N51" s="10"/>
      <c r="O51" s="10"/>
      <c r="P51" s="10"/>
      <c r="Q51" s="12"/>
      <c r="R51" s="139"/>
      <c r="S51" s="129"/>
      <c r="T51" s="139"/>
      <c r="U51" s="8"/>
      <c r="V51" s="19" t="s">
        <v>96</v>
      </c>
      <c r="W51" s="10"/>
      <c r="X51" s="10"/>
      <c r="Y51" s="10"/>
      <c r="Z51" s="10"/>
      <c r="AA51" s="73"/>
      <c r="AB51" s="73"/>
      <c r="AC51" s="73"/>
      <c r="AD51" s="73"/>
      <c r="AE51" s="73"/>
      <c r="AF51" s="86"/>
      <c r="AG51" s="73"/>
      <c r="AH51" s="73"/>
      <c r="AI51" s="73"/>
      <c r="AJ51" s="12"/>
      <c r="AK51" s="139"/>
      <c r="AL51" s="139"/>
      <c r="AM51" s="153"/>
      <c r="AN51" s="154"/>
      <c r="AO51" s="148"/>
      <c r="AP51" s="148"/>
      <c r="AQ51" s="171"/>
      <c r="AR51" s="136"/>
      <c r="AS51" s="134"/>
      <c r="AT51" s="134"/>
      <c r="AU51" s="134"/>
      <c r="BE51" s="170"/>
      <c r="BF51" s="166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152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2"/>
      <c r="CU51" s="152"/>
      <c r="CV51" s="152"/>
      <c r="CW51" s="152"/>
      <c r="CX51" s="152"/>
      <c r="CY51" s="152"/>
      <c r="CZ51" s="152"/>
      <c r="DA51" s="152"/>
      <c r="DB51" s="152"/>
      <c r="DC51" s="152"/>
      <c r="DD51" s="152"/>
      <c r="DE51" s="152"/>
      <c r="DF51" s="152"/>
      <c r="DG51" s="152"/>
      <c r="DH51" s="152"/>
      <c r="DI51" s="152"/>
      <c r="DJ51" s="152"/>
      <c r="DK51" s="152"/>
      <c r="DL51" s="152"/>
      <c r="DM51" s="152"/>
      <c r="DN51" s="152"/>
      <c r="DO51" s="152"/>
      <c r="DP51" s="152"/>
      <c r="DQ51" s="152"/>
      <c r="DR51" s="152"/>
      <c r="DS51" s="152"/>
      <c r="DT51" s="152"/>
      <c r="DU51" s="152"/>
      <c r="DV51" s="152"/>
      <c r="DW51" s="152"/>
      <c r="DX51" s="152"/>
      <c r="DY51" s="152"/>
      <c r="DZ51" s="152"/>
      <c r="EA51" s="152"/>
      <c r="EB51" s="152"/>
      <c r="EC51" s="152"/>
      <c r="ED51" s="152"/>
      <c r="EE51" s="152"/>
      <c r="EF51" s="152"/>
      <c r="EG51" s="152"/>
      <c r="EH51" s="152"/>
      <c r="EI51" s="152"/>
      <c r="EJ51" s="152"/>
      <c r="EK51" s="152"/>
      <c r="EL51" s="152"/>
      <c r="EM51" s="152"/>
      <c r="EN51" s="152"/>
      <c r="EO51" s="152"/>
      <c r="EP51" s="152"/>
      <c r="EQ51" s="152"/>
      <c r="ER51" s="152"/>
      <c r="ES51" s="152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</row>
    <row r="52" spans="1:163" s="135" customFormat="1" x14ac:dyDescent="0.2">
      <c r="A52"/>
      <c r="B52" s="8"/>
      <c r="C52" s="10"/>
      <c r="D52" s="19" t="s">
        <v>74</v>
      </c>
      <c r="E52" s="10"/>
      <c r="F52" s="10"/>
      <c r="G52" s="10"/>
      <c r="H52" s="10"/>
      <c r="I52" s="10"/>
      <c r="J52" s="10"/>
      <c r="K52" s="10"/>
      <c r="L52" s="10"/>
      <c r="M52" s="86"/>
      <c r="N52" s="10"/>
      <c r="O52" s="10"/>
      <c r="P52" s="10"/>
      <c r="Q52" s="12"/>
      <c r="R52" s="139"/>
      <c r="S52" s="129"/>
      <c r="T52" s="139"/>
      <c r="U52" s="8"/>
      <c r="V52" s="10"/>
      <c r="W52" s="19" t="s">
        <v>74</v>
      </c>
      <c r="X52" s="10"/>
      <c r="Y52" s="10"/>
      <c r="Z52" s="10"/>
      <c r="AA52" s="73"/>
      <c r="AB52" s="73"/>
      <c r="AC52" s="73"/>
      <c r="AD52" s="73"/>
      <c r="AE52" s="73"/>
      <c r="AF52" s="86"/>
      <c r="AG52" s="73"/>
      <c r="AH52" s="73"/>
      <c r="AI52" s="73"/>
      <c r="AJ52" s="12"/>
      <c r="AK52" s="139"/>
      <c r="AL52" s="139"/>
      <c r="AM52" s="153"/>
      <c r="AN52" s="154"/>
      <c r="AO52" s="148"/>
      <c r="AP52" s="148"/>
      <c r="AQ52" s="171"/>
      <c r="AR52" s="136"/>
      <c r="AS52" s="134"/>
      <c r="AT52" s="134"/>
      <c r="AU52" s="134"/>
      <c r="BE52" s="170"/>
      <c r="BF52" s="166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52"/>
      <c r="EN52" s="152"/>
      <c r="EO52" s="152"/>
      <c r="EP52" s="152"/>
      <c r="EQ52" s="152"/>
      <c r="ER52" s="152"/>
      <c r="ES52" s="1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</row>
    <row r="53" spans="1:163" s="135" customFormat="1" x14ac:dyDescent="0.2">
      <c r="A53"/>
      <c r="B53" s="8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86"/>
      <c r="N53" s="10"/>
      <c r="O53" s="10"/>
      <c r="P53" s="10"/>
      <c r="Q53" s="12"/>
      <c r="R53" s="139"/>
      <c r="S53" s="129"/>
      <c r="T53" s="139"/>
      <c r="U53" s="8"/>
      <c r="V53" s="10"/>
      <c r="W53" s="10"/>
      <c r="X53" s="10"/>
      <c r="Y53" s="10"/>
      <c r="Z53" s="10"/>
      <c r="AA53" s="73"/>
      <c r="AB53" s="73"/>
      <c r="AC53" s="73"/>
      <c r="AD53" s="73"/>
      <c r="AE53" s="73"/>
      <c r="AF53" s="86"/>
      <c r="AG53" s="73"/>
      <c r="AH53" s="73"/>
      <c r="AI53" s="73"/>
      <c r="AJ53" s="12"/>
      <c r="AK53" s="139"/>
      <c r="AL53" s="139"/>
      <c r="AM53" s="153"/>
      <c r="AN53" s="154"/>
      <c r="AO53" s="148"/>
      <c r="AP53" s="148"/>
      <c r="AQ53" s="171"/>
      <c r="AR53" s="136"/>
      <c r="AS53" s="134"/>
      <c r="AT53" s="134"/>
      <c r="AU53" s="134"/>
      <c r="BE53" s="170"/>
      <c r="BF53" s="166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152"/>
      <c r="CX53" s="152"/>
      <c r="CY53" s="152"/>
      <c r="CZ53" s="152"/>
      <c r="DA53" s="152"/>
      <c r="DB53" s="152"/>
      <c r="DC53" s="152"/>
      <c r="DD53" s="152"/>
      <c r="DE53" s="152"/>
      <c r="DF53" s="152"/>
      <c r="DG53" s="152"/>
      <c r="DH53" s="152"/>
      <c r="DI53" s="152"/>
      <c r="DJ53" s="152"/>
      <c r="DK53" s="152"/>
      <c r="DL53" s="152"/>
      <c r="DM53" s="152"/>
      <c r="DN53" s="152"/>
      <c r="DO53" s="152"/>
      <c r="DP53" s="152"/>
      <c r="DQ53" s="152"/>
      <c r="DR53" s="152"/>
      <c r="DS53" s="152"/>
      <c r="DT53" s="152"/>
      <c r="DU53" s="152"/>
      <c r="DV53" s="152"/>
      <c r="DW53" s="152"/>
      <c r="DX53" s="152"/>
      <c r="DY53" s="152"/>
      <c r="DZ53" s="152"/>
      <c r="EA53" s="152"/>
      <c r="EB53" s="152"/>
      <c r="EC53" s="152"/>
      <c r="ED53" s="152"/>
      <c r="EE53" s="152"/>
      <c r="EF53" s="152"/>
      <c r="EG53" s="152"/>
      <c r="EH53" s="152"/>
      <c r="EI53" s="152"/>
      <c r="EJ53" s="152"/>
      <c r="EK53" s="152"/>
      <c r="EL53" s="152"/>
      <c r="EM53" s="152"/>
      <c r="EN53" s="152"/>
      <c r="EO53" s="152"/>
      <c r="EP53" s="152"/>
      <c r="EQ53" s="152"/>
      <c r="ER53" s="152"/>
      <c r="ES53" s="152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</row>
    <row r="54" spans="1:163" s="135" customFormat="1" x14ac:dyDescent="0.2">
      <c r="A54"/>
      <c r="B54" s="8"/>
      <c r="C54" s="10"/>
      <c r="D54" s="19" t="s">
        <v>75</v>
      </c>
      <c r="E54" s="10"/>
      <c r="F54" s="10"/>
      <c r="G54" s="10"/>
      <c r="H54" s="10"/>
      <c r="I54" s="10"/>
      <c r="J54" s="10"/>
      <c r="K54" s="10"/>
      <c r="L54" s="10"/>
      <c r="M54" s="86"/>
      <c r="N54" s="10"/>
      <c r="O54" s="10"/>
      <c r="P54" s="10"/>
      <c r="Q54" s="12"/>
      <c r="R54" s="139"/>
      <c r="S54" s="129"/>
      <c r="T54" s="139"/>
      <c r="U54" s="8"/>
      <c r="V54" s="10"/>
      <c r="W54" s="19" t="s">
        <v>75</v>
      </c>
      <c r="X54" s="10"/>
      <c r="Y54" s="10"/>
      <c r="Z54" s="10"/>
      <c r="AA54" s="73"/>
      <c r="AB54" s="73"/>
      <c r="AC54" s="73"/>
      <c r="AD54" s="73"/>
      <c r="AE54" s="73"/>
      <c r="AF54" s="86"/>
      <c r="AG54" s="73"/>
      <c r="AH54" s="73"/>
      <c r="AI54" s="73"/>
      <c r="AJ54" s="12"/>
      <c r="AK54" s="139"/>
      <c r="AL54" s="139"/>
      <c r="AM54" s="153"/>
      <c r="AN54" s="154"/>
      <c r="AO54" s="148"/>
      <c r="AP54" s="148"/>
      <c r="AQ54" s="171"/>
      <c r="AR54" s="136"/>
      <c r="AS54" s="134"/>
      <c r="AT54" s="134"/>
      <c r="AU54" s="134"/>
      <c r="BE54" s="170"/>
      <c r="BF54" s="166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CY54" s="152"/>
      <c r="CZ54" s="152"/>
      <c r="DA54" s="152"/>
      <c r="DB54" s="152"/>
      <c r="DC54" s="152"/>
      <c r="DD54" s="152"/>
      <c r="DE54" s="152"/>
      <c r="DF54" s="152"/>
      <c r="DG54" s="152"/>
      <c r="DH54" s="152"/>
      <c r="DI54" s="152"/>
      <c r="DJ54" s="152"/>
      <c r="DK54" s="152"/>
      <c r="DL54" s="152"/>
      <c r="DM54" s="152"/>
      <c r="DN54" s="152"/>
      <c r="DO54" s="152"/>
      <c r="DP54" s="152"/>
      <c r="DQ54" s="152"/>
      <c r="DR54" s="152"/>
      <c r="DS54" s="152"/>
      <c r="DT54" s="152"/>
      <c r="DU54" s="152"/>
      <c r="DV54" s="152"/>
      <c r="DW54" s="152"/>
      <c r="DX54" s="152"/>
      <c r="DY54" s="152"/>
      <c r="DZ54" s="152"/>
      <c r="EA54" s="152"/>
      <c r="EB54" s="152"/>
      <c r="EC54" s="152"/>
      <c r="ED54" s="152"/>
      <c r="EE54" s="152"/>
      <c r="EF54" s="152"/>
      <c r="EG54" s="152"/>
      <c r="EH54" s="152"/>
      <c r="EI54" s="152"/>
      <c r="EJ54" s="152"/>
      <c r="EK54" s="152"/>
      <c r="EL54" s="152"/>
      <c r="EM54" s="152"/>
      <c r="EN54" s="152"/>
      <c r="EO54" s="152"/>
      <c r="EP54" s="152"/>
      <c r="EQ54" s="152"/>
      <c r="ER54" s="152"/>
      <c r="ES54" s="152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</row>
    <row r="55" spans="1:163" s="135" customFormat="1" x14ac:dyDescent="0.2">
      <c r="A55"/>
      <c r="B55" s="8"/>
      <c r="C55" s="10"/>
      <c r="D55" s="10"/>
      <c r="E55" s="39" t="s">
        <v>56</v>
      </c>
      <c r="F55" s="10"/>
      <c r="G55" s="10"/>
      <c r="H55" s="76">
        <f t="array" aca="1" ref="H55:J57" ca="1">MMULT(AS55:AU57,H47:J49)</f>
        <v>1</v>
      </c>
      <c r="I55" s="77">
        <f ca="1"/>
        <v>-1</v>
      </c>
      <c r="J55" s="78">
        <f ca="1"/>
        <v>0.2</v>
      </c>
      <c r="K55" s="83"/>
      <c r="L55" s="83"/>
      <c r="M55" s="86"/>
      <c r="N55" s="82">
        <f t="shared" ref="N55:N57" ca="1" si="39">H55</f>
        <v>1</v>
      </c>
      <c r="O55" s="83">
        <f t="shared" ref="O55:O57" ca="1" si="40">I55</f>
        <v>-1</v>
      </c>
      <c r="P55" s="84">
        <f t="shared" ref="P55:P57" ca="1" si="41">J55</f>
        <v>0.2</v>
      </c>
      <c r="Q55" s="84"/>
      <c r="R55" s="140"/>
      <c r="S55" s="168"/>
      <c r="T55" s="140"/>
      <c r="U55" s="8"/>
      <c r="V55" s="10"/>
      <c r="W55" s="10"/>
      <c r="X55" s="39" t="s">
        <v>56</v>
      </c>
      <c r="Y55" s="10"/>
      <c r="Z55" s="10"/>
      <c r="AA55" s="79">
        <f t="array" aca="1" ref="AA55:AC57" ca="1">MMULT(AS55:AU57,AA47:AC49)</f>
        <v>1</v>
      </c>
      <c r="AB55" s="80">
        <f ca="1"/>
        <v>-1</v>
      </c>
      <c r="AC55" s="81">
        <f ca="1"/>
        <v>0.2</v>
      </c>
      <c r="AD55" s="86"/>
      <c r="AE55" s="86"/>
      <c r="AF55" s="86"/>
      <c r="AG55" s="85">
        <f t="shared" ref="AG55:AG57" ca="1" si="42">AA55</f>
        <v>1</v>
      </c>
      <c r="AH55" s="86">
        <f t="shared" ref="AH55:AH57" ca="1" si="43">AB55</f>
        <v>-1</v>
      </c>
      <c r="AI55" s="87">
        <f t="shared" ref="AI55:AI57" ca="1" si="44">AC55</f>
        <v>0.2</v>
      </c>
      <c r="AJ55" s="84"/>
      <c r="AK55" s="140"/>
      <c r="AL55" s="140"/>
      <c r="AM55" s="153"/>
      <c r="AN55" s="154"/>
      <c r="AO55" s="148"/>
      <c r="AP55" s="148"/>
      <c r="AQ55" s="171"/>
      <c r="AR55" s="136" t="s">
        <v>88</v>
      </c>
      <c r="AS55" s="134">
        <v>1</v>
      </c>
      <c r="AT55" s="134">
        <v>0</v>
      </c>
      <c r="AU55" s="134">
        <v>0</v>
      </c>
      <c r="BE55" s="170"/>
      <c r="BF55" s="166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  <c r="BU55" s="152"/>
      <c r="BV55" s="152"/>
      <c r="BW55" s="152"/>
      <c r="BX55" s="152"/>
      <c r="BY55" s="152"/>
      <c r="BZ55" s="152"/>
      <c r="CA55" s="152"/>
      <c r="CB55" s="152"/>
      <c r="CC55" s="152"/>
      <c r="CD55" s="152"/>
      <c r="CE55" s="152"/>
      <c r="CF55" s="152"/>
      <c r="CG55" s="152"/>
      <c r="CH55" s="152"/>
      <c r="CI55" s="152"/>
      <c r="CJ55" s="152"/>
      <c r="CK55" s="152"/>
      <c r="CL55" s="152"/>
      <c r="CM55" s="152"/>
      <c r="CN55" s="152"/>
      <c r="CO55" s="152"/>
      <c r="CP55" s="152"/>
      <c r="CQ55" s="152"/>
      <c r="CR55" s="152"/>
      <c r="CS55" s="152"/>
      <c r="CT55" s="152"/>
      <c r="CU55" s="152"/>
      <c r="CV55" s="152"/>
      <c r="CW55" s="152"/>
      <c r="CX55" s="152"/>
      <c r="CY55" s="152"/>
      <c r="CZ55" s="152"/>
      <c r="DA55" s="152"/>
      <c r="DB55" s="152"/>
      <c r="DC55" s="152"/>
      <c r="DD55" s="152"/>
      <c r="DE55" s="152"/>
      <c r="DF55" s="152"/>
      <c r="DG55" s="152"/>
      <c r="DH55" s="152"/>
      <c r="DI55" s="152"/>
      <c r="DJ55" s="152"/>
      <c r="DK55" s="152"/>
      <c r="DL55" s="152"/>
      <c r="DM55" s="152"/>
      <c r="DN55" s="152"/>
      <c r="DO55" s="152"/>
      <c r="DP55" s="152"/>
      <c r="DQ55" s="152"/>
      <c r="DR55" s="152"/>
      <c r="DS55" s="152"/>
      <c r="DT55" s="152"/>
      <c r="DU55" s="152"/>
      <c r="DV55" s="152"/>
      <c r="DW55" s="152"/>
      <c r="DX55" s="152"/>
      <c r="DY55" s="152"/>
      <c r="DZ55" s="152"/>
      <c r="EA55" s="152"/>
      <c r="EB55" s="152"/>
      <c r="EC55" s="152"/>
      <c r="ED55" s="152"/>
      <c r="EE55" s="152"/>
      <c r="EF55" s="152"/>
      <c r="EG55" s="152"/>
      <c r="EH55" s="152"/>
      <c r="EI55" s="152"/>
      <c r="EJ55" s="152"/>
      <c r="EK55" s="152"/>
      <c r="EL55" s="152"/>
      <c r="EM55" s="152"/>
      <c r="EN55" s="152"/>
      <c r="EO55" s="152"/>
      <c r="EP55" s="152"/>
      <c r="EQ55" s="152"/>
      <c r="ER55" s="152"/>
      <c r="ES55" s="152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</row>
    <row r="56" spans="1:163" s="135" customFormat="1" x14ac:dyDescent="0.2">
      <c r="A56"/>
      <c r="B56" s="8"/>
      <c r="C56" s="10"/>
      <c r="D56" s="10"/>
      <c r="E56" s="138" t="str">
        <f ca="1">IF(J49=1,"r3: " &amp; AS5, IF(J49=0, "Not possible: |A| = 0","new r3 = (" &amp; TEXT(1/J49,"#|###/###") &amp; ") r3"))</f>
        <v>new r3 = (-5/81) r3</v>
      </c>
      <c r="F56" s="86"/>
      <c r="G56" s="10"/>
      <c r="H56" s="82">
        <f ca="1"/>
        <v>0</v>
      </c>
      <c r="I56" s="83">
        <f ca="1"/>
        <v>1</v>
      </c>
      <c r="J56" s="84">
        <f ca="1"/>
        <v>4.8</v>
      </c>
      <c r="K56" s="83"/>
      <c r="L56" s="83" t="s">
        <v>100</v>
      </c>
      <c r="M56" s="164">
        <f ca="1">J49*M48</f>
        <v>81</v>
      </c>
      <c r="N56" s="82">
        <f t="shared" ca="1" si="39"/>
        <v>0</v>
      </c>
      <c r="O56" s="83">
        <f t="shared" ca="1" si="40"/>
        <v>1</v>
      </c>
      <c r="P56" s="84">
        <f t="shared" ca="1" si="41"/>
        <v>4.8</v>
      </c>
      <c r="Q56" s="84"/>
      <c r="R56" s="140"/>
      <c r="S56" s="168"/>
      <c r="T56" s="140"/>
      <c r="U56" s="8"/>
      <c r="V56" s="10"/>
      <c r="W56" s="10"/>
      <c r="X56" s="138" t="str">
        <f ca="1">IF(AC49=1,"r3: " &amp; AS5, IF(AC49=0, "Not possible: |A| = 0","new r3 = (" &amp; TEXT(1/AC49,"#|###/###") &amp; ") r3"))</f>
        <v>new r3 = (-5/81) r3</v>
      </c>
      <c r="Y56" s="86"/>
      <c r="Z56" s="10"/>
      <c r="AA56" s="85">
        <f ca="1"/>
        <v>0</v>
      </c>
      <c r="AB56" s="86">
        <f ca="1"/>
        <v>1</v>
      </c>
      <c r="AC56" s="87">
        <f ca="1"/>
        <v>4.8</v>
      </c>
      <c r="AD56" s="86"/>
      <c r="AE56" s="86" t="s">
        <v>100</v>
      </c>
      <c r="AF56" s="163">
        <f ca="1">AC49*AF48</f>
        <v>81</v>
      </c>
      <c r="AG56" s="85">
        <f t="shared" ca="1" si="42"/>
        <v>0</v>
      </c>
      <c r="AH56" s="86">
        <f t="shared" ca="1" si="43"/>
        <v>1</v>
      </c>
      <c r="AI56" s="87">
        <f t="shared" ca="1" si="44"/>
        <v>4.8</v>
      </c>
      <c r="AJ56" s="84"/>
      <c r="AK56" s="140"/>
      <c r="AL56" s="140"/>
      <c r="AM56" s="153"/>
      <c r="AN56" s="154"/>
      <c r="AO56" s="148"/>
      <c r="AP56" s="148"/>
      <c r="AQ56" s="171"/>
      <c r="AR56" s="136"/>
      <c r="AS56" s="134">
        <v>0</v>
      </c>
      <c r="AT56" s="134">
        <v>1</v>
      </c>
      <c r="AU56" s="134">
        <v>0</v>
      </c>
      <c r="BE56" s="170"/>
      <c r="BF56" s="166"/>
      <c r="BG56" s="152"/>
      <c r="BH56" s="152"/>
      <c r="BI56" s="152"/>
      <c r="BJ56" s="152"/>
      <c r="BK56" s="152"/>
      <c r="BL56" s="152"/>
      <c r="BM56" s="152"/>
      <c r="BN56" s="152"/>
      <c r="BO56" s="152"/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  <c r="BZ56" s="152"/>
      <c r="CA56" s="152"/>
      <c r="CB56" s="152"/>
      <c r="CC56" s="152"/>
      <c r="CD56" s="152"/>
      <c r="CE56" s="152"/>
      <c r="CF56" s="152"/>
      <c r="CG56" s="152"/>
      <c r="CH56" s="152"/>
      <c r="CI56" s="152"/>
      <c r="CJ56" s="152"/>
      <c r="CK56" s="152"/>
      <c r="CL56" s="152"/>
      <c r="CM56" s="152"/>
      <c r="CN56" s="152"/>
      <c r="CO56" s="152"/>
      <c r="CP56" s="152"/>
      <c r="CQ56" s="152"/>
      <c r="CR56" s="152"/>
      <c r="CS56" s="152"/>
      <c r="CT56" s="152"/>
      <c r="CU56" s="152"/>
      <c r="CV56" s="152"/>
      <c r="CW56" s="152"/>
      <c r="CX56" s="152"/>
      <c r="CY56" s="152"/>
      <c r="CZ56" s="152"/>
      <c r="DA56" s="152"/>
      <c r="DB56" s="152"/>
      <c r="DC56" s="152"/>
      <c r="DD56" s="152"/>
      <c r="DE56" s="152"/>
      <c r="DF56" s="152"/>
      <c r="DG56" s="152"/>
      <c r="DH56" s="152"/>
      <c r="DI56" s="152"/>
      <c r="DJ56" s="152"/>
      <c r="DK56" s="152"/>
      <c r="DL56" s="152"/>
      <c r="DM56" s="152"/>
      <c r="DN56" s="152"/>
      <c r="DO56" s="152"/>
      <c r="DP56" s="152"/>
      <c r="DQ56" s="152"/>
      <c r="DR56" s="152"/>
      <c r="DS56" s="152"/>
      <c r="DT56" s="152"/>
      <c r="DU56" s="152"/>
      <c r="DV56" s="152"/>
      <c r="DW56" s="152"/>
      <c r="DX56" s="152"/>
      <c r="DY56" s="152"/>
      <c r="DZ56" s="152"/>
      <c r="EA56" s="152"/>
      <c r="EB56" s="152"/>
      <c r="EC56" s="152"/>
      <c r="ED56" s="152"/>
      <c r="EE56" s="152"/>
      <c r="EF56" s="152"/>
      <c r="EG56" s="152"/>
      <c r="EH56" s="152"/>
      <c r="EI56" s="152"/>
      <c r="EJ56" s="152"/>
      <c r="EK56" s="152"/>
      <c r="EL56" s="152"/>
      <c r="EM56" s="152"/>
      <c r="EN56" s="152"/>
      <c r="EO56" s="152"/>
      <c r="EP56" s="152"/>
      <c r="EQ56" s="152"/>
      <c r="ER56" s="152"/>
      <c r="ES56" s="152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</row>
    <row r="57" spans="1:163" s="135" customFormat="1" x14ac:dyDescent="0.2">
      <c r="A57"/>
      <c r="B57" s="8"/>
      <c r="C57" s="10"/>
      <c r="D57" s="10"/>
      <c r="E57" s="10"/>
      <c r="F57" s="10"/>
      <c r="G57" s="10"/>
      <c r="H57" s="88">
        <f ca="1"/>
        <v>0</v>
      </c>
      <c r="I57" s="89">
        <f ca="1"/>
        <v>0</v>
      </c>
      <c r="J57" s="90">
        <f ca="1"/>
        <v>1</v>
      </c>
      <c r="K57" s="83"/>
      <c r="L57" s="83"/>
      <c r="M57" s="86"/>
      <c r="N57" s="82">
        <f t="shared" ca="1" si="39"/>
        <v>0</v>
      </c>
      <c r="O57" s="83">
        <f t="shared" ca="1" si="40"/>
        <v>0</v>
      </c>
      <c r="P57" s="84">
        <f t="shared" ca="1" si="41"/>
        <v>1</v>
      </c>
      <c r="Q57" s="84"/>
      <c r="R57" s="140"/>
      <c r="S57" s="168"/>
      <c r="T57" s="140"/>
      <c r="U57" s="8"/>
      <c r="V57" s="10"/>
      <c r="W57" s="10"/>
      <c r="X57" s="10"/>
      <c r="Y57" s="10"/>
      <c r="Z57" s="10"/>
      <c r="AA57" s="91">
        <f ca="1"/>
        <v>0</v>
      </c>
      <c r="AB57" s="92">
        <f ca="1"/>
        <v>0</v>
      </c>
      <c r="AC57" s="93">
        <f ca="1"/>
        <v>1</v>
      </c>
      <c r="AD57" s="86"/>
      <c r="AE57" s="86"/>
      <c r="AF57" s="86"/>
      <c r="AG57" s="85">
        <f t="shared" ca="1" si="42"/>
        <v>0</v>
      </c>
      <c r="AH57" s="86">
        <f t="shared" ca="1" si="43"/>
        <v>0</v>
      </c>
      <c r="AI57" s="87">
        <f t="shared" ca="1" si="44"/>
        <v>1</v>
      </c>
      <c r="AJ57" s="84"/>
      <c r="AK57" s="140"/>
      <c r="AL57" s="140"/>
      <c r="AM57" s="153"/>
      <c r="AN57" s="154"/>
      <c r="AO57" s="148"/>
      <c r="AP57" s="148"/>
      <c r="AQ57" s="171"/>
      <c r="AR57" s="136"/>
      <c r="AS57" s="134">
        <v>0</v>
      </c>
      <c r="AT57" s="134">
        <v>0</v>
      </c>
      <c r="AU57" s="134">
        <f ca="1">IF(J49&lt;&gt;0,1/J49,1)</f>
        <v>-6.1728395061728399E-2</v>
      </c>
      <c r="BE57" s="170"/>
      <c r="BF57" s="166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  <c r="BZ57" s="152"/>
      <c r="CA57" s="152"/>
      <c r="CB57" s="152"/>
      <c r="CC57" s="152"/>
      <c r="CD57" s="152"/>
      <c r="CE57" s="152"/>
      <c r="CF57" s="152"/>
      <c r="CG57" s="152"/>
      <c r="CH57" s="152"/>
      <c r="CI57" s="152"/>
      <c r="CJ57" s="152"/>
      <c r="CK57" s="152"/>
      <c r="CL57" s="152"/>
      <c r="CM57" s="152"/>
      <c r="CN57" s="152"/>
      <c r="CO57" s="152"/>
      <c r="CP57" s="152"/>
      <c r="CQ57" s="152"/>
      <c r="CR57" s="152"/>
      <c r="CS57" s="152"/>
      <c r="CT57" s="152"/>
      <c r="CU57" s="152"/>
      <c r="CV57" s="152"/>
      <c r="CW57" s="152"/>
      <c r="CX57" s="152"/>
      <c r="CY57" s="152"/>
      <c r="CZ57" s="152"/>
      <c r="DA57" s="152"/>
      <c r="DB57" s="152"/>
      <c r="DC57" s="152"/>
      <c r="DD57" s="152"/>
      <c r="DE57" s="152"/>
      <c r="DF57" s="152"/>
      <c r="DG57" s="152"/>
      <c r="DH57" s="152"/>
      <c r="DI57" s="152"/>
      <c r="DJ57" s="152"/>
      <c r="DK57" s="152"/>
      <c r="DL57" s="152"/>
      <c r="DM57" s="152"/>
      <c r="DN57" s="152"/>
      <c r="DO57" s="152"/>
      <c r="DP57" s="152"/>
      <c r="DQ57" s="152"/>
      <c r="DR57" s="152"/>
      <c r="DS57" s="152"/>
      <c r="DT57" s="152"/>
      <c r="DU57" s="152"/>
      <c r="DV57" s="152"/>
      <c r="DW57" s="152"/>
      <c r="DX57" s="152"/>
      <c r="DY57" s="152"/>
      <c r="DZ57" s="152"/>
      <c r="EA57" s="152"/>
      <c r="EB57" s="152"/>
      <c r="EC57" s="152"/>
      <c r="ED57" s="152"/>
      <c r="EE57" s="152"/>
      <c r="EF57" s="152"/>
      <c r="EG57" s="152"/>
      <c r="EH57" s="152"/>
      <c r="EI57" s="152"/>
      <c r="EJ57" s="152"/>
      <c r="EK57" s="152"/>
      <c r="EL57" s="152"/>
      <c r="EM57" s="152"/>
      <c r="EN57" s="152"/>
      <c r="EO57" s="152"/>
      <c r="EP57" s="152"/>
      <c r="EQ57" s="152"/>
      <c r="ER57" s="152"/>
      <c r="ES57" s="152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</row>
    <row r="58" spans="1:163" s="135" customFormat="1" x14ac:dyDescent="0.2">
      <c r="A58"/>
      <c r="B58" s="8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86"/>
      <c r="N58" s="10"/>
      <c r="O58" s="10"/>
      <c r="P58" s="10"/>
      <c r="Q58" s="12"/>
      <c r="R58" s="139"/>
      <c r="S58" s="129"/>
      <c r="T58" s="139"/>
      <c r="U58" s="8"/>
      <c r="V58" s="10"/>
      <c r="W58" s="10"/>
      <c r="X58" s="10"/>
      <c r="Y58" s="10"/>
      <c r="Z58" s="10"/>
      <c r="AA58" s="73"/>
      <c r="AB58" s="73"/>
      <c r="AC58" s="73"/>
      <c r="AD58" s="73"/>
      <c r="AE58" s="73"/>
      <c r="AF58" s="86"/>
      <c r="AG58" s="73"/>
      <c r="AH58" s="73"/>
      <c r="AI58" s="73"/>
      <c r="AJ58" s="12"/>
      <c r="AK58" s="139"/>
      <c r="AL58" s="139"/>
      <c r="AM58" s="153"/>
      <c r="AN58" s="154"/>
      <c r="AO58" s="148"/>
      <c r="AP58" s="148"/>
      <c r="AQ58" s="171"/>
      <c r="AR58" s="136"/>
      <c r="AS58" s="134"/>
      <c r="AT58" s="134"/>
      <c r="AU58" s="134"/>
      <c r="BE58" s="170"/>
      <c r="BF58" s="166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152"/>
      <c r="CX58" s="152"/>
      <c r="CY58" s="152"/>
      <c r="CZ58" s="152"/>
      <c r="DA58" s="152"/>
      <c r="DB58" s="152"/>
      <c r="DC58" s="152"/>
      <c r="DD58" s="152"/>
      <c r="DE58" s="152"/>
      <c r="DF58" s="152"/>
      <c r="DG58" s="152"/>
      <c r="DH58" s="152"/>
      <c r="DI58" s="152"/>
      <c r="DJ58" s="152"/>
      <c r="DK58" s="152"/>
      <c r="DL58" s="152"/>
      <c r="DM58" s="152"/>
      <c r="DN58" s="152"/>
      <c r="DO58" s="152"/>
      <c r="DP58" s="152"/>
      <c r="DQ58" s="152"/>
      <c r="DR58" s="152"/>
      <c r="DS58" s="152"/>
      <c r="DT58" s="152"/>
      <c r="DU58" s="152"/>
      <c r="DV58" s="152"/>
      <c r="DW58" s="152"/>
      <c r="DX58" s="152"/>
      <c r="DY58" s="152"/>
      <c r="DZ58" s="152"/>
      <c r="EA58" s="152"/>
      <c r="EB58" s="152"/>
      <c r="EC58" s="152"/>
      <c r="ED58" s="152"/>
      <c r="EE58" s="152"/>
      <c r="EF58" s="152"/>
      <c r="EG58" s="152"/>
      <c r="EH58" s="152"/>
      <c r="EI58" s="152"/>
      <c r="EJ58" s="152"/>
      <c r="EK58" s="152"/>
      <c r="EL58" s="152"/>
      <c r="EM58" s="152"/>
      <c r="EN58" s="152"/>
      <c r="EO58" s="152"/>
      <c r="EP58" s="152"/>
      <c r="EQ58" s="152"/>
      <c r="ER58" s="152"/>
      <c r="ES58" s="152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</row>
    <row r="59" spans="1:163" s="135" customFormat="1" x14ac:dyDescent="0.2">
      <c r="A59"/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86"/>
      <c r="N59" s="10"/>
      <c r="O59" s="10"/>
      <c r="P59" s="10"/>
      <c r="Q59" s="12"/>
      <c r="R59" s="139"/>
      <c r="S59" s="129"/>
      <c r="T59" s="139"/>
      <c r="U59" s="8"/>
      <c r="V59" s="10"/>
      <c r="W59" s="10"/>
      <c r="X59" s="10"/>
      <c r="Y59" s="10"/>
      <c r="Z59" s="10"/>
      <c r="AA59" s="73"/>
      <c r="AB59" s="73"/>
      <c r="AC59" s="73"/>
      <c r="AD59" s="73"/>
      <c r="AE59" s="73"/>
      <c r="AF59" s="86"/>
      <c r="AG59" s="73"/>
      <c r="AH59" s="73"/>
      <c r="AI59" s="73"/>
      <c r="AJ59" s="12"/>
      <c r="AK59" s="139"/>
      <c r="AL59" s="139"/>
      <c r="AM59" s="153"/>
      <c r="AN59" s="154"/>
      <c r="AO59" s="148"/>
      <c r="AP59" s="148"/>
      <c r="AQ59" s="171"/>
      <c r="AR59" s="136"/>
      <c r="AS59" s="134"/>
      <c r="AT59" s="134"/>
      <c r="AU59" s="134"/>
      <c r="BE59" s="170"/>
      <c r="BF59" s="166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2"/>
      <c r="CU59" s="152"/>
      <c r="CV59" s="152"/>
      <c r="CW59" s="152"/>
      <c r="CX59" s="152"/>
      <c r="CY59" s="152"/>
      <c r="CZ59" s="152"/>
      <c r="DA59" s="152"/>
      <c r="DB59" s="152"/>
      <c r="DC59" s="152"/>
      <c r="DD59" s="152"/>
      <c r="DE59" s="152"/>
      <c r="DF59" s="152"/>
      <c r="DG59" s="152"/>
      <c r="DH59" s="152"/>
      <c r="DI59" s="152"/>
      <c r="DJ59" s="152"/>
      <c r="DK59" s="152"/>
      <c r="DL59" s="152"/>
      <c r="DM59" s="152"/>
      <c r="DN59" s="152"/>
      <c r="DO59" s="152"/>
      <c r="DP59" s="152"/>
      <c r="DQ59" s="152"/>
      <c r="DR59" s="152"/>
      <c r="DS59" s="152"/>
      <c r="DT59" s="152"/>
      <c r="DU59" s="152"/>
      <c r="DV59" s="152"/>
      <c r="DW59" s="152"/>
      <c r="DX59" s="152"/>
      <c r="DY59" s="152"/>
      <c r="DZ59" s="152"/>
      <c r="EA59" s="152"/>
      <c r="EB59" s="152"/>
      <c r="EC59" s="152"/>
      <c r="ED59" s="152"/>
      <c r="EE59" s="152"/>
      <c r="EF59" s="152"/>
      <c r="EG59" s="152"/>
      <c r="EH59" s="152"/>
      <c r="EI59" s="152"/>
      <c r="EJ59" s="152"/>
      <c r="EK59" s="152"/>
      <c r="EL59" s="152"/>
      <c r="EM59" s="152"/>
      <c r="EN59" s="152"/>
      <c r="EO59" s="152"/>
      <c r="EP59" s="152"/>
      <c r="EQ59" s="152"/>
      <c r="ER59" s="152"/>
      <c r="ES59" s="152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</row>
    <row r="60" spans="1:163" s="135" customFormat="1" x14ac:dyDescent="0.2">
      <c r="A60"/>
      <c r="B60" s="8"/>
      <c r="C60" s="10"/>
      <c r="D60" s="10"/>
      <c r="E60" s="10"/>
      <c r="F60" s="10"/>
      <c r="G60" s="19"/>
      <c r="I60" s="10"/>
      <c r="J60" s="19" t="s">
        <v>101</v>
      </c>
      <c r="L60" s="83" t="s">
        <v>100</v>
      </c>
      <c r="M60" s="86">
        <f ca="1">M56</f>
        <v>81</v>
      </c>
      <c r="N60" s="10"/>
      <c r="O60" s="10"/>
      <c r="P60" s="10"/>
      <c r="Q60" s="101"/>
      <c r="R60" s="141"/>
      <c r="S60" s="129"/>
      <c r="T60" s="141"/>
      <c r="U60" s="8"/>
      <c r="V60" s="10"/>
      <c r="W60" s="10"/>
      <c r="X60" s="10"/>
      <c r="Y60" s="10"/>
      <c r="Z60" s="19"/>
      <c r="AB60" s="128" t="s">
        <v>101</v>
      </c>
      <c r="AC60" s="73"/>
      <c r="AD60" s="73"/>
      <c r="AE60" s="86" t="s">
        <v>100</v>
      </c>
      <c r="AF60" s="86">
        <f ca="1">AF56</f>
        <v>81</v>
      </c>
      <c r="AG60" s="73"/>
      <c r="AH60" s="73"/>
      <c r="AI60" s="73"/>
      <c r="AJ60" s="101"/>
      <c r="AK60" s="141"/>
      <c r="AL60" s="141"/>
      <c r="AM60" s="153"/>
      <c r="AN60" s="154"/>
      <c r="AO60" s="148"/>
      <c r="AP60" s="148"/>
      <c r="AQ60" s="171"/>
      <c r="AR60" s="136"/>
      <c r="AS60" s="134"/>
      <c r="AT60" s="134"/>
      <c r="AU60" s="134"/>
      <c r="BE60" s="170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2"/>
      <c r="CU60" s="152"/>
      <c r="CV60" s="152"/>
      <c r="CW60" s="152"/>
      <c r="CX60" s="152"/>
      <c r="CY60" s="152"/>
      <c r="CZ60" s="152"/>
      <c r="DA60" s="152"/>
      <c r="DB60" s="152"/>
      <c r="DC60" s="152"/>
      <c r="DD60" s="152"/>
      <c r="DE60" s="152"/>
      <c r="DF60" s="152"/>
      <c r="DG60" s="152"/>
      <c r="DH60" s="152"/>
      <c r="DI60" s="152"/>
      <c r="DJ60" s="152"/>
      <c r="DK60" s="152"/>
      <c r="DL60" s="152"/>
      <c r="DM60" s="152"/>
      <c r="DN60" s="152"/>
      <c r="DO60" s="152"/>
      <c r="DP60" s="152"/>
      <c r="DQ60" s="152"/>
      <c r="DR60" s="152"/>
      <c r="DS60" s="152"/>
      <c r="DT60" s="152"/>
      <c r="DU60" s="152"/>
      <c r="DV60" s="152"/>
      <c r="DW60" s="152"/>
      <c r="DX60" s="152"/>
      <c r="DY60" s="152"/>
      <c r="DZ60" s="152"/>
      <c r="EA60" s="152"/>
      <c r="EB60" s="152"/>
      <c r="EC60" s="152"/>
      <c r="ED60" s="152"/>
      <c r="EE60" s="152"/>
      <c r="EF60" s="152"/>
      <c r="EG60" s="152"/>
      <c r="EH60" s="152"/>
      <c r="EI60" s="152"/>
      <c r="EJ60" s="152"/>
      <c r="EK60" s="152"/>
      <c r="EL60" s="152"/>
      <c r="EM60" s="152"/>
      <c r="EN60" s="152"/>
      <c r="EO60" s="152"/>
      <c r="EP60" s="152"/>
      <c r="EQ60" s="152"/>
      <c r="ER60" s="152"/>
      <c r="ES60" s="152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</row>
    <row r="61" spans="1:163" s="70" customFormat="1" x14ac:dyDescent="0.2">
      <c r="A61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92"/>
      <c r="N61" s="15"/>
      <c r="O61" s="15"/>
      <c r="P61" s="15"/>
      <c r="Q61" s="16"/>
      <c r="R61" s="139"/>
      <c r="S61" s="129"/>
      <c r="T61" s="139"/>
      <c r="U61" s="14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6"/>
      <c r="AK61" s="139"/>
      <c r="AL61" s="139"/>
      <c r="AM61" s="153"/>
      <c r="AN61" s="154"/>
      <c r="AO61" s="148"/>
      <c r="AP61" s="148"/>
      <c r="AQ61" s="171"/>
      <c r="AR61" s="136"/>
      <c r="AS61" s="134"/>
      <c r="AT61" s="134"/>
      <c r="AU61" s="134"/>
      <c r="AV61" s="135"/>
      <c r="AW61" s="135"/>
      <c r="AX61" s="135"/>
      <c r="AY61" s="135"/>
      <c r="AZ61" s="135"/>
      <c r="BA61" s="135"/>
      <c r="BB61" s="135"/>
      <c r="BC61" s="135"/>
      <c r="BD61" s="135"/>
      <c r="BE61" s="170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2"/>
      <c r="CQ61" s="152"/>
      <c r="CR61" s="152"/>
      <c r="CS61" s="152"/>
      <c r="CT61" s="152"/>
      <c r="CU61" s="152"/>
      <c r="CV61" s="152"/>
      <c r="CW61" s="152"/>
      <c r="CX61" s="152"/>
      <c r="CY61" s="152"/>
      <c r="CZ61" s="152"/>
      <c r="DA61" s="152"/>
      <c r="DB61" s="152"/>
      <c r="DC61" s="152"/>
      <c r="DD61" s="152"/>
      <c r="DE61" s="152"/>
      <c r="DF61" s="152"/>
      <c r="DG61" s="152"/>
      <c r="DH61" s="152"/>
      <c r="DI61" s="152"/>
      <c r="DJ61" s="152"/>
      <c r="DK61" s="152"/>
      <c r="DL61" s="152"/>
      <c r="DM61" s="152"/>
      <c r="DN61" s="152"/>
      <c r="DO61" s="152"/>
      <c r="DP61" s="152"/>
      <c r="DQ61" s="152"/>
      <c r="DR61" s="152"/>
      <c r="DS61" s="152"/>
      <c r="DT61" s="152"/>
      <c r="DU61" s="152"/>
      <c r="DV61" s="152"/>
      <c r="DW61" s="152"/>
      <c r="DX61" s="152"/>
      <c r="DY61" s="152"/>
      <c r="DZ61" s="152"/>
      <c r="EA61" s="152"/>
      <c r="EB61" s="152"/>
      <c r="EC61" s="152"/>
      <c r="ED61" s="152"/>
      <c r="EE61" s="152"/>
      <c r="EF61" s="152"/>
      <c r="EG61" s="152"/>
      <c r="EH61" s="152"/>
      <c r="EI61" s="152"/>
      <c r="EJ61" s="152"/>
      <c r="EK61" s="152"/>
      <c r="EL61" s="152"/>
      <c r="EM61" s="152"/>
      <c r="EN61" s="152"/>
      <c r="EO61" s="152"/>
      <c r="EP61" s="152"/>
      <c r="EQ61" s="152"/>
      <c r="ER61" s="152"/>
      <c r="ES61" s="152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</row>
    <row r="62" spans="1:163" x14ac:dyDescent="0.2">
      <c r="W62" s="148"/>
      <c r="X62" s="148"/>
      <c r="Y62" s="148"/>
      <c r="Z62" s="148"/>
      <c r="AA62" s="148"/>
      <c r="AB62" s="149"/>
      <c r="AC62" s="150"/>
      <c r="AD62" s="150"/>
      <c r="AE62" s="150"/>
      <c r="AF62" s="151"/>
      <c r="AG62" s="151"/>
      <c r="AH62" s="151"/>
      <c r="AI62" s="151"/>
      <c r="AJ62" s="151"/>
      <c r="AK62" s="151"/>
      <c r="AL62" s="151"/>
      <c r="AM62" s="151"/>
      <c r="AN62" s="151"/>
      <c r="AO62" s="152"/>
      <c r="AP62" s="152"/>
      <c r="AQ62" s="152"/>
      <c r="AR62" s="152"/>
      <c r="AS62" s="152"/>
      <c r="AT62" s="152"/>
      <c r="AU62" s="152"/>
      <c r="AV62" s="152"/>
      <c r="AW62" s="152"/>
      <c r="AX62" s="152"/>
      <c r="AY62" s="152"/>
      <c r="AZ62" s="152"/>
      <c r="BA62" s="152"/>
      <c r="BB62" s="152"/>
      <c r="BC62" s="152"/>
      <c r="BD62" s="152"/>
      <c r="BE62" s="152"/>
      <c r="BF62" s="152"/>
      <c r="BG62" s="152"/>
      <c r="BH62" s="152"/>
      <c r="BI62" s="152"/>
      <c r="BJ62" s="152"/>
      <c r="BK62" s="152"/>
      <c r="BL62" s="152"/>
      <c r="BM62" s="152"/>
      <c r="BN62" s="152"/>
      <c r="BO62" s="152"/>
      <c r="BP62" s="152"/>
      <c r="BQ62" s="152"/>
      <c r="BR62" s="152"/>
      <c r="BS62" s="152"/>
      <c r="BT62" s="152"/>
      <c r="BU62" s="152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2"/>
      <c r="CU62" s="152"/>
      <c r="CV62" s="152"/>
      <c r="CW62" s="152"/>
      <c r="CX62" s="152"/>
      <c r="CY62" s="152"/>
      <c r="CZ62" s="152"/>
      <c r="DA62" s="152"/>
      <c r="DB62" s="152"/>
      <c r="DC62" s="152"/>
      <c r="DD62" s="152"/>
      <c r="DE62" s="152"/>
      <c r="DF62" s="152"/>
      <c r="DG62" s="152"/>
      <c r="DH62" s="152"/>
      <c r="DI62" s="152"/>
      <c r="DJ62" s="152"/>
      <c r="DK62" s="152"/>
      <c r="DL62" s="152"/>
      <c r="DM62" s="152"/>
      <c r="DN62" s="152"/>
      <c r="DO62" s="152"/>
      <c r="DP62" s="152"/>
      <c r="DQ62" s="152"/>
      <c r="DR62" s="152"/>
      <c r="DS62" s="152"/>
      <c r="DT62" s="152"/>
      <c r="DU62" s="152"/>
      <c r="DV62" s="152"/>
      <c r="DW62" s="152"/>
      <c r="DX62" s="152"/>
      <c r="DY62" s="152"/>
      <c r="DZ62" s="152"/>
      <c r="EA62" s="152"/>
      <c r="EB62" s="152"/>
      <c r="EC62" s="152"/>
    </row>
    <row r="63" spans="1:163" x14ac:dyDescent="0.2">
      <c r="W63" s="148"/>
      <c r="X63" s="148"/>
      <c r="Y63" s="148"/>
      <c r="Z63" s="148"/>
      <c r="AA63" s="148"/>
      <c r="AB63" s="149"/>
      <c r="AC63" s="150"/>
      <c r="AD63" s="150"/>
      <c r="AE63" s="150"/>
      <c r="AF63" s="151"/>
      <c r="AG63" s="151"/>
      <c r="AH63" s="151"/>
      <c r="AI63" s="151"/>
      <c r="AJ63" s="151"/>
      <c r="AK63" s="151"/>
      <c r="AL63" s="151"/>
      <c r="AM63" s="151"/>
      <c r="AN63" s="151"/>
      <c r="AO63" s="152"/>
      <c r="AP63" s="152"/>
      <c r="AQ63" s="152"/>
      <c r="AR63" s="152"/>
      <c r="AS63" s="152"/>
      <c r="AT63" s="152"/>
      <c r="AU63" s="152"/>
      <c r="AV63" s="152"/>
      <c r="AW63" s="152"/>
      <c r="AX63" s="15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  <c r="CW63" s="152"/>
      <c r="CX63" s="152"/>
      <c r="CY63" s="152"/>
      <c r="CZ63" s="152"/>
      <c r="DA63" s="152"/>
      <c r="DB63" s="152"/>
      <c r="DC63" s="152"/>
      <c r="DD63" s="152"/>
      <c r="DE63" s="152"/>
      <c r="DF63" s="152"/>
      <c r="DG63" s="152"/>
      <c r="DH63" s="152"/>
      <c r="DI63" s="152"/>
      <c r="DJ63" s="152"/>
      <c r="DK63" s="152"/>
      <c r="DL63" s="152"/>
      <c r="DM63" s="152"/>
      <c r="DN63" s="152"/>
      <c r="DO63" s="152"/>
      <c r="DP63" s="152"/>
      <c r="DQ63" s="152"/>
      <c r="DR63" s="152"/>
      <c r="DS63" s="152"/>
      <c r="DT63" s="152"/>
      <c r="DU63" s="152"/>
      <c r="DV63" s="152"/>
      <c r="DW63" s="152"/>
      <c r="DX63" s="152"/>
      <c r="DY63" s="152"/>
      <c r="DZ63" s="152"/>
      <c r="EA63" s="152"/>
      <c r="EB63" s="152"/>
      <c r="EC63" s="152"/>
    </row>
    <row r="64" spans="1:163" x14ac:dyDescent="0.2">
      <c r="W64" s="148"/>
      <c r="X64" s="148"/>
      <c r="Y64" s="148"/>
      <c r="Z64" s="148"/>
      <c r="AA64" s="148"/>
      <c r="AB64" s="149"/>
      <c r="AC64" s="150"/>
      <c r="AD64" s="150"/>
      <c r="AE64" s="150"/>
      <c r="AF64" s="151"/>
      <c r="AG64" s="151"/>
      <c r="AH64" s="151"/>
      <c r="AI64" s="151"/>
      <c r="AJ64" s="151"/>
      <c r="AK64" s="151"/>
      <c r="AL64" s="151"/>
      <c r="AM64" s="151"/>
      <c r="AN64" s="151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2"/>
      <c r="BR64" s="152"/>
      <c r="BS64" s="152"/>
      <c r="BT64" s="152"/>
      <c r="BU64" s="152"/>
      <c r="BV64" s="152"/>
      <c r="BW64" s="152"/>
      <c r="BX64" s="152"/>
      <c r="BY64" s="152"/>
      <c r="BZ64" s="152"/>
      <c r="CA64" s="152"/>
      <c r="CB64" s="152"/>
      <c r="CC64" s="152"/>
      <c r="CD64" s="152"/>
      <c r="CE64" s="152"/>
      <c r="CF64" s="152"/>
      <c r="CG64" s="152"/>
      <c r="CH64" s="152"/>
      <c r="CI64" s="152"/>
      <c r="CJ64" s="152"/>
      <c r="CK64" s="152"/>
      <c r="CL64" s="152"/>
      <c r="CM64" s="152"/>
      <c r="CN64" s="152"/>
      <c r="CO64" s="152"/>
      <c r="CP64" s="152"/>
      <c r="CQ64" s="152"/>
      <c r="CR64" s="152"/>
      <c r="CS64" s="152"/>
      <c r="CT64" s="152"/>
      <c r="CU64" s="152"/>
      <c r="CV64" s="152"/>
      <c r="CW64" s="152"/>
      <c r="CX64" s="152"/>
      <c r="CY64" s="152"/>
      <c r="CZ64" s="152"/>
      <c r="DA64" s="152"/>
      <c r="DB64" s="152"/>
      <c r="DC64" s="152"/>
      <c r="DD64" s="152"/>
      <c r="DE64" s="152"/>
      <c r="DF64" s="152"/>
      <c r="DG64" s="152"/>
      <c r="DH64" s="152"/>
      <c r="DI64" s="152"/>
      <c r="DJ64" s="152"/>
      <c r="DK64" s="152"/>
      <c r="DL64" s="152"/>
      <c r="DM64" s="152"/>
      <c r="DN64" s="152"/>
      <c r="DO64" s="152"/>
      <c r="DP64" s="152"/>
      <c r="DQ64" s="152"/>
      <c r="DR64" s="152"/>
      <c r="DS64" s="152"/>
      <c r="DT64" s="152"/>
      <c r="DU64" s="152"/>
      <c r="DV64" s="152"/>
      <c r="DW64" s="152"/>
      <c r="DX64" s="152"/>
      <c r="DY64" s="152"/>
      <c r="DZ64" s="152"/>
      <c r="EA64" s="152"/>
      <c r="EB64" s="152"/>
      <c r="EC64" s="152"/>
    </row>
    <row r="65" spans="1:147" s="70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 s="164"/>
      <c r="N65"/>
      <c r="O65"/>
      <c r="P65"/>
      <c r="Q65"/>
      <c r="R65" s="139"/>
      <c r="S65" s="129"/>
      <c r="T65" s="139"/>
      <c r="U65" s="139"/>
      <c r="V65"/>
      <c r="W65" s="148"/>
      <c r="X65" s="148"/>
      <c r="Y65" s="148"/>
      <c r="Z65" s="148"/>
      <c r="AA65" s="148"/>
      <c r="AB65" s="149"/>
      <c r="AC65" s="150"/>
      <c r="AD65" s="150"/>
      <c r="AE65" s="150"/>
      <c r="AF65" s="151"/>
      <c r="AG65" s="151"/>
      <c r="AH65" s="151"/>
      <c r="AI65" s="151"/>
      <c r="AJ65" s="151"/>
      <c r="AK65" s="151"/>
      <c r="AL65" s="151"/>
      <c r="AM65" s="151"/>
      <c r="AN65" s="151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B65" s="152"/>
      <c r="CC65" s="152"/>
      <c r="CD65" s="152"/>
      <c r="CE65" s="152"/>
      <c r="CF65" s="152"/>
      <c r="CG65" s="152"/>
      <c r="CH65" s="152"/>
      <c r="CI65" s="152"/>
      <c r="CJ65" s="152"/>
      <c r="CK65" s="152"/>
      <c r="CL65" s="152"/>
      <c r="CM65" s="152"/>
      <c r="CN65" s="152"/>
      <c r="CO65" s="152"/>
      <c r="CP65" s="152"/>
      <c r="CQ65" s="152"/>
      <c r="CR65" s="152"/>
      <c r="CS65" s="152"/>
      <c r="CT65" s="152"/>
      <c r="CU65" s="152"/>
      <c r="CV65" s="152"/>
      <c r="CW65" s="152"/>
      <c r="CX65" s="152"/>
      <c r="CY65" s="152"/>
      <c r="CZ65" s="152"/>
      <c r="DA65" s="152"/>
      <c r="DB65" s="152"/>
      <c r="DC65" s="152"/>
      <c r="DD65" s="152"/>
      <c r="DE65" s="152"/>
      <c r="DF65" s="152"/>
      <c r="DG65" s="152"/>
      <c r="DH65" s="152"/>
      <c r="DI65" s="152"/>
      <c r="DJ65" s="152"/>
      <c r="DK65" s="152"/>
      <c r="DL65" s="152"/>
      <c r="DM65" s="152"/>
      <c r="DN65" s="152"/>
      <c r="DO65" s="152"/>
      <c r="DP65" s="152"/>
      <c r="DQ65" s="152"/>
      <c r="DR65" s="152"/>
      <c r="DS65" s="152"/>
      <c r="DT65" s="152"/>
      <c r="DU65" s="152"/>
      <c r="DV65" s="152"/>
      <c r="DW65" s="152"/>
      <c r="DX65" s="152"/>
      <c r="DY65" s="152"/>
      <c r="DZ65" s="152"/>
      <c r="EA65" s="152"/>
      <c r="EB65" s="152"/>
      <c r="EC65" s="152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</row>
    <row r="66" spans="1:147" x14ac:dyDescent="0.2">
      <c r="W66" s="148"/>
      <c r="X66" s="148"/>
      <c r="Y66" s="148"/>
      <c r="Z66" s="148"/>
      <c r="AA66" s="148"/>
      <c r="AB66" s="149"/>
      <c r="AC66" s="150"/>
      <c r="AD66" s="150"/>
      <c r="AE66" s="150"/>
      <c r="AF66" s="151"/>
      <c r="AG66" s="151"/>
      <c r="AH66" s="151"/>
      <c r="AI66" s="151"/>
      <c r="AJ66" s="151"/>
      <c r="AK66" s="151"/>
      <c r="AL66" s="151"/>
      <c r="AM66" s="151"/>
      <c r="AN66" s="151"/>
      <c r="AO66" s="152"/>
      <c r="AP66" s="152"/>
      <c r="AQ66" s="152"/>
      <c r="AR66" s="152"/>
      <c r="AS66" s="152"/>
      <c r="AT66" s="152"/>
      <c r="AU66" s="152"/>
      <c r="AV66" s="152"/>
      <c r="AW66" s="152"/>
      <c r="AX66" s="152"/>
      <c r="AY66" s="152"/>
      <c r="AZ66" s="152"/>
      <c r="BA66" s="152"/>
      <c r="BB66" s="152"/>
      <c r="BC66" s="152"/>
      <c r="BD66" s="152"/>
      <c r="BE66" s="152"/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/>
      <c r="BV66" s="152"/>
      <c r="BW66" s="152"/>
      <c r="BX66" s="152"/>
      <c r="BY66" s="152"/>
      <c r="BZ66" s="152"/>
      <c r="CA66" s="152"/>
      <c r="CB66" s="152"/>
      <c r="CC66" s="152"/>
      <c r="CD66" s="152"/>
      <c r="CE66" s="152"/>
      <c r="CF66" s="152"/>
      <c r="CG66" s="152"/>
      <c r="CH66" s="152"/>
      <c r="CI66" s="152"/>
      <c r="CJ66" s="152"/>
      <c r="CK66" s="152"/>
      <c r="CL66" s="152"/>
      <c r="CM66" s="152"/>
      <c r="CN66" s="152"/>
      <c r="CO66" s="152"/>
      <c r="CP66" s="152"/>
      <c r="CQ66" s="152"/>
      <c r="CR66" s="152"/>
      <c r="CS66" s="152"/>
      <c r="CT66" s="152"/>
      <c r="CU66" s="152"/>
      <c r="CV66" s="152"/>
      <c r="CW66" s="152"/>
      <c r="CX66" s="152"/>
      <c r="CY66" s="152"/>
      <c r="CZ66" s="152"/>
      <c r="DA66" s="152"/>
      <c r="DB66" s="152"/>
      <c r="DC66" s="152"/>
      <c r="DD66" s="152"/>
      <c r="DE66" s="152"/>
      <c r="DF66" s="152"/>
      <c r="DG66" s="152"/>
      <c r="DH66" s="152"/>
      <c r="DI66" s="152"/>
      <c r="DJ66" s="152"/>
      <c r="DK66" s="152"/>
      <c r="DL66" s="152"/>
      <c r="DM66" s="152"/>
      <c r="DN66" s="152"/>
      <c r="DO66" s="152"/>
      <c r="DP66" s="152"/>
      <c r="DQ66" s="152"/>
      <c r="DR66" s="152"/>
      <c r="DS66" s="152"/>
      <c r="DT66" s="152"/>
      <c r="DU66" s="152"/>
      <c r="DV66" s="152"/>
      <c r="DW66" s="152"/>
      <c r="DX66" s="152"/>
      <c r="DY66" s="152"/>
      <c r="DZ66" s="152"/>
      <c r="EA66" s="152"/>
      <c r="EB66" s="152"/>
      <c r="EC66" s="152"/>
    </row>
    <row r="67" spans="1:147" x14ac:dyDescent="0.2">
      <c r="H67" s="139"/>
      <c r="W67" s="148"/>
      <c r="X67" s="148"/>
      <c r="Y67" s="148"/>
      <c r="Z67" s="148"/>
      <c r="AA67" s="148"/>
      <c r="AB67" s="149"/>
      <c r="AC67" s="150"/>
      <c r="AD67" s="150"/>
      <c r="AE67" s="150"/>
      <c r="AF67" s="151"/>
      <c r="AG67" s="151"/>
      <c r="AH67" s="151"/>
      <c r="AI67" s="151"/>
      <c r="AJ67" s="151"/>
      <c r="AK67" s="151"/>
      <c r="AL67" s="151"/>
      <c r="AM67" s="151"/>
      <c r="AN67" s="151"/>
      <c r="AO67" s="152"/>
      <c r="AP67" s="152"/>
      <c r="AQ67" s="152"/>
      <c r="AR67" s="152"/>
      <c r="AS67" s="152"/>
      <c r="AT67" s="152"/>
      <c r="AU67" s="152"/>
      <c r="AV67" s="152"/>
      <c r="AW67" s="152"/>
      <c r="AX67" s="152"/>
      <c r="AY67" s="152"/>
      <c r="AZ67" s="152"/>
      <c r="BA67" s="152"/>
      <c r="BB67" s="152"/>
      <c r="BC67" s="152"/>
      <c r="BD67" s="152"/>
      <c r="BE67" s="152"/>
      <c r="BF67" s="152"/>
      <c r="BG67" s="152"/>
      <c r="BH67" s="152"/>
      <c r="BI67" s="152"/>
      <c r="BJ67" s="152"/>
      <c r="BK67" s="152"/>
      <c r="BL67" s="152"/>
      <c r="BM67" s="152"/>
      <c r="BN67" s="152"/>
      <c r="BO67" s="152"/>
      <c r="BP67" s="152"/>
      <c r="BQ67" s="152"/>
      <c r="BR67" s="152"/>
      <c r="BS67" s="152"/>
      <c r="BT67" s="152"/>
      <c r="BU67" s="152"/>
      <c r="BV67" s="152"/>
      <c r="BW67" s="152"/>
      <c r="BX67" s="152"/>
      <c r="BY67" s="152"/>
      <c r="BZ67" s="152"/>
      <c r="CA67" s="152"/>
      <c r="CB67" s="152"/>
      <c r="CC67" s="152"/>
      <c r="CD67" s="152"/>
      <c r="CE67" s="152"/>
      <c r="CF67" s="152"/>
      <c r="CG67" s="152"/>
      <c r="CH67" s="152"/>
      <c r="CI67" s="152"/>
      <c r="CJ67" s="152"/>
      <c r="CK67" s="152"/>
      <c r="CL67" s="152"/>
      <c r="CM67" s="152"/>
      <c r="CN67" s="152"/>
      <c r="CO67" s="152"/>
      <c r="CP67" s="152"/>
      <c r="CQ67" s="152"/>
      <c r="CR67" s="152"/>
      <c r="CS67" s="152"/>
      <c r="CT67" s="152"/>
      <c r="CU67" s="152"/>
      <c r="CV67" s="152"/>
      <c r="CW67" s="152"/>
      <c r="CX67" s="152"/>
      <c r="CY67" s="152"/>
      <c r="CZ67" s="152"/>
      <c r="DA67" s="152"/>
      <c r="DB67" s="152"/>
      <c r="DC67" s="152"/>
      <c r="DD67" s="152"/>
      <c r="DE67" s="152"/>
      <c r="DF67" s="152"/>
      <c r="DG67" s="152"/>
      <c r="DH67" s="152"/>
      <c r="DI67" s="152"/>
      <c r="DJ67" s="152"/>
      <c r="DK67" s="152"/>
      <c r="DL67" s="152"/>
      <c r="DM67" s="152"/>
      <c r="DN67" s="152"/>
      <c r="DO67" s="152"/>
      <c r="DP67" s="152"/>
      <c r="DQ67" s="152"/>
      <c r="DR67" s="152"/>
      <c r="DS67" s="152"/>
      <c r="DT67" s="152"/>
      <c r="DU67" s="152"/>
      <c r="DV67" s="152"/>
      <c r="DW67" s="152"/>
      <c r="DX67" s="152"/>
      <c r="DY67" s="152"/>
      <c r="DZ67" s="152"/>
      <c r="EA67" s="152"/>
      <c r="EB67" s="152"/>
      <c r="EC67" s="152"/>
    </row>
    <row r="68" spans="1:147" x14ac:dyDescent="0.2">
      <c r="W68" s="148"/>
      <c r="X68" s="148"/>
      <c r="Y68" s="148"/>
      <c r="Z68" s="148"/>
      <c r="AA68" s="148"/>
      <c r="AB68" s="149"/>
      <c r="AC68" s="150"/>
      <c r="AD68" s="150"/>
      <c r="AE68" s="150"/>
      <c r="AF68" s="151"/>
      <c r="AG68" s="151"/>
      <c r="AH68" s="151"/>
      <c r="AI68" s="151"/>
      <c r="AJ68" s="151"/>
      <c r="AK68" s="151"/>
      <c r="AL68" s="151"/>
      <c r="AM68" s="151"/>
      <c r="AN68" s="151"/>
      <c r="AO68" s="152"/>
      <c r="AP68" s="152"/>
      <c r="AQ68" s="152"/>
      <c r="AR68" s="152"/>
      <c r="AS68" s="152"/>
      <c r="AT68" s="152"/>
      <c r="AU68" s="152"/>
      <c r="AV68" s="152"/>
      <c r="AW68" s="152"/>
      <c r="AX68" s="152"/>
      <c r="AY68" s="152"/>
      <c r="AZ68" s="152"/>
      <c r="BA68" s="152"/>
      <c r="BB68" s="152"/>
      <c r="BC68" s="152"/>
      <c r="BD68" s="152"/>
      <c r="BE68" s="152"/>
      <c r="BF68" s="152"/>
      <c r="BG68" s="152"/>
      <c r="BH68" s="152"/>
      <c r="BI68" s="152"/>
      <c r="BJ68" s="152"/>
      <c r="BK68" s="152"/>
      <c r="BL68" s="152"/>
      <c r="BM68" s="152"/>
      <c r="BN68" s="152"/>
      <c r="BO68" s="152"/>
      <c r="BP68" s="152"/>
      <c r="BQ68" s="152"/>
      <c r="BR68" s="152"/>
      <c r="BS68" s="152"/>
      <c r="BT68" s="152"/>
      <c r="BU68" s="152"/>
      <c r="BV68" s="152"/>
      <c r="BW68" s="152"/>
      <c r="BX68" s="152"/>
      <c r="BY68" s="152"/>
      <c r="BZ68" s="152"/>
      <c r="CA68" s="152"/>
      <c r="CB68" s="152"/>
      <c r="CC68" s="152"/>
      <c r="CD68" s="152"/>
      <c r="CE68" s="152"/>
      <c r="CF68" s="152"/>
      <c r="CG68" s="152"/>
      <c r="CH68" s="152"/>
      <c r="CI68" s="152"/>
      <c r="CJ68" s="152"/>
      <c r="CK68" s="152"/>
      <c r="CL68" s="152"/>
      <c r="CM68" s="152"/>
      <c r="CN68" s="152"/>
      <c r="CO68" s="152"/>
      <c r="CP68" s="152"/>
      <c r="CQ68" s="152"/>
      <c r="CR68" s="152"/>
      <c r="CS68" s="152"/>
      <c r="CT68" s="152"/>
      <c r="CU68" s="152"/>
      <c r="CV68" s="152"/>
      <c r="CW68" s="152"/>
      <c r="CX68" s="152"/>
      <c r="CY68" s="152"/>
      <c r="CZ68" s="152"/>
      <c r="DA68" s="152"/>
      <c r="DB68" s="152"/>
      <c r="DC68" s="152"/>
      <c r="DD68" s="152"/>
      <c r="DE68" s="152"/>
      <c r="DF68" s="152"/>
      <c r="DG68" s="152"/>
      <c r="DH68" s="152"/>
      <c r="DI68" s="152"/>
      <c r="DJ68" s="152"/>
      <c r="DK68" s="152"/>
      <c r="DL68" s="152"/>
      <c r="DM68" s="152"/>
      <c r="DN68" s="152"/>
      <c r="DO68" s="152"/>
      <c r="DP68" s="152"/>
      <c r="DQ68" s="152"/>
      <c r="DR68" s="152"/>
      <c r="DS68" s="152"/>
      <c r="DT68" s="152"/>
      <c r="DU68" s="152"/>
      <c r="DV68" s="152"/>
      <c r="DW68" s="152"/>
      <c r="DX68" s="152"/>
      <c r="DY68" s="152"/>
      <c r="DZ68" s="152"/>
      <c r="EA68" s="152"/>
      <c r="EB68" s="152"/>
      <c r="EC68" s="152"/>
    </row>
    <row r="69" spans="1:147" x14ac:dyDescent="0.2">
      <c r="W69" s="148"/>
      <c r="X69" s="148"/>
      <c r="Y69" s="148"/>
      <c r="Z69" s="148"/>
      <c r="AA69" s="148"/>
      <c r="AB69" s="149"/>
      <c r="AC69" s="150"/>
      <c r="AD69" s="150"/>
      <c r="AE69" s="150"/>
      <c r="AF69" s="151"/>
      <c r="AG69" s="151"/>
      <c r="AH69" s="151"/>
      <c r="AI69" s="151"/>
      <c r="AJ69" s="151"/>
      <c r="AK69" s="151"/>
      <c r="AL69" s="151"/>
      <c r="AM69" s="151"/>
      <c r="AN69" s="151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52"/>
      <c r="CX69" s="152"/>
      <c r="CY69" s="152"/>
      <c r="CZ69" s="152"/>
      <c r="DA69" s="152"/>
      <c r="DB69" s="152"/>
      <c r="DC69" s="152"/>
      <c r="DD69" s="152"/>
      <c r="DE69" s="152"/>
      <c r="DF69" s="152"/>
      <c r="DG69" s="152"/>
      <c r="DH69" s="152"/>
      <c r="DI69" s="152"/>
      <c r="DJ69" s="152"/>
      <c r="DK69" s="152"/>
      <c r="DL69" s="152"/>
      <c r="DM69" s="152"/>
      <c r="DN69" s="152"/>
      <c r="DO69" s="152"/>
      <c r="DP69" s="152"/>
      <c r="DQ69" s="152"/>
      <c r="DR69" s="152"/>
      <c r="DS69" s="152"/>
      <c r="DT69" s="152"/>
      <c r="DU69" s="152"/>
      <c r="DV69" s="152"/>
      <c r="DW69" s="152"/>
      <c r="DX69" s="152"/>
      <c r="DY69" s="152"/>
      <c r="DZ69" s="152"/>
      <c r="EA69" s="152"/>
      <c r="EB69" s="152"/>
      <c r="EC69" s="15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Matrix Multiplication</vt:lpstr>
      <vt:lpstr>Matrix Mult &amp; Transpose</vt:lpstr>
      <vt:lpstr>Matrix Form</vt:lpstr>
      <vt:lpstr>Inverse (by Gauss Elimination)</vt:lpstr>
      <vt:lpstr>Inverse</vt:lpstr>
      <vt:lpstr>Determinant (using Laplace)</vt:lpstr>
      <vt:lpstr>Determinan (using G.E.)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2020-10-17T03:51:55Z</dcterms:modified>
</cp:coreProperties>
</file>