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" sheetId="2" r:id="rId4"/>
    <sheet state="visible" name="Pivot Table 2" sheetId="3" r:id="rId5"/>
    <sheet state="visible" name="Task 2.1. Top 20 pick-up locati" sheetId="4" r:id="rId6"/>
    <sheet state="visible" name="Task 2.2. Trip duration  age gr" sheetId="5" r:id="rId7"/>
    <sheet state="visible" name="Task 2.3. Bike rental  age grou" sheetId="6" r:id="rId8"/>
    <sheet state="visible" name="Task 2.4. User type  weekday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<sst xmlns="http://schemas.openxmlformats.org/spreadsheetml/2006/main" count="101176" uniqueCount="105">
  <si>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</si>
  <si>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</si>
  <si>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</si>
  <si>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</si>
  <si>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</si>
  <si>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</si>
  <si>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</si>
  <si>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</si>
  <si>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</si>
  <si>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</si>
  <si>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</si>
  <si>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</si>
  <si>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</si>
  <si>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</si>
  <si>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</si>
  <si>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</si>
  <si>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</si>
  <si>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</si>
  <si>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</si>
  <si>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</si>
  <si>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</si>
  <si>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</si>
  <si>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</si>
  <si>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</si>
  <si>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</si>
  <si>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</si>
  <si>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</si>
  <si>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</si>
  <si>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</si>
  <si>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</si>
  <si>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</si>
  <si>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</si>
  <si>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</si>
  <si>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</si>
  <si>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</si>
  <si>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</si>
  <si>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</si>
  <si>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</si>
  <si>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</si>
  <si>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</si>
  <si>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</si>
  <si>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</si>
  <si>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</si>
  <si>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</si>
  <si>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</si>
  <si>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</si>
  <si>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</si>
  <si>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</si>
  <si>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</si>
  <si>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</si>
  <si>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</si>
  <si>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</si>
  <si>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</si>
  <si>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</si>
  <si>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</si>
  <si>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</si>
  <si>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</si>
  <si>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</si>
  <si>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</si>
  <si>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</si>
  <si>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</si>
  <si>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</si>
  <si>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</si>
  <si>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</si>
  <si>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</si>
  <si>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</si>
  <si>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</si>
  <si>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</si>
  <si>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</si>
  <si>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</si>
  <si>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</si>
  <si>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</si>
  <si>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</si>
  <si>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</si>
  <si>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</si>
  <si>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</si>
  <si>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</si>
  <si>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</si>
  <si>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</si>
  <si>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</si>
  <si>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</si>
  <si>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</si>
  <si>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</si>
  <si>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</si>
  <si>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</si>
  <si>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</si>
  <si>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</si>
  <si>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</si>
  <si>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</si>
  <si>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</si>
  <si>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</si>
  <si>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>Trip duration</t>
  </si>
  <si>
    <t>User age</t>
  </si>
  <si>
    <t>Mean</t>
  </si>
  <si>
    <t>Median</t>
  </si>
  <si>
    <t>Minimum</t>
  </si>
  <si>
    <t>Maximum</t>
  </si>
  <si>
    <t>COUNTA of Bike ID</t>
  </si>
  <si>
    <t>Grand Total</t>
  </si>
  <si>
    <t>Start station name</t>
  </si>
  <si>
    <t>COUNT</t>
  </si>
  <si>
    <t>Age group</t>
  </si>
  <si>
    <t>Average trip duration</t>
  </si>
  <si>
    <t>Count of Bike ID</t>
  </si>
  <si>
    <t>Count of Bike ID/Weekday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</si>
</sst>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b/>
      <sz val="12.0"/>
      <color rgb="FF223C50"/>
      <name val="TradeGothic"/>
    </font>
    <font>
      <sz val="12.0"/>
      <color rgb="FF223C50"/>
      <name val="TradeGothic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horizontal="left" readingOrder="0"/>
    </xf>
    <xf borderId="0" fillId="0" fontId="1" numFmtId="1" xfId="0" applyFont="1" applyNumberFormat="1"/>
    <xf borderId="0" fillId="0" fontId="1" numFmtId="3" xfId="0" applyFont="1" applyNumberFormat="1"/>
    <xf borderId="0" fillId="0" fontId="4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429808"/>
        <c:axId val="12226806"/>
      </c:scatterChart>
      <c:valAx>
        <c:axId val="15542980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226806"/>
      </c:valAx>
      <c:valAx>
        <c:axId val="122268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54298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09254"/>
        <c:axId val="347872131"/>
      </c:scatterChart>
      <c:valAx>
        <c:axId val="7091092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47872131"/>
      </c:valAx>
      <c:valAx>
        <c:axId val="3478721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091092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Citi Bike pick-up locations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1235021406"/>
        <c:axId val="563893650"/>
      </c:barChart>
      <c:catAx>
        <c:axId val="123502140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63893650"/>
      </c:catAx>
      <c:valAx>
        <c:axId val="5638936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3502140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597771178"/>
        <c:axId val="605424432"/>
      </c:barChart>
      <c:catAx>
        <c:axId val="15977711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05424432"/>
      </c:catAx>
      <c:valAx>
        <c:axId val="605424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977711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653459231"/>
        <c:axId val="1623763820"/>
      </c:barChart>
      <c:catAx>
        <c:axId val="165345923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23763820"/>
      </c:catAx>
      <c:valAx>
        <c:axId val="16237638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5345923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661201280"/>
        <c:axId val="537670712"/>
      </c:areaChart>
      <c:catAx>
        <c:axId val="1661201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37670712"/>
      </c:catAx>
      <c:valAx>
        <c:axId val="5376707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612012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229349453"/>
        <c:axId val="112667271"/>
      </c:areaChart>
      <c:catAx>
        <c:axId val="2293494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2667271"/>
      </c:catAx>
      <c:valAx>
        <c:axId val="1126672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293494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42</xdr:row>
      <xdr:rowOff>190500</xdr:rowOff>
    </xdr:from>
    <xdr:ext cx="771525" cy="476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371475</xdr:colOff>
      <xdr:row>10</xdr:row>
      <xdr:rowOff>152400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733425</xdr:colOff>
      <xdr:row>1</xdr:row>
      <xdr:rowOff>66675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257175</xdr:colOff>
      <xdr:row>10</xdr:row>
      <xdr:rowOff>123825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742950</xdr:colOff>
      <xdr:row>10</xdr:row>
      <xdr:rowOff>123825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523875</xdr:colOff>
      <xdr:row>10</xdr:row>
      <xdr:rowOff>152400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523875</xdr:colOff>
      <xdr:row>10</xdr:row>
      <xdr:rowOff>152400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90</v>
      </c>
      <c r="B1" s="10" t="s">
        <v>91</v>
      </c>
      <c r="C1" s="10" t="s">
        <v>92</v>
      </c>
    </row>
    <row r="2">
      <c r="A2" s="10" t="s">
        <v>93</v>
      </c>
      <c r="B2" s="8">
        <f>AVERAGE(NYCitiBikes!M2:M16844)</f>
        <v>9.192067921</v>
      </c>
      <c r="C2" s="11">
        <f>AVERAGE(NYCitiBikes!J2:J16844)</f>
        <v>41.69601615</v>
      </c>
    </row>
    <row r="3">
      <c r="A3" s="10" t="s">
        <v>94</v>
      </c>
      <c r="B3" s="12">
        <f>MEDIAN(NYCitiBikes!M2:M16844)</f>
        <v>5</v>
      </c>
      <c r="C3" s="11">
        <f>MEDIAN(NYCitiBikes!J2:J16844)</f>
        <v>39</v>
      </c>
    </row>
    <row r="4">
      <c r="A4" s="10" t="s">
        <v>95</v>
      </c>
      <c r="B4" s="12">
        <f>MIN(NYCitiBikes!M2:M16844)</f>
        <v>1</v>
      </c>
      <c r="C4" s="11">
        <f>MIN(NYCitiBikes!J2:J16844)</f>
        <v>22</v>
      </c>
    </row>
    <row r="5">
      <c r="A5" s="10" t="s">
        <v>96</v>
      </c>
      <c r="B5" s="12">
        <f>MAX(NYCitiBikes!M2:M16844)</f>
        <v>3693</v>
      </c>
      <c r="C5" s="11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9.38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75"/>
  </cols>
  <sheetData>
    <row r="1">
      <c r="A1" s="13" t="s">
        <v>99</v>
      </c>
      <c r="B1" s="13" t="s">
        <v>100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3" width="24.88"/>
  </cols>
  <sheetData>
    <row r="1">
      <c r="A1" s="13" t="s">
        <v>101</v>
      </c>
      <c r="B1" s="13" t="s">
        <v>102</v>
      </c>
    </row>
    <row r="2">
      <c r="A2" t="s">
        <v>30</v>
      </c>
      <c r="B2" s="12">
        <v>48.872727272727275</v>
      </c>
    </row>
    <row r="3">
      <c r="A3" t="s">
        <v>81</v>
      </c>
      <c r="B3" s="12">
        <v>11.981481481481481</v>
      </c>
    </row>
    <row r="4">
      <c r="A4" t="s">
        <v>36</v>
      </c>
      <c r="B4" s="12">
        <v>9.393918451969592</v>
      </c>
    </row>
    <row r="5">
      <c r="A5" t="s">
        <v>25</v>
      </c>
      <c r="B5" s="12">
        <v>9.37599064570612</v>
      </c>
    </row>
    <row r="6">
      <c r="A6" t="s">
        <v>20</v>
      </c>
      <c r="B6" s="12">
        <v>9.180409795102449</v>
      </c>
    </row>
    <row r="7">
      <c r="A7" t="s">
        <v>32</v>
      </c>
      <c r="B7" s="12">
        <v>8.215607130844266</v>
      </c>
    </row>
    <row r="8">
      <c r="A8" t="s">
        <v>61</v>
      </c>
      <c r="B8" s="12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0"/>
  </cols>
  <sheetData>
    <row r="1">
      <c r="A1" s="13" t="s">
        <v>101</v>
      </c>
      <c r="B1" s="13" t="s">
        <v>103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75"/>
  </cols>
  <sheetData>
    <row r="1">
      <c r="A1" s="2" t="s">
        <v>104</v>
      </c>
      <c r="B1" t="s">
        <v>39</v>
      </c>
      <c r="C1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