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_folder\Academics\edX\5_Data_Science_Productivity_Tools\projects\twelection2020\data\"/>
    </mc:Choice>
  </mc:AlternateContent>
  <xr:revisionPtr revIDLastSave="0" documentId="13_ncr:1_{A70E8B23-AD96-44C3-848C-E70F170A2B38}" xr6:coauthVersionLast="45" xr6:coauthVersionMax="45" xr10:uidLastSave="{00000000-0000-0000-0000-000000000000}"/>
  <bookViews>
    <workbookView xWindow="-110" yWindow="-110" windowWidth="19420" windowHeight="10420" xr2:uid="{A35BD053-D820-4DA7-AD81-9DA64DDDFF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9" i="1" l="1"/>
  <c r="G110" i="1"/>
  <c r="G111" i="1"/>
  <c r="G112" i="1"/>
  <c r="G113" i="1"/>
  <c r="G114" i="1"/>
  <c r="G115" i="1"/>
  <c r="G116" i="1"/>
  <c r="G117" i="1"/>
  <c r="G118" i="1"/>
  <c r="G119" i="1"/>
  <c r="G120" i="1"/>
  <c r="G108" i="1"/>
  <c r="G95" i="1"/>
  <c r="G96" i="1"/>
  <c r="G97" i="1"/>
  <c r="G98" i="1"/>
  <c r="G99" i="1"/>
  <c r="G100" i="1"/>
  <c r="G101" i="1"/>
  <c r="G102" i="1"/>
  <c r="G94" i="1"/>
  <c r="E82" i="1"/>
  <c r="H82" i="1" s="1"/>
  <c r="E83" i="1"/>
  <c r="H83" i="1" s="1"/>
  <c r="H87" i="1" s="1"/>
  <c r="E84" i="1"/>
  <c r="E85" i="1"/>
  <c r="E86" i="1"/>
  <c r="E81" i="1"/>
  <c r="H81" i="1" s="1"/>
  <c r="H88" i="1" s="1"/>
  <c r="G121" i="1" l="1"/>
  <c r="G103" i="1"/>
  <c r="E87" i="1"/>
  <c r="E88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N4" i="1"/>
  <c r="O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K4" i="1"/>
  <c r="J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I6" i="1"/>
  <c r="I4" i="1"/>
</calcChain>
</file>

<file path=xl/sharedStrings.xml><?xml version="1.0" encoding="utf-8"?>
<sst xmlns="http://schemas.openxmlformats.org/spreadsheetml/2006/main" count="226" uniqueCount="130">
  <si>
    <t>委託調查單位</t>
  </si>
  <si>
    <t>調查時間</t>
  </si>
  <si>
    <t>有效樣本</t>
  </si>
  <si>
    <t>民進蔡英文</t>
  </si>
  <si>
    <t>民進賴清德</t>
  </si>
  <si>
    <t>國民韓國瑜</t>
  </si>
  <si>
    <t>無黨張善政</t>
  </si>
  <si>
    <t>親民宋楚瑜</t>
  </si>
  <si>
    <t>無黨余　湘</t>
  </si>
  <si>
    <t>綠黨</t>
  </si>
  <si>
    <t>12-29－12-30</t>
  </si>
  <si>
    <t>TVBS</t>
  </si>
  <si>
    <t>12-29－12-29</t>
  </si>
  <si>
    <t>蘋果新聞網</t>
  </si>
  <si>
    <t>12-27－12-29</t>
  </si>
  <si>
    <t>兩岸政策協會</t>
  </si>
  <si>
    <t>12-27－12-28</t>
  </si>
  <si>
    <t>台灣基進</t>
  </si>
  <si>
    <t>12-25－12-28</t>
  </si>
  <si>
    <t>震撼世代傳媒</t>
  </si>
  <si>
    <t>12-26－12-27</t>
  </si>
  <si>
    <t>ETtoday新聞雲</t>
  </si>
  <si>
    <t>12-24－12-27</t>
  </si>
  <si>
    <t>美麗島電子報</t>
  </si>
  <si>
    <t>12-25－12-26</t>
  </si>
  <si>
    <t>放言</t>
  </si>
  <si>
    <t>12-24－12-26</t>
  </si>
  <si>
    <t>自由時報</t>
  </si>
  <si>
    <t>12-23－12-25</t>
  </si>
  <si>
    <t>台灣民意基金會</t>
  </si>
  <si>
    <t>12-23－12-24</t>
  </si>
  <si>
    <t>12-20－12-22</t>
  </si>
  <si>
    <t>12-16－12-17</t>
  </si>
  <si>
    <t>12-14－12-15</t>
  </si>
  <si>
    <t>12-09－12-15</t>
  </si>
  <si>
    <t>12-12－12-14</t>
  </si>
  <si>
    <t>聯合報系</t>
  </si>
  <si>
    <t>12-12－12-13</t>
  </si>
  <si>
    <t>12-09－12-11</t>
  </si>
  <si>
    <t>12-09－12-10</t>
  </si>
  <si>
    <t>12-04－12-08</t>
  </si>
  <si>
    <t>12-02－12-08</t>
  </si>
  <si>
    <t>新台灣國策智庫</t>
  </si>
  <si>
    <t>12-05－12-07</t>
  </si>
  <si>
    <t>12-05－12-06</t>
  </si>
  <si>
    <t>12-02－12-04</t>
  </si>
  <si>
    <t>寶島通訊</t>
  </si>
  <si>
    <t>12-02－12-03</t>
  </si>
  <si>
    <t>11-29－12-01</t>
  </si>
  <si>
    <t>11-27－11-29</t>
  </si>
  <si>
    <t>台灣制憲基金會</t>
  </si>
  <si>
    <t>11-27－11-28</t>
  </si>
  <si>
    <t>11-25－11-27</t>
  </si>
  <si>
    <t>11-26－11-26</t>
  </si>
  <si>
    <t>11-25－11-26</t>
  </si>
  <si>
    <t>品觀點</t>
  </si>
  <si>
    <t>11-24－11-25</t>
  </si>
  <si>
    <t>11-21－11-25</t>
  </si>
  <si>
    <t>11-23－11-24</t>
  </si>
  <si>
    <t>11-22－11-24</t>
  </si>
  <si>
    <t>台灣獨立建國聯盟</t>
  </si>
  <si>
    <t>11-20－11-21</t>
  </si>
  <si>
    <t>11-19－11-20</t>
  </si>
  <si>
    <t>11-18－11-20</t>
  </si>
  <si>
    <t>11-18－11-19</t>
  </si>
  <si>
    <t>11-15－11-17</t>
  </si>
  <si>
    <t>11-14－11-16</t>
  </si>
  <si>
    <t>11-13－11-15</t>
  </si>
  <si>
    <t>Pollster_zh</t>
  </si>
  <si>
    <t>Green</t>
  </si>
  <si>
    <t>Apple</t>
  </si>
  <si>
    <t>Straits</t>
  </si>
  <si>
    <t>TWJJ</t>
  </si>
  <si>
    <t>Era</t>
  </si>
  <si>
    <t>ETtoday</t>
  </si>
  <si>
    <t>MLD</t>
  </si>
  <si>
    <t>FY</t>
  </si>
  <si>
    <t>Freedom</t>
  </si>
  <si>
    <t>PollFund</t>
  </si>
  <si>
    <t>United</t>
  </si>
  <si>
    <t>NationalPolicy</t>
  </si>
  <si>
    <t>ConstitutionFund</t>
  </si>
  <si>
    <t>BDCom</t>
  </si>
  <si>
    <t>PGD</t>
  </si>
  <si>
    <t>JGLeague</t>
  </si>
  <si>
    <t>Pollster_en</t>
  </si>
  <si>
    <t>startdate</t>
  </si>
  <si>
    <t>enddate</t>
  </si>
  <si>
    <t>samplesize</t>
  </si>
  <si>
    <t>green</t>
  </si>
  <si>
    <t>blue</t>
  </si>
  <si>
    <t>orange</t>
  </si>
  <si>
    <t>Year</t>
  </si>
  <si>
    <t>Blue</t>
  </si>
  <si>
    <t>Orange</t>
  </si>
  <si>
    <t>Spread (Green over Blue)</t>
  </si>
  <si>
    <t>Polling Results</t>
  </si>
  <si>
    <t>Spread</t>
  </si>
  <si>
    <t>2016 Polling</t>
  </si>
  <si>
    <t>Pollster</t>
  </si>
  <si>
    <t>全國意向</t>
  </si>
  <si>
    <t>2016年1月2日</t>
  </si>
  <si>
    <t>世新大學</t>
  </si>
  <si>
    <t>壹電視</t>
  </si>
  <si>
    <t>2016年1月3日</t>
  </si>
  <si>
    <t>趨勢</t>
  </si>
  <si>
    <t>決策</t>
  </si>
  <si>
    <t>典通</t>
  </si>
  <si>
    <t>2016年1月4日</t>
  </si>
  <si>
    <t>Others</t>
  </si>
  <si>
    <t>Diff</t>
  </si>
  <si>
    <t>2012 Polling</t>
  </si>
  <si>
    <t>2011年12月27日</t>
  </si>
  <si>
    <t>中國時報</t>
  </si>
  <si>
    <t>2011年12月28日</t>
  </si>
  <si>
    <t>2011年12月29日</t>
  </si>
  <si>
    <t>山水</t>
  </si>
  <si>
    <t>2011年12月30日</t>
  </si>
  <si>
    <t>北市教大</t>
  </si>
  <si>
    <t>2011年12月31日</t>
  </si>
  <si>
    <t>精湛</t>
  </si>
  <si>
    <t>2012年1月1日</t>
  </si>
  <si>
    <t>2012年1月2日</t>
  </si>
  <si>
    <t>Pollster_code</t>
  </si>
  <si>
    <t>Raw Data in Chinese</t>
  </si>
  <si>
    <t>Translate to English Codes</t>
  </si>
  <si>
    <t>Pollster Code Correspondance</t>
  </si>
  <si>
    <t>Election Results from 2020-2020</t>
  </si>
  <si>
    <t>SAMPLE 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</si>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</sst>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BA68-EB75-4B24-81E3-B429755650D7}">
  <dimension ref="A1:O121"/>
  <sheetViews>
    <sheetView tabSelected="1" topLeftCell="A79" workbookViewId="0">
      <selection activeCell="D4" sqref="D4:F13"/>
    </sheetView>
  </sheetViews>
  <sheetFormatPr defaultRowHeight="14.5" x14ac:dyDescent="0.35"/>
  <cols>
    <col min="1" max="1" width="21.26953125" bestFit="1" customWidth="1"/>
    <col min="2" max="2" width="12.08984375" bestFit="1" customWidth="1"/>
    <col min="4" max="6" width="11.453125" customWidth="1"/>
    <col min="7" max="8" width="10.7265625" customWidth="1"/>
    <col min="9" max="9" width="15.26953125" bestFit="1" customWidth="1"/>
    <col min="10" max="11" width="10.453125" bestFit="1" customWidth="1"/>
  </cols>
  <sheetData>
    <row r="1" spans="1:15" x14ac:dyDescent="0.35">
      <c r="A1" s="7" t="s">
        <v>124</v>
      </c>
      <c r="I1" s="7" t="s">
        <v>125</v>
      </c>
    </row>
    <row r="2" spans="1:15" x14ac:dyDescent="0.3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7</v>
      </c>
    </row>
    <row r="3" spans="1:15" x14ac:dyDescent="0.35">
      <c r="D3" t="s">
        <v>4</v>
      </c>
      <c r="E3" t="s">
        <v>6</v>
      </c>
      <c r="F3" t="s">
        <v>8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91</v>
      </c>
    </row>
    <row r="4" spans="1:15" x14ac:dyDescent="0.35">
      <c r="A4" t="s">
        <v>9</v>
      </c>
      <c r="B4" t="s">
        <v>10</v>
      </c>
      <c r="C4" s="1">
        <v>1044</v>
      </c>
      <c r="D4" s="2">
        <v>0.54200000000000004</v>
      </c>
      <c r="E4" s="2">
        <v>0.20799999999999999</v>
      </c>
      <c r="F4" s="2">
        <v>0.06</v>
      </c>
      <c r="I4" t="str">
        <f>VLOOKUP(A4,$A$59:$B$75,2,FALSE)</f>
        <v>Green</v>
      </c>
      <c r="J4" s="4">
        <f>DATE(2020,LEFT(B4,2),MID(B4,4,2))</f>
        <v>44194</v>
      </c>
      <c r="K4" s="4">
        <f>DATE(2020,MID(B4,7,2),MID(B4,10,2))</f>
        <v>44195</v>
      </c>
      <c r="L4" s="1">
        <f>C4</f>
        <v>1044</v>
      </c>
      <c r="M4" s="2">
        <f>D4</f>
        <v>0.54200000000000004</v>
      </c>
      <c r="N4" s="2">
        <f t="shared" ref="N4:O4" si="0">E4</f>
        <v>0.20799999999999999</v>
      </c>
      <c r="O4" s="2">
        <f t="shared" si="0"/>
        <v>0.06</v>
      </c>
    </row>
    <row r="5" spans="1:15" x14ac:dyDescent="0.35">
      <c r="A5" t="s">
        <v>11</v>
      </c>
      <c r="B5" t="s">
        <v>12</v>
      </c>
      <c r="C5" s="1">
        <v>1030</v>
      </c>
      <c r="D5" s="3">
        <v>0.45</v>
      </c>
      <c r="E5" s="3">
        <v>0.28999999999999998</v>
      </c>
      <c r="F5" s="3">
        <v>7.0000000000000007E-2</v>
      </c>
      <c r="I5" t="str">
        <f t="shared" ref="I5:I53" si="1">VLOOKUP(A5,$A$59:$B$75,2,FALSE)</f>
        <v>TVBS</v>
      </c>
      <c r="J5" s="4">
        <f t="shared" ref="J5:J21" si="2">DATE(2020,LEFT(B5,2),MID(B5,4,2))</f>
        <v>44194</v>
      </c>
      <c r="K5" s="4">
        <f t="shared" ref="K5:K21" si="3">DATE(2020,MID(B5,7,2),MID(B5,10,2))</f>
        <v>44194</v>
      </c>
      <c r="L5" s="1">
        <f t="shared" ref="L5:L53" si="4">C5</f>
        <v>1030</v>
      </c>
      <c r="M5" s="2">
        <f t="shared" ref="M5:M53" si="5">D5</f>
        <v>0.45</v>
      </c>
      <c r="N5" s="2">
        <f t="shared" ref="N5:N53" si="6">E5</f>
        <v>0.28999999999999998</v>
      </c>
      <c r="O5" s="2">
        <f t="shared" ref="O5:O53" si="7">F5</f>
        <v>7.0000000000000007E-2</v>
      </c>
    </row>
    <row r="6" spans="1:15" x14ac:dyDescent="0.35">
      <c r="A6" t="s">
        <v>13</v>
      </c>
      <c r="B6" t="s">
        <v>14</v>
      </c>
      <c r="C6" s="1">
        <v>1069</v>
      </c>
      <c r="D6" s="2">
        <v>0.48599999999999999</v>
      </c>
      <c r="E6" s="2">
        <v>0.154</v>
      </c>
      <c r="F6" s="2">
        <v>6.3E-2</v>
      </c>
      <c r="I6" t="str">
        <f t="shared" si="1"/>
        <v>Apple</v>
      </c>
      <c r="J6" s="4">
        <f t="shared" si="2"/>
        <v>44192</v>
      </c>
      <c r="K6" s="4">
        <f t="shared" si="3"/>
        <v>44194</v>
      </c>
      <c r="L6" s="1">
        <f t="shared" si="4"/>
        <v>1069</v>
      </c>
      <c r="M6" s="2">
        <f t="shared" si="5"/>
        <v>0.48599999999999999</v>
      </c>
      <c r="N6" s="2">
        <f t="shared" si="6"/>
        <v>0.154</v>
      </c>
      <c r="O6" s="2">
        <f t="shared" si="7"/>
        <v>6.3E-2</v>
      </c>
    </row>
    <row r="7" spans="1:15" x14ac:dyDescent="0.35">
      <c r="A7" t="s">
        <v>15</v>
      </c>
      <c r="B7" t="s">
        <v>16</v>
      </c>
      <c r="C7" s="1">
        <v>1076</v>
      </c>
      <c r="D7" s="2">
        <v>0.54900000000000004</v>
      </c>
      <c r="E7" s="2">
        <v>0.221</v>
      </c>
      <c r="F7" s="2">
        <v>8.5000000000000006E-2</v>
      </c>
      <c r="I7" t="str">
        <f t="shared" si="1"/>
        <v>Straits</v>
      </c>
      <c r="J7" s="4">
        <f t="shared" si="2"/>
        <v>44192</v>
      </c>
      <c r="K7" s="4">
        <f t="shared" si="3"/>
        <v>44193</v>
      </c>
      <c r="L7" s="1">
        <f t="shared" si="4"/>
        <v>1076</v>
      </c>
      <c r="M7" s="2">
        <f t="shared" si="5"/>
        <v>0.54900000000000004</v>
      </c>
      <c r="N7" s="2">
        <f t="shared" si="6"/>
        <v>0.221</v>
      </c>
      <c r="O7" s="2">
        <f t="shared" si="7"/>
        <v>8.5000000000000006E-2</v>
      </c>
    </row>
    <row r="8" spans="1:15" x14ac:dyDescent="0.35">
      <c r="A8" t="s">
        <v>17</v>
      </c>
      <c r="B8" t="s">
        <v>18</v>
      </c>
      <c r="C8" s="1">
        <v>2175</v>
      </c>
      <c r="D8" s="2">
        <v>0.43099999999999999</v>
      </c>
      <c r="E8" s="2">
        <v>0.158</v>
      </c>
      <c r="F8" s="2">
        <v>8.2000000000000003E-2</v>
      </c>
      <c r="I8" t="str">
        <f t="shared" si="1"/>
        <v>TWJJ</v>
      </c>
      <c r="J8" s="4">
        <f t="shared" si="2"/>
        <v>44190</v>
      </c>
      <c r="K8" s="4">
        <f t="shared" si="3"/>
        <v>44193</v>
      </c>
      <c r="L8" s="1">
        <f t="shared" si="4"/>
        <v>2175</v>
      </c>
      <c r="M8" s="2">
        <f t="shared" si="5"/>
        <v>0.43099999999999999</v>
      </c>
      <c r="N8" s="2">
        <f t="shared" si="6"/>
        <v>0.158</v>
      </c>
      <c r="O8" s="2">
        <f t="shared" si="7"/>
        <v>8.2000000000000003E-2</v>
      </c>
    </row>
    <row r="9" spans="1:15" x14ac:dyDescent="0.35">
      <c r="A9" t="s">
        <v>19</v>
      </c>
      <c r="B9" t="s">
        <v>20</v>
      </c>
      <c r="C9" s="1">
        <v>1073</v>
      </c>
      <c r="D9" s="2">
        <v>0.49299999999999999</v>
      </c>
      <c r="E9" s="2">
        <v>0.184</v>
      </c>
      <c r="F9" s="2">
        <v>7.5999999999999998E-2</v>
      </c>
      <c r="I9" t="str">
        <f t="shared" si="1"/>
        <v>Era</v>
      </c>
      <c r="J9" s="4">
        <f t="shared" si="2"/>
        <v>44191</v>
      </c>
      <c r="K9" s="4">
        <f t="shared" si="3"/>
        <v>44192</v>
      </c>
      <c r="L9" s="1">
        <f t="shared" si="4"/>
        <v>1073</v>
      </c>
      <c r="M9" s="2">
        <f t="shared" si="5"/>
        <v>0.49299999999999999</v>
      </c>
      <c r="N9" s="2">
        <f t="shared" si="6"/>
        <v>0.184</v>
      </c>
      <c r="O9" s="2">
        <f t="shared" si="7"/>
        <v>7.5999999999999998E-2</v>
      </c>
    </row>
    <row r="10" spans="1:15" x14ac:dyDescent="0.35">
      <c r="A10" t="s">
        <v>21</v>
      </c>
      <c r="B10" t="s">
        <v>22</v>
      </c>
      <c r="C10" s="1">
        <v>2714</v>
      </c>
      <c r="D10" s="2">
        <v>0.48199999999999998</v>
      </c>
      <c r="E10" s="2">
        <v>0.27900000000000003</v>
      </c>
      <c r="F10" s="2">
        <v>6.6000000000000003E-2</v>
      </c>
      <c r="I10" t="str">
        <f t="shared" si="1"/>
        <v>ETtoday</v>
      </c>
      <c r="J10" s="4">
        <f t="shared" si="2"/>
        <v>44189</v>
      </c>
      <c r="K10" s="4">
        <f t="shared" si="3"/>
        <v>44192</v>
      </c>
      <c r="L10" s="1">
        <f t="shared" si="4"/>
        <v>2714</v>
      </c>
      <c r="M10" s="2">
        <f t="shared" si="5"/>
        <v>0.48199999999999998</v>
      </c>
      <c r="N10" s="2">
        <f t="shared" si="6"/>
        <v>0.27900000000000003</v>
      </c>
      <c r="O10" s="2">
        <f t="shared" si="7"/>
        <v>6.6000000000000003E-2</v>
      </c>
    </row>
    <row r="11" spans="1:15" x14ac:dyDescent="0.35">
      <c r="A11" t="s">
        <v>23</v>
      </c>
      <c r="B11" t="s">
        <v>24</v>
      </c>
      <c r="C11" s="1">
        <v>1072</v>
      </c>
      <c r="D11" s="2">
        <v>0.48199999999999998</v>
      </c>
      <c r="E11" s="2">
        <v>0.20300000000000001</v>
      </c>
      <c r="F11" s="2">
        <v>0.10299999999999999</v>
      </c>
      <c r="I11" t="str">
        <f t="shared" si="1"/>
        <v>MLD</v>
      </c>
      <c r="J11" s="4">
        <f t="shared" si="2"/>
        <v>44190</v>
      </c>
      <c r="K11" s="4">
        <f t="shared" si="3"/>
        <v>44191</v>
      </c>
      <c r="L11" s="1">
        <f t="shared" si="4"/>
        <v>1072</v>
      </c>
      <c r="M11" s="2">
        <f t="shared" si="5"/>
        <v>0.48199999999999998</v>
      </c>
      <c r="N11" s="2">
        <f t="shared" si="6"/>
        <v>0.20300000000000001</v>
      </c>
      <c r="O11" s="2">
        <f t="shared" si="7"/>
        <v>0.10299999999999999</v>
      </c>
    </row>
    <row r="12" spans="1:15" x14ac:dyDescent="0.35">
      <c r="A12" t="s">
        <v>25</v>
      </c>
      <c r="B12" t="s">
        <v>26</v>
      </c>
      <c r="C12" s="1">
        <v>1363</v>
      </c>
      <c r="D12" s="2">
        <v>0.48099999999999998</v>
      </c>
      <c r="E12" s="2">
        <v>0.23400000000000001</v>
      </c>
      <c r="F12" s="2">
        <v>0.09</v>
      </c>
      <c r="I12" t="str">
        <f t="shared" si="1"/>
        <v>FY</v>
      </c>
      <c r="J12" s="4">
        <f t="shared" si="2"/>
        <v>44189</v>
      </c>
      <c r="K12" s="4">
        <f t="shared" si="3"/>
        <v>44191</v>
      </c>
      <c r="L12" s="1">
        <f t="shared" si="4"/>
        <v>1363</v>
      </c>
      <c r="M12" s="2">
        <f t="shared" si="5"/>
        <v>0.48099999999999998</v>
      </c>
      <c r="N12" s="2">
        <f t="shared" si="6"/>
        <v>0.23400000000000001</v>
      </c>
      <c r="O12" s="2">
        <f t="shared" si="7"/>
        <v>0.09</v>
      </c>
    </row>
    <row r="13" spans="1:15" x14ac:dyDescent="0.35">
      <c r="A13" t="s">
        <v>27</v>
      </c>
      <c r="B13" t="s">
        <v>28</v>
      </c>
      <c r="C13" s="1">
        <v>1074</v>
      </c>
      <c r="D13" s="2">
        <v>0.54249999999999998</v>
      </c>
      <c r="E13" s="2">
        <v>0.15590000000000001</v>
      </c>
      <c r="F13" s="2">
        <v>4.7600000000000003E-2</v>
      </c>
      <c r="I13" t="str">
        <f t="shared" si="1"/>
        <v>Freedom</v>
      </c>
      <c r="J13" s="4">
        <f t="shared" si="2"/>
        <v>44188</v>
      </c>
      <c r="K13" s="4">
        <f t="shared" si="3"/>
        <v>44190</v>
      </c>
      <c r="L13" s="1">
        <f t="shared" si="4"/>
        <v>1074</v>
      </c>
      <c r="M13" s="2">
        <f t="shared" si="5"/>
        <v>0.54249999999999998</v>
      </c>
      <c r="N13" s="2">
        <f t="shared" si="6"/>
        <v>0.15590000000000001</v>
      </c>
      <c r="O13" s="2">
        <f t="shared" si="7"/>
        <v>4.7600000000000003E-2</v>
      </c>
    </row>
    <row r="14" spans="1:15" x14ac:dyDescent="0.35">
      <c r="A14" t="s">
        <v>29</v>
      </c>
      <c r="B14" t="s">
        <v>30</v>
      </c>
      <c r="C14" s="1">
        <v>1075</v>
      </c>
      <c r="D14" s="2">
        <v>0.52500000000000002</v>
      </c>
      <c r="E14" s="2">
        <v>0.219</v>
      </c>
      <c r="F14" s="2">
        <v>9.5000000000000001E-2</v>
      </c>
      <c r="I14" t="str">
        <f t="shared" si="1"/>
        <v>PollFund</v>
      </c>
      <c r="J14" s="4">
        <f t="shared" si="2"/>
        <v>44188</v>
      </c>
      <c r="K14" s="4">
        <f t="shared" si="3"/>
        <v>44189</v>
      </c>
      <c r="L14" s="1">
        <f t="shared" si="4"/>
        <v>1075</v>
      </c>
      <c r="M14" s="2">
        <f t="shared" si="5"/>
        <v>0.52500000000000002</v>
      </c>
      <c r="N14" s="2">
        <f t="shared" si="6"/>
        <v>0.219</v>
      </c>
      <c r="O14" s="2">
        <f t="shared" si="7"/>
        <v>9.5000000000000001E-2</v>
      </c>
    </row>
    <row r="15" spans="1:15" x14ac:dyDescent="0.35">
      <c r="A15" t="s">
        <v>9</v>
      </c>
      <c r="B15" t="s">
        <v>30</v>
      </c>
      <c r="C15" s="1">
        <v>1054</v>
      </c>
      <c r="D15" s="2">
        <v>0.53400000000000003</v>
      </c>
      <c r="E15" s="2">
        <v>0.19800000000000001</v>
      </c>
      <c r="F15" s="2">
        <v>9.1999999999999998E-2</v>
      </c>
      <c r="I15" t="str">
        <f t="shared" si="1"/>
        <v>Green</v>
      </c>
      <c r="J15" s="4">
        <f t="shared" si="2"/>
        <v>44188</v>
      </c>
      <c r="K15" s="4">
        <f t="shared" si="3"/>
        <v>44189</v>
      </c>
      <c r="L15" s="1">
        <f t="shared" si="4"/>
        <v>1054</v>
      </c>
      <c r="M15" s="2">
        <f t="shared" si="5"/>
        <v>0.53400000000000003</v>
      </c>
      <c r="N15" s="2">
        <f t="shared" si="6"/>
        <v>0.19800000000000001</v>
      </c>
      <c r="O15" s="2">
        <f t="shared" si="7"/>
        <v>9.1999999999999998E-2</v>
      </c>
    </row>
    <row r="16" spans="1:15" x14ac:dyDescent="0.35">
      <c r="A16" t="s">
        <v>13</v>
      </c>
      <c r="B16" t="s">
        <v>31</v>
      </c>
      <c r="C16" s="1">
        <v>1069</v>
      </c>
      <c r="D16" s="2">
        <v>0.46800000000000003</v>
      </c>
      <c r="E16" s="2">
        <v>0.14399999999999999</v>
      </c>
      <c r="F16" s="2">
        <v>7.5999999999999998E-2</v>
      </c>
      <c r="I16" t="str">
        <f t="shared" si="1"/>
        <v>Apple</v>
      </c>
      <c r="J16" s="4">
        <f t="shared" si="2"/>
        <v>44185</v>
      </c>
      <c r="K16" s="4">
        <f t="shared" si="3"/>
        <v>44187</v>
      </c>
      <c r="L16" s="1">
        <f t="shared" si="4"/>
        <v>1069</v>
      </c>
      <c r="M16" s="2">
        <f t="shared" si="5"/>
        <v>0.46800000000000003</v>
      </c>
      <c r="N16" s="2">
        <f t="shared" si="6"/>
        <v>0.14399999999999999</v>
      </c>
      <c r="O16" s="2">
        <f t="shared" si="7"/>
        <v>7.5999999999999998E-2</v>
      </c>
    </row>
    <row r="17" spans="1:15" x14ac:dyDescent="0.35">
      <c r="A17" t="s">
        <v>23</v>
      </c>
      <c r="B17" t="s">
        <v>32</v>
      </c>
      <c r="C17" s="1">
        <v>1072</v>
      </c>
      <c r="D17" s="2">
        <v>0.46500000000000002</v>
      </c>
      <c r="E17" s="2">
        <v>0.21</v>
      </c>
      <c r="F17" s="2">
        <v>6.0999999999999999E-2</v>
      </c>
      <c r="I17" t="str">
        <f t="shared" si="1"/>
        <v>MLD</v>
      </c>
      <c r="J17" s="4">
        <f t="shared" si="2"/>
        <v>44181</v>
      </c>
      <c r="K17" s="4">
        <f t="shared" si="3"/>
        <v>44182</v>
      </c>
      <c r="L17" s="1">
        <f t="shared" si="4"/>
        <v>1072</v>
      </c>
      <c r="M17" s="2">
        <f t="shared" si="5"/>
        <v>0.46500000000000002</v>
      </c>
      <c r="N17" s="2">
        <f t="shared" si="6"/>
        <v>0.21</v>
      </c>
      <c r="O17" s="2">
        <f t="shared" si="7"/>
        <v>6.0999999999999999E-2</v>
      </c>
    </row>
    <row r="18" spans="1:15" x14ac:dyDescent="0.35">
      <c r="A18" t="s">
        <v>9</v>
      </c>
      <c r="B18" t="s">
        <v>32</v>
      </c>
      <c r="C18" s="1">
        <v>1022</v>
      </c>
      <c r="D18" s="2">
        <v>0.54400000000000004</v>
      </c>
      <c r="E18" s="2">
        <v>0.20399999999999999</v>
      </c>
      <c r="F18" s="2">
        <v>7.9000000000000001E-2</v>
      </c>
      <c r="I18" t="str">
        <f t="shared" si="1"/>
        <v>Green</v>
      </c>
      <c r="J18" s="4">
        <f t="shared" si="2"/>
        <v>44181</v>
      </c>
      <c r="K18" s="4">
        <f t="shared" si="3"/>
        <v>44182</v>
      </c>
      <c r="L18" s="1">
        <f t="shared" si="4"/>
        <v>1022</v>
      </c>
      <c r="M18" s="2">
        <f t="shared" si="5"/>
        <v>0.54400000000000004</v>
      </c>
      <c r="N18" s="2">
        <f t="shared" si="6"/>
        <v>0.20399999999999999</v>
      </c>
      <c r="O18" s="2">
        <f t="shared" si="7"/>
        <v>7.9000000000000001E-2</v>
      </c>
    </row>
    <row r="19" spans="1:15" x14ac:dyDescent="0.35">
      <c r="A19" t="s">
        <v>15</v>
      </c>
      <c r="B19" t="s">
        <v>33</v>
      </c>
      <c r="C19" s="1">
        <v>1074</v>
      </c>
      <c r="D19" s="2">
        <v>0.56499999999999995</v>
      </c>
      <c r="E19" s="2">
        <v>0.18099999999999999</v>
      </c>
      <c r="F19" s="2">
        <v>9.9000000000000005E-2</v>
      </c>
      <c r="I19" t="str">
        <f t="shared" si="1"/>
        <v>Straits</v>
      </c>
      <c r="J19" s="4">
        <f t="shared" si="2"/>
        <v>44179</v>
      </c>
      <c r="K19" s="4">
        <f t="shared" si="3"/>
        <v>44180</v>
      </c>
      <c r="L19" s="1">
        <f t="shared" si="4"/>
        <v>1074</v>
      </c>
      <c r="M19" s="2">
        <f t="shared" si="5"/>
        <v>0.56499999999999995</v>
      </c>
      <c r="N19" s="2">
        <f t="shared" si="6"/>
        <v>0.18099999999999999</v>
      </c>
      <c r="O19" s="2">
        <f t="shared" si="7"/>
        <v>9.9000000000000005E-2</v>
      </c>
    </row>
    <row r="20" spans="1:15" x14ac:dyDescent="0.35">
      <c r="A20" t="s">
        <v>13</v>
      </c>
      <c r="B20" t="s">
        <v>34</v>
      </c>
      <c r="C20" s="1">
        <v>1073</v>
      </c>
      <c r="D20" s="2">
        <v>0.47199999999999998</v>
      </c>
      <c r="E20" s="2">
        <v>0.17799999999999999</v>
      </c>
      <c r="F20" s="2">
        <v>6.6000000000000003E-2</v>
      </c>
      <c r="I20" t="str">
        <f t="shared" si="1"/>
        <v>Apple</v>
      </c>
      <c r="J20" s="4">
        <f t="shared" si="2"/>
        <v>44174</v>
      </c>
      <c r="K20" s="4">
        <f t="shared" si="3"/>
        <v>44180</v>
      </c>
      <c r="L20" s="1">
        <f t="shared" si="4"/>
        <v>1073</v>
      </c>
      <c r="M20" s="2">
        <f t="shared" si="5"/>
        <v>0.47199999999999998</v>
      </c>
      <c r="N20" s="2">
        <f t="shared" si="6"/>
        <v>0.17799999999999999</v>
      </c>
      <c r="O20" s="2">
        <f t="shared" si="7"/>
        <v>6.6000000000000003E-2</v>
      </c>
    </row>
    <row r="21" spans="1:15" x14ac:dyDescent="0.35">
      <c r="A21" t="s">
        <v>11</v>
      </c>
      <c r="B21" t="s">
        <v>35</v>
      </c>
      <c r="C21" s="1">
        <v>1039</v>
      </c>
      <c r="D21" s="3">
        <v>0.5</v>
      </c>
      <c r="E21" s="3">
        <v>0.31</v>
      </c>
      <c r="F21" s="3">
        <v>0.06</v>
      </c>
      <c r="I21" t="str">
        <f t="shared" si="1"/>
        <v>TVBS</v>
      </c>
      <c r="J21" s="4">
        <f t="shared" si="2"/>
        <v>44177</v>
      </c>
      <c r="K21" s="4">
        <f t="shared" si="3"/>
        <v>44179</v>
      </c>
      <c r="L21" s="1">
        <f t="shared" si="4"/>
        <v>1039</v>
      </c>
      <c r="M21" s="2">
        <f t="shared" si="5"/>
        <v>0.5</v>
      </c>
      <c r="N21" s="2">
        <f t="shared" si="6"/>
        <v>0.31</v>
      </c>
      <c r="O21" s="2">
        <f t="shared" si="7"/>
        <v>0.06</v>
      </c>
    </row>
    <row r="22" spans="1:15" x14ac:dyDescent="0.35">
      <c r="A22" t="s">
        <v>36</v>
      </c>
      <c r="B22" t="s">
        <v>35</v>
      </c>
      <c r="C22" s="1">
        <v>1110</v>
      </c>
      <c r="D22" s="3">
        <v>0.48</v>
      </c>
      <c r="E22" s="3">
        <v>0.22</v>
      </c>
      <c r="F22" s="3">
        <v>0.09</v>
      </c>
      <c r="I22" t="str">
        <f t="shared" si="1"/>
        <v>United</v>
      </c>
      <c r="J22" s="4">
        <f t="shared" ref="J22:J53" si="8">DATE(2020,LEFT(B22,2),MID(B22,4,2))</f>
        <v>44177</v>
      </c>
      <c r="K22" s="4">
        <f t="shared" ref="K22:K53" si="9">DATE(2020,MID(B22,7,2),MID(B22,10,2))</f>
        <v>44179</v>
      </c>
      <c r="L22" s="1">
        <f t="shared" si="4"/>
        <v>1110</v>
      </c>
      <c r="M22" s="2">
        <f t="shared" si="5"/>
        <v>0.48</v>
      </c>
      <c r="N22" s="2">
        <f t="shared" si="6"/>
        <v>0.22</v>
      </c>
      <c r="O22" s="2">
        <f t="shared" si="7"/>
        <v>0.09</v>
      </c>
    </row>
    <row r="23" spans="1:15" x14ac:dyDescent="0.35">
      <c r="A23" t="s">
        <v>19</v>
      </c>
      <c r="B23" t="s">
        <v>37</v>
      </c>
      <c r="C23" s="1">
        <v>1073</v>
      </c>
      <c r="D23" s="2">
        <v>0.48399999999999999</v>
      </c>
      <c r="E23" s="2">
        <v>0.17399999999999999</v>
      </c>
      <c r="F23" s="2">
        <v>8.2000000000000003E-2</v>
      </c>
      <c r="I23" t="str">
        <f t="shared" si="1"/>
        <v>Era</v>
      </c>
      <c r="J23" s="4">
        <f t="shared" si="8"/>
        <v>44177</v>
      </c>
      <c r="K23" s="4">
        <f t="shared" si="9"/>
        <v>44178</v>
      </c>
      <c r="L23" s="1">
        <f t="shared" si="4"/>
        <v>1073</v>
      </c>
      <c r="M23" s="2">
        <f t="shared" si="5"/>
        <v>0.48399999999999999</v>
      </c>
      <c r="N23" s="2">
        <f t="shared" si="6"/>
        <v>0.17399999999999999</v>
      </c>
      <c r="O23" s="2">
        <f t="shared" si="7"/>
        <v>8.2000000000000003E-2</v>
      </c>
    </row>
    <row r="24" spans="1:15" x14ac:dyDescent="0.35">
      <c r="A24" t="s">
        <v>27</v>
      </c>
      <c r="B24" t="s">
        <v>38</v>
      </c>
      <c r="C24" s="1">
        <v>1078</v>
      </c>
      <c r="D24" s="2">
        <v>0.53120000000000001</v>
      </c>
      <c r="E24" s="2">
        <v>0.1547</v>
      </c>
      <c r="F24" s="2">
        <v>4.6600000000000003E-2</v>
      </c>
      <c r="I24" t="str">
        <f t="shared" si="1"/>
        <v>Freedom</v>
      </c>
      <c r="J24" s="4">
        <f t="shared" si="8"/>
        <v>44174</v>
      </c>
      <c r="K24" s="4">
        <f t="shared" si="9"/>
        <v>44176</v>
      </c>
      <c r="L24" s="1">
        <f t="shared" si="4"/>
        <v>1078</v>
      </c>
      <c r="M24" s="2">
        <f t="shared" si="5"/>
        <v>0.53120000000000001</v>
      </c>
      <c r="N24" s="2">
        <f t="shared" si="6"/>
        <v>0.1547</v>
      </c>
      <c r="O24" s="2">
        <f t="shared" si="7"/>
        <v>4.6600000000000003E-2</v>
      </c>
    </row>
    <row r="25" spans="1:15" x14ac:dyDescent="0.35">
      <c r="A25" t="s">
        <v>9</v>
      </c>
      <c r="B25" t="s">
        <v>39</v>
      </c>
      <c r="C25" s="1">
        <v>1025</v>
      </c>
      <c r="D25" s="2">
        <v>0.48899999999999999</v>
      </c>
      <c r="E25" s="2">
        <v>0.19700000000000001</v>
      </c>
      <c r="F25" s="2">
        <v>8.3000000000000004E-2</v>
      </c>
      <c r="I25" t="str">
        <f t="shared" si="1"/>
        <v>Green</v>
      </c>
      <c r="J25" s="4">
        <f t="shared" si="8"/>
        <v>44174</v>
      </c>
      <c r="K25" s="4">
        <f t="shared" si="9"/>
        <v>44175</v>
      </c>
      <c r="L25" s="1">
        <f t="shared" si="4"/>
        <v>1025</v>
      </c>
      <c r="M25" s="2">
        <f t="shared" si="5"/>
        <v>0.48899999999999999</v>
      </c>
      <c r="N25" s="2">
        <f t="shared" si="6"/>
        <v>0.19700000000000001</v>
      </c>
      <c r="O25" s="2">
        <f t="shared" si="7"/>
        <v>8.3000000000000004E-2</v>
      </c>
    </row>
    <row r="26" spans="1:15" x14ac:dyDescent="0.35">
      <c r="A26" t="s">
        <v>21</v>
      </c>
      <c r="B26" t="s">
        <v>40</v>
      </c>
      <c r="C26" s="1">
        <v>2815</v>
      </c>
      <c r="D26" s="2">
        <v>0.46600000000000003</v>
      </c>
      <c r="E26" s="2">
        <v>0.245</v>
      </c>
      <c r="F26" s="2">
        <v>7.1999999999999995E-2</v>
      </c>
      <c r="I26" t="str">
        <f t="shared" si="1"/>
        <v>ETtoday</v>
      </c>
      <c r="J26" s="4">
        <f t="shared" si="8"/>
        <v>44169</v>
      </c>
      <c r="K26" s="4">
        <f t="shared" si="9"/>
        <v>44173</v>
      </c>
      <c r="L26" s="1">
        <f t="shared" si="4"/>
        <v>2815</v>
      </c>
      <c r="M26" s="2">
        <f t="shared" si="5"/>
        <v>0.46600000000000003</v>
      </c>
      <c r="N26" s="2">
        <f t="shared" si="6"/>
        <v>0.245</v>
      </c>
      <c r="O26" s="2">
        <f t="shared" si="7"/>
        <v>7.1999999999999995E-2</v>
      </c>
    </row>
    <row r="27" spans="1:15" x14ac:dyDescent="0.35">
      <c r="A27" t="s">
        <v>13</v>
      </c>
      <c r="B27" t="s">
        <v>41</v>
      </c>
      <c r="C27" s="1">
        <v>1068</v>
      </c>
      <c r="D27" s="2">
        <v>0.50800000000000001</v>
      </c>
      <c r="E27" s="2">
        <v>0.152</v>
      </c>
      <c r="F27" s="2">
        <v>6.5000000000000002E-2</v>
      </c>
      <c r="I27" t="str">
        <f t="shared" si="1"/>
        <v>Apple</v>
      </c>
      <c r="J27" s="4">
        <f t="shared" si="8"/>
        <v>44167</v>
      </c>
      <c r="K27" s="4">
        <f t="shared" si="9"/>
        <v>44173</v>
      </c>
      <c r="L27" s="1">
        <f t="shared" si="4"/>
        <v>1068</v>
      </c>
      <c r="M27" s="2">
        <f t="shared" si="5"/>
        <v>0.50800000000000001</v>
      </c>
      <c r="N27" s="2">
        <f t="shared" si="6"/>
        <v>0.152</v>
      </c>
      <c r="O27" s="2">
        <f t="shared" si="7"/>
        <v>6.5000000000000002E-2</v>
      </c>
    </row>
    <row r="28" spans="1:15" x14ac:dyDescent="0.35">
      <c r="A28" t="s">
        <v>42</v>
      </c>
      <c r="B28" t="s">
        <v>43</v>
      </c>
      <c r="C28" s="1">
        <v>1068</v>
      </c>
      <c r="D28" s="2">
        <v>0.503</v>
      </c>
      <c r="E28" s="2">
        <v>0.17599999999999999</v>
      </c>
      <c r="F28" s="2">
        <v>9.6000000000000002E-2</v>
      </c>
      <c r="I28" t="str">
        <f t="shared" si="1"/>
        <v>NationalPolicy</v>
      </c>
      <c r="J28" s="4">
        <f t="shared" si="8"/>
        <v>44170</v>
      </c>
      <c r="K28" s="4">
        <f t="shared" si="9"/>
        <v>44172</v>
      </c>
      <c r="L28" s="1">
        <f t="shared" si="4"/>
        <v>1068</v>
      </c>
      <c r="M28" s="2">
        <f t="shared" si="5"/>
        <v>0.503</v>
      </c>
      <c r="N28" s="2">
        <f t="shared" si="6"/>
        <v>0.17599999999999999</v>
      </c>
      <c r="O28" s="2">
        <f t="shared" si="7"/>
        <v>9.6000000000000002E-2</v>
      </c>
    </row>
    <row r="29" spans="1:15" x14ac:dyDescent="0.35">
      <c r="A29" t="s">
        <v>36</v>
      </c>
      <c r="B29" t="s">
        <v>43</v>
      </c>
      <c r="C29" s="1">
        <v>1157</v>
      </c>
      <c r="D29" s="3">
        <v>0.48</v>
      </c>
      <c r="E29" s="3">
        <v>0.2</v>
      </c>
      <c r="F29" s="3">
        <v>0.09</v>
      </c>
      <c r="I29" t="str">
        <f t="shared" si="1"/>
        <v>United</v>
      </c>
      <c r="J29" s="4">
        <f t="shared" si="8"/>
        <v>44170</v>
      </c>
      <c r="K29" s="4">
        <f t="shared" si="9"/>
        <v>44172</v>
      </c>
      <c r="L29" s="1">
        <f t="shared" si="4"/>
        <v>1157</v>
      </c>
      <c r="M29" s="2">
        <f t="shared" si="5"/>
        <v>0.48</v>
      </c>
      <c r="N29" s="2">
        <f t="shared" si="6"/>
        <v>0.2</v>
      </c>
      <c r="O29" s="2">
        <f t="shared" si="7"/>
        <v>0.09</v>
      </c>
    </row>
    <row r="30" spans="1:15" x14ac:dyDescent="0.35">
      <c r="A30" t="s">
        <v>23</v>
      </c>
      <c r="B30" t="s">
        <v>44</v>
      </c>
      <c r="C30" s="1">
        <v>1073</v>
      </c>
      <c r="D30" s="2">
        <v>0.51800000000000002</v>
      </c>
      <c r="E30" s="2">
        <v>0.161</v>
      </c>
      <c r="F30" s="2">
        <v>7.4999999999999997E-2</v>
      </c>
      <c r="I30" t="str">
        <f t="shared" si="1"/>
        <v>MLD</v>
      </c>
      <c r="J30" s="4">
        <f t="shared" si="8"/>
        <v>44170</v>
      </c>
      <c r="K30" s="4">
        <f t="shared" si="9"/>
        <v>44171</v>
      </c>
      <c r="L30" s="1">
        <f t="shared" si="4"/>
        <v>1073</v>
      </c>
      <c r="M30" s="2">
        <f t="shared" si="5"/>
        <v>0.51800000000000002</v>
      </c>
      <c r="N30" s="2">
        <f t="shared" si="6"/>
        <v>0.161</v>
      </c>
      <c r="O30" s="2">
        <f t="shared" si="7"/>
        <v>7.4999999999999997E-2</v>
      </c>
    </row>
    <row r="31" spans="1:15" x14ac:dyDescent="0.35">
      <c r="A31" t="s">
        <v>11</v>
      </c>
      <c r="B31" t="s">
        <v>45</v>
      </c>
      <c r="C31" s="1">
        <v>1120</v>
      </c>
      <c r="D31" s="3">
        <v>0.51</v>
      </c>
      <c r="E31" s="3">
        <v>0.28999999999999998</v>
      </c>
      <c r="F31" s="3">
        <v>7.0000000000000007E-2</v>
      </c>
      <c r="I31" t="str">
        <f t="shared" si="1"/>
        <v>TVBS</v>
      </c>
      <c r="J31" s="4">
        <f t="shared" si="8"/>
        <v>44167</v>
      </c>
      <c r="K31" s="4">
        <f t="shared" si="9"/>
        <v>44169</v>
      </c>
      <c r="L31" s="1">
        <f t="shared" si="4"/>
        <v>1120</v>
      </c>
      <c r="M31" s="2">
        <f t="shared" si="5"/>
        <v>0.51</v>
      </c>
      <c r="N31" s="2">
        <f t="shared" si="6"/>
        <v>0.28999999999999998</v>
      </c>
      <c r="O31" s="2">
        <f t="shared" si="7"/>
        <v>7.0000000000000007E-2</v>
      </c>
    </row>
    <row r="32" spans="1:15" x14ac:dyDescent="0.35">
      <c r="A32" t="s">
        <v>46</v>
      </c>
      <c r="B32" t="s">
        <v>45</v>
      </c>
      <c r="C32" s="1">
        <v>1727</v>
      </c>
      <c r="D32" s="2">
        <v>0.58550000000000002</v>
      </c>
      <c r="E32" s="2">
        <v>0.29899999999999999</v>
      </c>
      <c r="F32" s="2">
        <v>7.9799999999999996E-2</v>
      </c>
      <c r="I32" t="str">
        <f t="shared" si="1"/>
        <v>BDCom</v>
      </c>
      <c r="J32" s="4">
        <f t="shared" si="8"/>
        <v>44167</v>
      </c>
      <c r="K32" s="4">
        <f t="shared" si="9"/>
        <v>44169</v>
      </c>
      <c r="L32" s="1">
        <f t="shared" si="4"/>
        <v>1727</v>
      </c>
      <c r="M32" s="2">
        <f t="shared" si="5"/>
        <v>0.58550000000000002</v>
      </c>
      <c r="N32" s="2">
        <f t="shared" si="6"/>
        <v>0.29899999999999999</v>
      </c>
      <c r="O32" s="2">
        <f t="shared" si="7"/>
        <v>7.9799999999999996E-2</v>
      </c>
    </row>
    <row r="33" spans="1:15" x14ac:dyDescent="0.35">
      <c r="A33" t="s">
        <v>9</v>
      </c>
      <c r="B33" t="s">
        <v>47</v>
      </c>
      <c r="C33" s="1">
        <v>1021</v>
      </c>
      <c r="D33" s="2">
        <v>0.52100000000000002</v>
      </c>
      <c r="E33" s="2">
        <v>0.17899999999999999</v>
      </c>
      <c r="F33" s="2">
        <v>9.5000000000000001E-2</v>
      </c>
      <c r="I33" t="str">
        <f t="shared" si="1"/>
        <v>Green</v>
      </c>
      <c r="J33" s="4">
        <f t="shared" si="8"/>
        <v>44167</v>
      </c>
      <c r="K33" s="4">
        <f t="shared" si="9"/>
        <v>44168</v>
      </c>
      <c r="L33" s="1">
        <f t="shared" si="4"/>
        <v>1021</v>
      </c>
      <c r="M33" s="2">
        <f t="shared" si="5"/>
        <v>0.52100000000000002</v>
      </c>
      <c r="N33" s="2">
        <f t="shared" si="6"/>
        <v>0.17899999999999999</v>
      </c>
      <c r="O33" s="2">
        <f t="shared" si="7"/>
        <v>9.5000000000000001E-2</v>
      </c>
    </row>
    <row r="34" spans="1:15" x14ac:dyDescent="0.35">
      <c r="A34" t="s">
        <v>13</v>
      </c>
      <c r="B34" t="s">
        <v>48</v>
      </c>
      <c r="C34" s="1">
        <v>1074</v>
      </c>
      <c r="D34" s="2">
        <v>0.51</v>
      </c>
      <c r="E34" s="2">
        <v>0.19</v>
      </c>
      <c r="F34" s="2">
        <v>6.6000000000000003E-2</v>
      </c>
      <c r="I34" t="str">
        <f t="shared" si="1"/>
        <v>Apple</v>
      </c>
      <c r="J34" s="4">
        <f t="shared" si="8"/>
        <v>44164</v>
      </c>
      <c r="K34" s="4">
        <f t="shared" si="9"/>
        <v>44166</v>
      </c>
      <c r="L34" s="1">
        <f t="shared" si="4"/>
        <v>1074</v>
      </c>
      <c r="M34" s="2">
        <f t="shared" si="5"/>
        <v>0.51</v>
      </c>
      <c r="N34" s="2">
        <f t="shared" si="6"/>
        <v>0.19</v>
      </c>
      <c r="O34" s="2">
        <f t="shared" si="7"/>
        <v>6.6000000000000003E-2</v>
      </c>
    </row>
    <row r="35" spans="1:15" x14ac:dyDescent="0.35">
      <c r="A35" t="s">
        <v>11</v>
      </c>
      <c r="B35" t="s">
        <v>49</v>
      </c>
      <c r="C35" s="1">
        <v>1045</v>
      </c>
      <c r="D35" s="3">
        <v>0.46</v>
      </c>
      <c r="E35" s="3">
        <v>0.31</v>
      </c>
      <c r="F35" s="3">
        <v>0.08</v>
      </c>
      <c r="I35" t="str">
        <f t="shared" si="1"/>
        <v>TVBS</v>
      </c>
      <c r="J35" s="4">
        <f t="shared" si="8"/>
        <v>44162</v>
      </c>
      <c r="K35" s="4">
        <f t="shared" si="9"/>
        <v>44164</v>
      </c>
      <c r="L35" s="1">
        <f t="shared" si="4"/>
        <v>1045</v>
      </c>
      <c r="M35" s="2">
        <f t="shared" si="5"/>
        <v>0.46</v>
      </c>
      <c r="N35" s="2">
        <f t="shared" si="6"/>
        <v>0.31</v>
      </c>
      <c r="O35" s="2">
        <f t="shared" si="7"/>
        <v>0.08</v>
      </c>
    </row>
    <row r="36" spans="1:15" x14ac:dyDescent="0.35">
      <c r="A36" t="s">
        <v>50</v>
      </c>
      <c r="B36" t="s">
        <v>51</v>
      </c>
      <c r="C36" s="1">
        <v>1079</v>
      </c>
      <c r="D36" s="2">
        <v>0.50600000000000001</v>
      </c>
      <c r="E36" s="2">
        <v>0.22800000000000001</v>
      </c>
      <c r="F36" s="2">
        <v>9.6000000000000002E-2</v>
      </c>
      <c r="I36" t="str">
        <f t="shared" si="1"/>
        <v>ConstitutionFund</v>
      </c>
      <c r="J36" s="4">
        <f t="shared" si="8"/>
        <v>44162</v>
      </c>
      <c r="K36" s="4">
        <f t="shared" si="9"/>
        <v>44163</v>
      </c>
      <c r="L36" s="1">
        <f t="shared" si="4"/>
        <v>1079</v>
      </c>
      <c r="M36" s="2">
        <f t="shared" si="5"/>
        <v>0.50600000000000001</v>
      </c>
      <c r="N36" s="2">
        <f t="shared" si="6"/>
        <v>0.22800000000000001</v>
      </c>
      <c r="O36" s="2">
        <f t="shared" si="7"/>
        <v>9.6000000000000002E-2</v>
      </c>
    </row>
    <row r="37" spans="1:15" x14ac:dyDescent="0.35">
      <c r="A37" t="s">
        <v>25</v>
      </c>
      <c r="B37" t="s">
        <v>51</v>
      </c>
      <c r="C37" s="1">
        <v>1080</v>
      </c>
      <c r="D37" s="2">
        <v>0.44500000000000001</v>
      </c>
      <c r="E37" s="2">
        <v>0.23</v>
      </c>
      <c r="F37" s="2">
        <v>7.6999999999999999E-2</v>
      </c>
      <c r="I37" t="str">
        <f t="shared" si="1"/>
        <v>FY</v>
      </c>
      <c r="J37" s="4">
        <f t="shared" si="8"/>
        <v>44162</v>
      </c>
      <c r="K37" s="4">
        <f t="shared" si="9"/>
        <v>44163</v>
      </c>
      <c r="L37" s="1">
        <f t="shared" si="4"/>
        <v>1080</v>
      </c>
      <c r="M37" s="2">
        <f t="shared" si="5"/>
        <v>0.44500000000000001</v>
      </c>
      <c r="N37" s="2">
        <f t="shared" si="6"/>
        <v>0.23</v>
      </c>
      <c r="O37" s="2">
        <f t="shared" si="7"/>
        <v>7.6999999999999999E-2</v>
      </c>
    </row>
    <row r="38" spans="1:15" x14ac:dyDescent="0.35">
      <c r="A38" t="s">
        <v>27</v>
      </c>
      <c r="B38" t="s">
        <v>52</v>
      </c>
      <c r="C38" s="1">
        <v>1070</v>
      </c>
      <c r="D38" s="2">
        <v>0.4995</v>
      </c>
      <c r="E38" s="2">
        <v>0.19489999999999999</v>
      </c>
      <c r="F38" s="2">
        <v>5.62E-2</v>
      </c>
      <c r="I38" t="str">
        <f t="shared" si="1"/>
        <v>Freedom</v>
      </c>
      <c r="J38" s="4">
        <f t="shared" si="8"/>
        <v>44160</v>
      </c>
      <c r="K38" s="4">
        <f t="shared" si="9"/>
        <v>44162</v>
      </c>
      <c r="L38" s="1">
        <f t="shared" si="4"/>
        <v>1070</v>
      </c>
      <c r="M38" s="2">
        <f t="shared" si="5"/>
        <v>0.4995</v>
      </c>
      <c r="N38" s="2">
        <f t="shared" si="6"/>
        <v>0.19489999999999999</v>
      </c>
      <c r="O38" s="2">
        <f t="shared" si="7"/>
        <v>5.62E-2</v>
      </c>
    </row>
    <row r="39" spans="1:15" x14ac:dyDescent="0.35">
      <c r="A39" t="s">
        <v>9</v>
      </c>
      <c r="B39" t="s">
        <v>53</v>
      </c>
      <c r="C39" s="1">
        <v>1010</v>
      </c>
      <c r="D39" s="2">
        <v>0.48199999999999998</v>
      </c>
      <c r="E39" s="2">
        <v>0.27100000000000002</v>
      </c>
      <c r="F39" s="2">
        <v>8.5999999999999993E-2</v>
      </c>
      <c r="I39" t="str">
        <f t="shared" si="1"/>
        <v>Green</v>
      </c>
      <c r="J39" s="4">
        <f t="shared" si="8"/>
        <v>44161</v>
      </c>
      <c r="K39" s="4">
        <f t="shared" si="9"/>
        <v>44161</v>
      </c>
      <c r="L39" s="1">
        <f t="shared" si="4"/>
        <v>1010</v>
      </c>
      <c r="M39" s="2">
        <f t="shared" si="5"/>
        <v>0.48199999999999998</v>
      </c>
      <c r="N39" s="2">
        <f t="shared" si="6"/>
        <v>0.27100000000000002</v>
      </c>
      <c r="O39" s="2">
        <f t="shared" si="7"/>
        <v>8.5999999999999993E-2</v>
      </c>
    </row>
    <row r="40" spans="1:15" x14ac:dyDescent="0.35">
      <c r="A40" t="s">
        <v>23</v>
      </c>
      <c r="B40" t="s">
        <v>54</v>
      </c>
      <c r="C40" s="1">
        <v>1071</v>
      </c>
      <c r="D40" s="2">
        <v>0.51200000000000001</v>
      </c>
      <c r="E40" s="2">
        <v>0.23699999999999999</v>
      </c>
      <c r="F40" s="2">
        <v>5.1999999999999998E-2</v>
      </c>
      <c r="I40" t="str">
        <f t="shared" si="1"/>
        <v>MLD</v>
      </c>
      <c r="J40" s="4">
        <f t="shared" si="8"/>
        <v>44160</v>
      </c>
      <c r="K40" s="4">
        <f t="shared" si="9"/>
        <v>44161</v>
      </c>
      <c r="L40" s="1">
        <f t="shared" si="4"/>
        <v>1071</v>
      </c>
      <c r="M40" s="2">
        <f t="shared" si="5"/>
        <v>0.51200000000000001</v>
      </c>
      <c r="N40" s="2">
        <f t="shared" si="6"/>
        <v>0.23699999999999999</v>
      </c>
      <c r="O40" s="2">
        <f t="shared" si="7"/>
        <v>5.1999999999999998E-2</v>
      </c>
    </row>
    <row r="41" spans="1:15" x14ac:dyDescent="0.35">
      <c r="A41" t="s">
        <v>55</v>
      </c>
      <c r="B41" t="s">
        <v>54</v>
      </c>
      <c r="C41" s="1">
        <v>2192</v>
      </c>
      <c r="D41" s="2">
        <v>0.40899999999999997</v>
      </c>
      <c r="E41" s="2">
        <v>0.23599999999999999</v>
      </c>
      <c r="F41" s="2">
        <v>6.5000000000000002E-2</v>
      </c>
      <c r="I41" t="str">
        <f t="shared" si="1"/>
        <v>PGD</v>
      </c>
      <c r="J41" s="4">
        <f t="shared" si="8"/>
        <v>44160</v>
      </c>
      <c r="K41" s="4">
        <f t="shared" si="9"/>
        <v>44161</v>
      </c>
      <c r="L41" s="1">
        <f t="shared" si="4"/>
        <v>2192</v>
      </c>
      <c r="M41" s="2">
        <f t="shared" si="5"/>
        <v>0.40899999999999997</v>
      </c>
      <c r="N41" s="2">
        <f t="shared" si="6"/>
        <v>0.23599999999999999</v>
      </c>
      <c r="O41" s="2">
        <f t="shared" si="7"/>
        <v>6.5000000000000002E-2</v>
      </c>
    </row>
    <row r="42" spans="1:15" x14ac:dyDescent="0.35">
      <c r="A42" t="s">
        <v>19</v>
      </c>
      <c r="B42" t="s">
        <v>56</v>
      </c>
      <c r="C42" s="1">
        <v>1073</v>
      </c>
      <c r="D42" s="2">
        <v>0.48499999999999999</v>
      </c>
      <c r="E42" s="2">
        <v>0.25600000000000001</v>
      </c>
      <c r="F42" s="2">
        <v>9.0999999999999998E-2</v>
      </c>
      <c r="I42" t="str">
        <f t="shared" si="1"/>
        <v>Era</v>
      </c>
      <c r="J42" s="4">
        <f t="shared" si="8"/>
        <v>44159</v>
      </c>
      <c r="K42" s="4">
        <f t="shared" si="9"/>
        <v>44160</v>
      </c>
      <c r="L42" s="1">
        <f t="shared" si="4"/>
        <v>1073</v>
      </c>
      <c r="M42" s="2">
        <f t="shared" si="5"/>
        <v>0.48499999999999999</v>
      </c>
      <c r="N42" s="2">
        <f t="shared" si="6"/>
        <v>0.25600000000000001</v>
      </c>
      <c r="O42" s="2">
        <f t="shared" si="7"/>
        <v>9.0999999999999998E-2</v>
      </c>
    </row>
    <row r="43" spans="1:15" x14ac:dyDescent="0.35">
      <c r="A43" t="s">
        <v>21</v>
      </c>
      <c r="B43" t="s">
        <v>57</v>
      </c>
      <c r="C43" s="1">
        <v>2308</v>
      </c>
      <c r="D43" s="2">
        <v>0.44400000000000001</v>
      </c>
      <c r="E43" s="2">
        <v>0.30299999999999999</v>
      </c>
      <c r="F43" s="2">
        <v>9.5000000000000001E-2</v>
      </c>
      <c r="I43" t="str">
        <f t="shared" si="1"/>
        <v>ETtoday</v>
      </c>
      <c r="J43" s="4">
        <f t="shared" si="8"/>
        <v>44156</v>
      </c>
      <c r="K43" s="4">
        <f t="shared" si="9"/>
        <v>44160</v>
      </c>
      <c r="L43" s="1">
        <f t="shared" si="4"/>
        <v>2308</v>
      </c>
      <c r="M43" s="2">
        <f t="shared" si="5"/>
        <v>0.44400000000000001</v>
      </c>
      <c r="N43" s="2">
        <f t="shared" si="6"/>
        <v>0.30299999999999999</v>
      </c>
      <c r="O43" s="2">
        <f t="shared" si="7"/>
        <v>9.5000000000000001E-2</v>
      </c>
    </row>
    <row r="44" spans="1:15" x14ac:dyDescent="0.35">
      <c r="A44" t="s">
        <v>15</v>
      </c>
      <c r="B44" t="s">
        <v>58</v>
      </c>
      <c r="C44" s="1">
        <v>1069</v>
      </c>
      <c r="D44" s="2">
        <v>0.5</v>
      </c>
      <c r="E44" s="2">
        <v>0.28299999999999997</v>
      </c>
      <c r="F44" s="2">
        <v>7.8E-2</v>
      </c>
      <c r="I44" t="str">
        <f t="shared" si="1"/>
        <v>Straits</v>
      </c>
      <c r="J44" s="4">
        <f t="shared" si="8"/>
        <v>44158</v>
      </c>
      <c r="K44" s="4">
        <f t="shared" si="9"/>
        <v>44159</v>
      </c>
      <c r="L44" s="1">
        <f t="shared" si="4"/>
        <v>1069</v>
      </c>
      <c r="M44" s="2">
        <f t="shared" si="5"/>
        <v>0.5</v>
      </c>
      <c r="N44" s="2">
        <f t="shared" si="6"/>
        <v>0.28299999999999997</v>
      </c>
      <c r="O44" s="2">
        <f t="shared" si="7"/>
        <v>7.8E-2</v>
      </c>
    </row>
    <row r="45" spans="1:15" x14ac:dyDescent="0.35">
      <c r="A45" t="s">
        <v>13</v>
      </c>
      <c r="B45" t="s">
        <v>59</v>
      </c>
      <c r="C45" s="1">
        <v>1069</v>
      </c>
      <c r="D45" s="2">
        <v>0.42199999999999999</v>
      </c>
      <c r="E45" s="2">
        <v>0.22700000000000001</v>
      </c>
      <c r="F45" s="2">
        <v>6.7000000000000004E-2</v>
      </c>
      <c r="I45" t="str">
        <f t="shared" si="1"/>
        <v>Apple</v>
      </c>
      <c r="J45" s="4">
        <f t="shared" si="8"/>
        <v>44157</v>
      </c>
      <c r="K45" s="4">
        <f t="shared" si="9"/>
        <v>44159</v>
      </c>
      <c r="L45" s="1">
        <f t="shared" si="4"/>
        <v>1069</v>
      </c>
      <c r="M45" s="2">
        <f t="shared" si="5"/>
        <v>0.42199999999999999</v>
      </c>
      <c r="N45" s="2">
        <f t="shared" si="6"/>
        <v>0.22700000000000001</v>
      </c>
      <c r="O45" s="2">
        <f t="shared" si="7"/>
        <v>6.7000000000000004E-2</v>
      </c>
    </row>
    <row r="46" spans="1:15" x14ac:dyDescent="0.35">
      <c r="A46" t="s">
        <v>60</v>
      </c>
      <c r="B46" t="s">
        <v>61</v>
      </c>
      <c r="C46" s="1">
        <v>1101</v>
      </c>
      <c r="D46" s="2">
        <v>0.41399999999999998</v>
      </c>
      <c r="E46" s="2">
        <v>0.26400000000000001</v>
      </c>
      <c r="F46" s="2">
        <v>9.7000000000000003E-2</v>
      </c>
      <c r="I46" t="str">
        <f t="shared" si="1"/>
        <v>JGLeague</v>
      </c>
      <c r="J46" s="4">
        <f t="shared" si="8"/>
        <v>44155</v>
      </c>
      <c r="K46" s="4">
        <f t="shared" si="9"/>
        <v>44156</v>
      </c>
      <c r="L46" s="1">
        <f t="shared" si="4"/>
        <v>1101</v>
      </c>
      <c r="M46" s="2">
        <f t="shared" si="5"/>
        <v>0.41399999999999998</v>
      </c>
      <c r="N46" s="2">
        <f t="shared" si="6"/>
        <v>0.26400000000000001</v>
      </c>
      <c r="O46" s="2">
        <f t="shared" si="7"/>
        <v>9.7000000000000003E-2</v>
      </c>
    </row>
    <row r="47" spans="1:15" x14ac:dyDescent="0.35">
      <c r="A47" t="s">
        <v>9</v>
      </c>
      <c r="B47" t="s">
        <v>62</v>
      </c>
      <c r="C47" s="1">
        <v>1048</v>
      </c>
      <c r="D47" s="2">
        <v>0.44900000000000001</v>
      </c>
      <c r="E47" s="2">
        <v>0.254</v>
      </c>
      <c r="F47" s="2">
        <v>8.8999999999999996E-2</v>
      </c>
      <c r="I47" t="str">
        <f t="shared" si="1"/>
        <v>Green</v>
      </c>
      <c r="J47" s="4">
        <f t="shared" si="8"/>
        <v>44154</v>
      </c>
      <c r="K47" s="4">
        <f t="shared" si="9"/>
        <v>44155</v>
      </c>
      <c r="L47" s="1">
        <f t="shared" si="4"/>
        <v>1048</v>
      </c>
      <c r="M47" s="2">
        <f t="shared" si="5"/>
        <v>0.44900000000000001</v>
      </c>
      <c r="N47" s="2">
        <f t="shared" si="6"/>
        <v>0.254</v>
      </c>
      <c r="O47" s="2">
        <f t="shared" si="7"/>
        <v>8.8999999999999996E-2</v>
      </c>
    </row>
    <row r="48" spans="1:15" x14ac:dyDescent="0.35">
      <c r="A48" t="s">
        <v>46</v>
      </c>
      <c r="B48" t="s">
        <v>63</v>
      </c>
      <c r="C48" s="1">
        <v>1778</v>
      </c>
      <c r="D48" s="2">
        <v>0.52929999999999999</v>
      </c>
      <c r="E48" s="2">
        <v>0.3448</v>
      </c>
      <c r="F48" s="2">
        <v>0.1041</v>
      </c>
      <c r="I48" t="str">
        <f t="shared" si="1"/>
        <v>BDCom</v>
      </c>
      <c r="J48" s="4">
        <f t="shared" si="8"/>
        <v>44153</v>
      </c>
      <c r="K48" s="4">
        <f t="shared" si="9"/>
        <v>44155</v>
      </c>
      <c r="L48" s="1">
        <f t="shared" si="4"/>
        <v>1778</v>
      </c>
      <c r="M48" s="2">
        <f t="shared" si="5"/>
        <v>0.52929999999999999</v>
      </c>
      <c r="N48" s="2">
        <f t="shared" si="6"/>
        <v>0.3448</v>
      </c>
      <c r="O48" s="2">
        <f t="shared" si="7"/>
        <v>0.1041</v>
      </c>
    </row>
    <row r="49" spans="1:15" x14ac:dyDescent="0.35">
      <c r="A49" t="s">
        <v>29</v>
      </c>
      <c r="B49" t="s">
        <v>64</v>
      </c>
      <c r="C49" s="1">
        <v>1078</v>
      </c>
      <c r="D49" s="2">
        <v>0.55200000000000005</v>
      </c>
      <c r="E49" s="2">
        <v>0.26300000000000001</v>
      </c>
      <c r="F49" s="2">
        <v>7.5999999999999998E-2</v>
      </c>
      <c r="I49" t="str">
        <f t="shared" si="1"/>
        <v>PollFund</v>
      </c>
      <c r="J49" s="4">
        <f t="shared" si="8"/>
        <v>44153</v>
      </c>
      <c r="K49" s="4">
        <f t="shared" si="9"/>
        <v>44154</v>
      </c>
      <c r="L49" s="1">
        <f t="shared" si="4"/>
        <v>1078</v>
      </c>
      <c r="M49" s="2">
        <f t="shared" si="5"/>
        <v>0.55200000000000005</v>
      </c>
      <c r="N49" s="2">
        <f t="shared" si="6"/>
        <v>0.26300000000000001</v>
      </c>
      <c r="O49" s="2">
        <f t="shared" si="7"/>
        <v>7.5999999999999998E-2</v>
      </c>
    </row>
    <row r="50" spans="1:15" x14ac:dyDescent="0.35">
      <c r="A50" t="s">
        <v>55</v>
      </c>
      <c r="B50" t="s">
        <v>64</v>
      </c>
      <c r="C50" s="1">
        <v>2157</v>
      </c>
      <c r="D50" s="2">
        <v>0.41599999999999998</v>
      </c>
      <c r="E50" s="2">
        <v>0.25</v>
      </c>
      <c r="F50" s="2">
        <v>6.9000000000000006E-2</v>
      </c>
      <c r="I50" t="str">
        <f t="shared" si="1"/>
        <v>PGD</v>
      </c>
      <c r="J50" s="4">
        <f t="shared" si="8"/>
        <v>44153</v>
      </c>
      <c r="K50" s="4">
        <f t="shared" si="9"/>
        <v>44154</v>
      </c>
      <c r="L50" s="1">
        <f t="shared" si="4"/>
        <v>2157</v>
      </c>
      <c r="M50" s="2">
        <f t="shared" si="5"/>
        <v>0.41599999999999998</v>
      </c>
      <c r="N50" s="2">
        <f t="shared" si="6"/>
        <v>0.25</v>
      </c>
      <c r="O50" s="2">
        <f t="shared" si="7"/>
        <v>6.9000000000000006E-2</v>
      </c>
    </row>
    <row r="51" spans="1:15" x14ac:dyDescent="0.35">
      <c r="A51" t="s">
        <v>13</v>
      </c>
      <c r="B51" t="s">
        <v>65</v>
      </c>
      <c r="C51" s="1">
        <v>1084</v>
      </c>
      <c r="D51" s="2">
        <v>0.42299999999999999</v>
      </c>
      <c r="E51" s="2">
        <v>0.24</v>
      </c>
      <c r="F51" s="2">
        <v>0.06</v>
      </c>
      <c r="I51" t="str">
        <f t="shared" si="1"/>
        <v>Apple</v>
      </c>
      <c r="J51" s="4">
        <f t="shared" si="8"/>
        <v>44150</v>
      </c>
      <c r="K51" s="4">
        <f t="shared" si="9"/>
        <v>44152</v>
      </c>
      <c r="L51" s="1">
        <f t="shared" si="4"/>
        <v>1084</v>
      </c>
      <c r="M51" s="2">
        <f t="shared" si="5"/>
        <v>0.42299999999999999</v>
      </c>
      <c r="N51" s="2">
        <f t="shared" si="6"/>
        <v>0.24</v>
      </c>
      <c r="O51" s="2">
        <f t="shared" si="7"/>
        <v>0.06</v>
      </c>
    </row>
    <row r="52" spans="1:15" x14ac:dyDescent="0.35">
      <c r="A52" t="s">
        <v>36</v>
      </c>
      <c r="B52" t="s">
        <v>66</v>
      </c>
      <c r="C52" s="1">
        <v>1150</v>
      </c>
      <c r="D52" s="3">
        <v>0.45</v>
      </c>
      <c r="E52" s="3">
        <v>0.28999999999999998</v>
      </c>
      <c r="F52" s="3">
        <v>0.08</v>
      </c>
      <c r="I52" t="str">
        <f t="shared" si="1"/>
        <v>United</v>
      </c>
      <c r="J52" s="4">
        <f t="shared" si="8"/>
        <v>44149</v>
      </c>
      <c r="K52" s="4">
        <f t="shared" si="9"/>
        <v>44151</v>
      </c>
      <c r="L52" s="1">
        <f t="shared" si="4"/>
        <v>1150</v>
      </c>
      <c r="M52" s="2">
        <f t="shared" si="5"/>
        <v>0.45</v>
      </c>
      <c r="N52" s="2">
        <f t="shared" si="6"/>
        <v>0.28999999999999998</v>
      </c>
      <c r="O52" s="2">
        <f t="shared" si="7"/>
        <v>0.08</v>
      </c>
    </row>
    <row r="53" spans="1:15" x14ac:dyDescent="0.35">
      <c r="A53" t="s">
        <v>11</v>
      </c>
      <c r="B53" t="s">
        <v>67</v>
      </c>
      <c r="C53" s="1">
        <v>1209</v>
      </c>
      <c r="D53" s="3">
        <v>0.45</v>
      </c>
      <c r="E53" s="3">
        <v>0.37</v>
      </c>
      <c r="F53" s="3">
        <v>0.08</v>
      </c>
      <c r="I53" t="str">
        <f t="shared" si="1"/>
        <v>TVBS</v>
      </c>
      <c r="J53" s="4">
        <f t="shared" si="8"/>
        <v>44148</v>
      </c>
      <c r="K53" s="4">
        <f t="shared" si="9"/>
        <v>44150</v>
      </c>
      <c r="L53" s="1">
        <f t="shared" si="4"/>
        <v>1209</v>
      </c>
      <c r="M53" s="2">
        <f t="shared" si="5"/>
        <v>0.45</v>
      </c>
      <c r="N53" s="2">
        <f t="shared" si="6"/>
        <v>0.37</v>
      </c>
      <c r="O53" s="2">
        <f t="shared" si="7"/>
        <v>0.08</v>
      </c>
    </row>
    <row r="57" spans="1:15" x14ac:dyDescent="0.35">
      <c r="A57" s="6" t="s">
        <v>126</v>
      </c>
    </row>
    <row r="58" spans="1:15" x14ac:dyDescent="0.35">
      <c r="A58" t="s">
        <v>68</v>
      </c>
      <c r="B58" t="s">
        <v>123</v>
      </c>
    </row>
    <row r="59" spans="1:15" x14ac:dyDescent="0.35">
      <c r="A59" t="s">
        <v>9</v>
      </c>
      <c r="B59" t="s">
        <v>69</v>
      </c>
    </row>
    <row r="60" spans="1:15" x14ac:dyDescent="0.35">
      <c r="A60" t="s">
        <v>11</v>
      </c>
      <c r="B60" t="s">
        <v>11</v>
      </c>
    </row>
    <row r="61" spans="1:15" x14ac:dyDescent="0.35">
      <c r="A61" t="s">
        <v>13</v>
      </c>
      <c r="B61" t="s">
        <v>70</v>
      </c>
    </row>
    <row r="62" spans="1:15" x14ac:dyDescent="0.35">
      <c r="A62" t="s">
        <v>15</v>
      </c>
      <c r="B62" t="s">
        <v>71</v>
      </c>
    </row>
    <row r="63" spans="1:15" x14ac:dyDescent="0.35">
      <c r="A63" t="s">
        <v>17</v>
      </c>
      <c r="B63" t="s">
        <v>72</v>
      </c>
    </row>
    <row r="64" spans="1:15" x14ac:dyDescent="0.35">
      <c r="A64" t="s">
        <v>19</v>
      </c>
      <c r="B64" t="s">
        <v>73</v>
      </c>
    </row>
    <row r="65" spans="1:8" x14ac:dyDescent="0.35">
      <c r="A65" t="s">
        <v>21</v>
      </c>
      <c r="B65" t="s">
        <v>74</v>
      </c>
    </row>
    <row r="66" spans="1:8" x14ac:dyDescent="0.35">
      <c r="A66" t="s">
        <v>23</v>
      </c>
      <c r="B66" t="s">
        <v>75</v>
      </c>
    </row>
    <row r="67" spans="1:8" x14ac:dyDescent="0.35">
      <c r="A67" t="s">
        <v>25</v>
      </c>
      <c r="B67" t="s">
        <v>76</v>
      </c>
    </row>
    <row r="68" spans="1:8" x14ac:dyDescent="0.35">
      <c r="A68" t="s">
        <v>27</v>
      </c>
      <c r="B68" t="s">
        <v>77</v>
      </c>
    </row>
    <row r="69" spans="1:8" x14ac:dyDescent="0.35">
      <c r="A69" t="s">
        <v>29</v>
      </c>
      <c r="B69" t="s">
        <v>78</v>
      </c>
    </row>
    <row r="70" spans="1:8" x14ac:dyDescent="0.35">
      <c r="A70" t="s">
        <v>36</v>
      </c>
      <c r="B70" t="s">
        <v>79</v>
      </c>
    </row>
    <row r="71" spans="1:8" x14ac:dyDescent="0.35">
      <c r="A71" t="s">
        <v>42</v>
      </c>
      <c r="B71" t="s">
        <v>80</v>
      </c>
    </row>
    <row r="72" spans="1:8" x14ac:dyDescent="0.35">
      <c r="A72" t="s">
        <v>46</v>
      </c>
      <c r="B72" t="s">
        <v>82</v>
      </c>
    </row>
    <row r="73" spans="1:8" x14ac:dyDescent="0.35">
      <c r="A73" t="s">
        <v>50</v>
      </c>
      <c r="B73" t="s">
        <v>81</v>
      </c>
    </row>
    <row r="74" spans="1:8" x14ac:dyDescent="0.35">
      <c r="A74" t="s">
        <v>55</v>
      </c>
      <c r="B74" t="s">
        <v>83</v>
      </c>
    </row>
    <row r="75" spans="1:8" x14ac:dyDescent="0.35">
      <c r="A75" t="s">
        <v>60</v>
      </c>
      <c r="B75" t="s">
        <v>84</v>
      </c>
    </row>
    <row r="79" spans="1:8" x14ac:dyDescent="0.35">
      <c r="A79" s="7" t="s">
        <v>127</v>
      </c>
      <c r="G79" s="7" t="s">
        <v>96</v>
      </c>
    </row>
    <row r="80" spans="1:8" ht="43.5" x14ac:dyDescent="0.35">
      <c r="A80" t="s">
        <v>92</v>
      </c>
      <c r="B80" t="s">
        <v>69</v>
      </c>
      <c r="C80" t="s">
        <v>93</v>
      </c>
      <c r="D80" t="s">
        <v>94</v>
      </c>
      <c r="E80" s="8" t="s">
        <v>95</v>
      </c>
      <c r="G80" t="s">
        <v>97</v>
      </c>
      <c r="H80" t="s">
        <v>110</v>
      </c>
    </row>
    <row r="81" spans="1:8" x14ac:dyDescent="0.35">
      <c r="A81">
        <v>2020</v>
      </c>
      <c r="B81" s="5">
        <v>0.57130000000000003</v>
      </c>
      <c r="C81" s="5">
        <v>0.3861</v>
      </c>
      <c r="D81" s="5">
        <v>4.2599999999999999E-2</v>
      </c>
      <c r="E81" s="5">
        <f>B81-C81</f>
        <v>0.18520000000000003</v>
      </c>
      <c r="G81" s="5">
        <v>0.27400000000000002</v>
      </c>
      <c r="H81" s="5">
        <f>G81-E81</f>
        <v>8.879999999999999E-2</v>
      </c>
    </row>
    <row r="82" spans="1:8" x14ac:dyDescent="0.35">
      <c r="A82">
        <v>2016</v>
      </c>
      <c r="B82" s="5">
        <v>0.56120000000000003</v>
      </c>
      <c r="C82" s="5">
        <v>0.31040000000000001</v>
      </c>
      <c r="D82" s="5">
        <v>0.1283</v>
      </c>
      <c r="E82" s="5">
        <f t="shared" ref="E82:E86" si="10">B82-C82</f>
        <v>0.25080000000000002</v>
      </c>
      <c r="G82" s="5">
        <v>0.2195333333333333</v>
      </c>
      <c r="H82" s="5">
        <f>G82-E82</f>
        <v>-3.126666666666672E-2</v>
      </c>
    </row>
    <row r="83" spans="1:8" x14ac:dyDescent="0.35">
      <c r="A83">
        <v>2012</v>
      </c>
      <c r="B83" s="5">
        <v>0.45629999999999998</v>
      </c>
      <c r="C83" s="5">
        <v>0.51600000000000001</v>
      </c>
      <c r="D83" s="5">
        <v>2.7699999999999999E-2</v>
      </c>
      <c r="E83" s="5">
        <f t="shared" si="10"/>
        <v>-5.9700000000000031E-2</v>
      </c>
      <c r="G83" s="5">
        <v>-4.646153846153845E-2</v>
      </c>
      <c r="H83" s="5">
        <f>G83-E83</f>
        <v>1.3238461538461581E-2</v>
      </c>
    </row>
    <row r="84" spans="1:8" x14ac:dyDescent="0.35">
      <c r="A84">
        <v>2008</v>
      </c>
      <c r="B84" s="5">
        <v>0.41549999999999998</v>
      </c>
      <c r="C84" s="5">
        <v>0.58450000000000002</v>
      </c>
      <c r="D84" s="5"/>
      <c r="E84" s="5">
        <f t="shared" si="10"/>
        <v>-0.16900000000000004</v>
      </c>
    </row>
    <row r="85" spans="1:8" x14ac:dyDescent="0.35">
      <c r="A85">
        <v>2004</v>
      </c>
      <c r="B85" s="5">
        <v>0.50109999999999999</v>
      </c>
      <c r="C85" s="5">
        <v>0.49890000000000001</v>
      </c>
      <c r="D85" s="5"/>
      <c r="E85" s="5">
        <f t="shared" si="10"/>
        <v>2.1999999999999797E-3</v>
      </c>
    </row>
    <row r="86" spans="1:8" x14ac:dyDescent="0.35">
      <c r="A86">
        <v>2000</v>
      </c>
      <c r="B86" s="5">
        <v>0.39300000000000002</v>
      </c>
      <c r="C86" s="5">
        <v>0.23100000000000001</v>
      </c>
      <c r="D86" s="5">
        <v>0.36840000000000001</v>
      </c>
      <c r="E86" s="5">
        <f t="shared" si="10"/>
        <v>0.16200000000000001</v>
      </c>
    </row>
    <row r="87" spans="1:8" x14ac:dyDescent="0.35">
      <c r="D87" s="9" t="s">
        <v>128</v>
      </c>
      <c r="E87">
        <f>_xlfn.STDEV.S(E81:E86)</f>
        <v>0.1628321641036152</v>
      </c>
      <c r="H87" s="5">
        <f>_xlfn.STDEV.S(H81:H83)</f>
        <v>6.0699062287751349E-2</v>
      </c>
    </row>
    <row r="88" spans="1:8" x14ac:dyDescent="0.35">
      <c r="D88" s="9" t="s">
        <v>129</v>
      </c>
      <c r="E88">
        <f>AVERAGE(E81:E86)</f>
        <v>6.1916666666666655E-2</v>
      </c>
      <c r="H88" s="5">
        <f>AVERAGE(H81:H83)</f>
        <v>2.3590598290598286E-2</v>
      </c>
    </row>
    <row r="92" spans="1:8" x14ac:dyDescent="0.35">
      <c r="A92" s="7" t="s">
        <v>98</v>
      </c>
    </row>
    <row r="93" spans="1:8" x14ac:dyDescent="0.35">
      <c r="A93" t="s">
        <v>99</v>
      </c>
      <c r="C93" t="s">
        <v>69</v>
      </c>
      <c r="D93" t="s">
        <v>93</v>
      </c>
      <c r="E93" t="s">
        <v>94</v>
      </c>
      <c r="F93" t="s">
        <v>109</v>
      </c>
      <c r="G93" t="s">
        <v>97</v>
      </c>
    </row>
    <row r="94" spans="1:8" x14ac:dyDescent="0.35">
      <c r="A94" t="s">
        <v>100</v>
      </c>
      <c r="B94" t="s">
        <v>101</v>
      </c>
      <c r="C94" s="2">
        <v>0.39200000000000002</v>
      </c>
      <c r="D94" s="2">
        <v>0.312</v>
      </c>
      <c r="E94" s="2">
        <v>0.107</v>
      </c>
      <c r="F94" s="2">
        <v>0.189</v>
      </c>
      <c r="G94" s="2">
        <f>C94-D94</f>
        <v>8.0000000000000016E-2</v>
      </c>
    </row>
    <row r="95" spans="1:8" x14ac:dyDescent="0.35">
      <c r="A95" t="s">
        <v>11</v>
      </c>
      <c r="B95" t="s">
        <v>101</v>
      </c>
      <c r="C95" s="2">
        <v>0.44</v>
      </c>
      <c r="D95" s="2">
        <v>0.24</v>
      </c>
      <c r="E95" s="2">
        <v>0.15</v>
      </c>
      <c r="F95" s="2">
        <v>0.18</v>
      </c>
      <c r="G95" s="2">
        <f t="shared" ref="G95:G102" si="11">C95-D95</f>
        <v>0.2</v>
      </c>
    </row>
    <row r="96" spans="1:8" x14ac:dyDescent="0.35">
      <c r="A96" t="s">
        <v>102</v>
      </c>
      <c r="B96" t="s">
        <v>101</v>
      </c>
      <c r="C96" s="2">
        <v>0.42099999999999999</v>
      </c>
      <c r="D96" s="2">
        <v>0.214</v>
      </c>
      <c r="E96" s="2">
        <v>0.13500000000000001</v>
      </c>
      <c r="F96" s="2">
        <v>0.23</v>
      </c>
      <c r="G96" s="2">
        <f t="shared" si="11"/>
        <v>0.20699999999999999</v>
      </c>
    </row>
    <row r="97" spans="1:7" x14ac:dyDescent="0.35">
      <c r="A97" t="s">
        <v>103</v>
      </c>
      <c r="B97" t="s">
        <v>104</v>
      </c>
      <c r="C97" s="2">
        <v>0.38700000000000001</v>
      </c>
      <c r="D97" s="2">
        <v>0.16400000000000001</v>
      </c>
      <c r="E97" s="2">
        <v>0.13700000000000001</v>
      </c>
      <c r="F97" s="2">
        <v>0.312</v>
      </c>
      <c r="G97" s="2">
        <f t="shared" si="11"/>
        <v>0.223</v>
      </c>
    </row>
    <row r="98" spans="1:7" x14ac:dyDescent="0.35">
      <c r="A98" t="s">
        <v>105</v>
      </c>
      <c r="B98" t="s">
        <v>104</v>
      </c>
      <c r="C98" s="2">
        <v>0.42799999999999999</v>
      </c>
      <c r="D98" s="2">
        <v>0.17899999999999999</v>
      </c>
      <c r="E98" s="2">
        <v>0.115</v>
      </c>
      <c r="F98" s="2">
        <v>0.27800000000000002</v>
      </c>
      <c r="G98" s="2">
        <f t="shared" si="11"/>
        <v>0.249</v>
      </c>
    </row>
    <row r="99" spans="1:7" x14ac:dyDescent="0.35">
      <c r="A99" t="s">
        <v>106</v>
      </c>
      <c r="B99" t="s">
        <v>104</v>
      </c>
      <c r="C99" s="2">
        <v>0.45200000000000001</v>
      </c>
      <c r="D99" s="2">
        <v>0.16300000000000001</v>
      </c>
      <c r="E99" s="2">
        <v>0.161</v>
      </c>
      <c r="F99" s="2">
        <v>0.22900000000000001</v>
      </c>
      <c r="G99" s="2">
        <f t="shared" si="11"/>
        <v>0.28900000000000003</v>
      </c>
    </row>
    <row r="100" spans="1:7" x14ac:dyDescent="0.35">
      <c r="A100" t="s">
        <v>107</v>
      </c>
      <c r="B100" t="s">
        <v>108</v>
      </c>
      <c r="C100" s="2">
        <v>0.38400000000000001</v>
      </c>
      <c r="D100" s="2">
        <v>0.16800000000000001</v>
      </c>
      <c r="E100" s="2">
        <v>0.13600000000000001</v>
      </c>
      <c r="F100" s="2">
        <v>0.312</v>
      </c>
      <c r="G100" s="2">
        <f t="shared" si="11"/>
        <v>0.216</v>
      </c>
    </row>
    <row r="101" spans="1:7" x14ac:dyDescent="0.35">
      <c r="A101" t="s">
        <v>27</v>
      </c>
      <c r="B101" t="s">
        <v>108</v>
      </c>
      <c r="C101" s="2">
        <v>0.4798</v>
      </c>
      <c r="D101" s="2">
        <v>0.14799999999999999</v>
      </c>
      <c r="E101" s="2">
        <v>0.10290000000000001</v>
      </c>
      <c r="F101" s="2">
        <v>0.26929999999999998</v>
      </c>
      <c r="G101" s="2">
        <f t="shared" si="11"/>
        <v>0.33179999999999998</v>
      </c>
    </row>
    <row r="102" spans="1:7" x14ac:dyDescent="0.35">
      <c r="A102" t="s">
        <v>11</v>
      </c>
      <c r="B102" t="s">
        <v>108</v>
      </c>
      <c r="C102" s="2">
        <v>0.43</v>
      </c>
      <c r="D102" s="2">
        <v>0.25</v>
      </c>
      <c r="E102" s="2">
        <v>0.15</v>
      </c>
      <c r="F102" s="2">
        <v>0.17</v>
      </c>
      <c r="G102" s="2">
        <f t="shared" si="11"/>
        <v>0.18</v>
      </c>
    </row>
    <row r="103" spans="1:7" x14ac:dyDescent="0.35">
      <c r="F103" s="9" t="s">
        <v>129</v>
      </c>
      <c r="G103" s="2">
        <f>AVERAGE(G94:G102)</f>
        <v>0.2195333333333333</v>
      </c>
    </row>
    <row r="106" spans="1:7" x14ac:dyDescent="0.35">
      <c r="A106" s="7" t="s">
        <v>111</v>
      </c>
    </row>
    <row r="107" spans="1:7" x14ac:dyDescent="0.35">
      <c r="A107" t="s">
        <v>99</v>
      </c>
      <c r="C107" t="s">
        <v>69</v>
      </c>
      <c r="D107" t="s">
        <v>93</v>
      </c>
      <c r="E107" t="s">
        <v>94</v>
      </c>
      <c r="F107" t="s">
        <v>109</v>
      </c>
      <c r="G107" t="s">
        <v>97</v>
      </c>
    </row>
    <row r="108" spans="1:7" x14ac:dyDescent="0.35">
      <c r="A108" t="s">
        <v>11</v>
      </c>
      <c r="B108" t="s">
        <v>112</v>
      </c>
      <c r="C108" s="2">
        <v>0.38</v>
      </c>
      <c r="D108" s="2">
        <v>0.44</v>
      </c>
      <c r="E108" s="2">
        <v>0.06</v>
      </c>
      <c r="F108" s="2">
        <v>0.12</v>
      </c>
      <c r="G108" s="2">
        <f>C108-D108</f>
        <v>-0.06</v>
      </c>
    </row>
    <row r="109" spans="1:7" x14ac:dyDescent="0.35">
      <c r="A109" t="s">
        <v>113</v>
      </c>
      <c r="B109" t="s">
        <v>112</v>
      </c>
      <c r="C109" s="2">
        <v>0.38</v>
      </c>
      <c r="D109" s="2">
        <v>0.40699999999999997</v>
      </c>
      <c r="E109" s="2">
        <v>7.6999999999999999E-2</v>
      </c>
      <c r="F109" s="2">
        <v>0.13600000000000001</v>
      </c>
      <c r="G109" s="2">
        <f t="shared" ref="G109:G120" si="12">C109-D109</f>
        <v>-2.6999999999999968E-2</v>
      </c>
    </row>
    <row r="110" spans="1:7" x14ac:dyDescent="0.35">
      <c r="A110" t="s">
        <v>113</v>
      </c>
      <c r="B110" t="s">
        <v>114</v>
      </c>
      <c r="C110" s="2">
        <v>0.38500000000000001</v>
      </c>
      <c r="D110" s="2">
        <v>0.41299999999999998</v>
      </c>
      <c r="E110" s="2">
        <v>6.6000000000000003E-2</v>
      </c>
      <c r="F110" s="2">
        <v>0.13600000000000001</v>
      </c>
      <c r="G110" s="2">
        <f t="shared" si="12"/>
        <v>-2.7999999999999969E-2</v>
      </c>
    </row>
    <row r="111" spans="1:7" x14ac:dyDescent="0.35">
      <c r="A111" t="s">
        <v>11</v>
      </c>
      <c r="B111" t="s">
        <v>115</v>
      </c>
      <c r="C111" s="2">
        <v>0.35</v>
      </c>
      <c r="D111" s="2">
        <v>0.44</v>
      </c>
      <c r="E111" s="2">
        <v>7.0000000000000007E-2</v>
      </c>
      <c r="F111" s="2">
        <v>0.13</v>
      </c>
      <c r="G111" s="2">
        <f t="shared" si="12"/>
        <v>-9.0000000000000024E-2</v>
      </c>
    </row>
    <row r="112" spans="1:7" x14ac:dyDescent="0.35">
      <c r="A112" t="s">
        <v>116</v>
      </c>
      <c r="B112" t="s">
        <v>115</v>
      </c>
      <c r="C112" s="2">
        <v>0.315</v>
      </c>
      <c r="D112" s="2">
        <v>0.376</v>
      </c>
      <c r="E112" s="2">
        <v>6.6000000000000003E-2</v>
      </c>
      <c r="F112" s="2">
        <v>0.24399999999999999</v>
      </c>
      <c r="G112" s="2">
        <f t="shared" si="12"/>
        <v>-6.0999999999999999E-2</v>
      </c>
    </row>
    <row r="113" spans="1:7" x14ac:dyDescent="0.35">
      <c r="A113" t="s">
        <v>116</v>
      </c>
      <c r="B113" t="s">
        <v>117</v>
      </c>
      <c r="C113" s="2">
        <v>0.32600000000000001</v>
      </c>
      <c r="D113" s="2">
        <v>0.35899999999999999</v>
      </c>
      <c r="E113" s="2">
        <v>7.2999999999999995E-2</v>
      </c>
      <c r="F113" s="2">
        <v>0.24399999999999999</v>
      </c>
      <c r="G113" s="2">
        <f t="shared" si="12"/>
        <v>-3.2999999999999974E-2</v>
      </c>
    </row>
    <row r="114" spans="1:7" x14ac:dyDescent="0.35">
      <c r="A114" t="s">
        <v>118</v>
      </c>
      <c r="B114" t="s">
        <v>117</v>
      </c>
      <c r="C114" s="2">
        <v>0.35699999999999998</v>
      </c>
      <c r="D114" s="2">
        <v>0.42199999999999999</v>
      </c>
      <c r="E114" s="2">
        <v>6.2E-2</v>
      </c>
      <c r="F114" s="2">
        <v>0.159</v>
      </c>
      <c r="G114" s="2">
        <f t="shared" si="12"/>
        <v>-6.5000000000000002E-2</v>
      </c>
    </row>
    <row r="115" spans="1:7" x14ac:dyDescent="0.35">
      <c r="A115" t="s">
        <v>116</v>
      </c>
      <c r="B115" t="s">
        <v>119</v>
      </c>
      <c r="C115" s="2">
        <v>0.33300000000000002</v>
      </c>
      <c r="D115" s="2">
        <v>0.371</v>
      </c>
      <c r="E115" s="2">
        <v>6.9000000000000006E-2</v>
      </c>
      <c r="F115" s="2">
        <v>0.22700000000000001</v>
      </c>
      <c r="G115" s="2">
        <f t="shared" si="12"/>
        <v>-3.7999999999999978E-2</v>
      </c>
    </row>
    <row r="116" spans="1:7" x14ac:dyDescent="0.35">
      <c r="A116" t="s">
        <v>120</v>
      </c>
      <c r="B116" t="s">
        <v>119</v>
      </c>
      <c r="C116" s="2">
        <v>0.378</v>
      </c>
      <c r="D116" s="2">
        <v>0.38800000000000001</v>
      </c>
      <c r="E116" s="2">
        <v>0.11600000000000001</v>
      </c>
      <c r="F116" s="2">
        <v>0.11799999999999999</v>
      </c>
      <c r="G116" s="2">
        <f t="shared" si="12"/>
        <v>-1.0000000000000009E-2</v>
      </c>
    </row>
    <row r="117" spans="1:7" x14ac:dyDescent="0.35">
      <c r="A117" t="s">
        <v>116</v>
      </c>
      <c r="B117" t="s">
        <v>121</v>
      </c>
      <c r="C117" s="2">
        <v>0.33100000000000002</v>
      </c>
      <c r="D117" s="2">
        <v>0.372</v>
      </c>
      <c r="E117" s="2">
        <v>7.1999999999999995E-2</v>
      </c>
      <c r="F117" s="2">
        <v>0.22500000000000001</v>
      </c>
      <c r="G117" s="2">
        <f t="shared" si="12"/>
        <v>-4.0999999999999981E-2</v>
      </c>
    </row>
    <row r="118" spans="1:7" x14ac:dyDescent="0.35">
      <c r="A118" t="s">
        <v>36</v>
      </c>
      <c r="B118" t="s">
        <v>122</v>
      </c>
      <c r="C118" s="2">
        <v>0.36</v>
      </c>
      <c r="D118" s="2">
        <v>0.44</v>
      </c>
      <c r="E118" s="2">
        <v>7.0000000000000007E-2</v>
      </c>
      <c r="F118" s="2">
        <v>0.13</v>
      </c>
      <c r="G118" s="2">
        <f t="shared" si="12"/>
        <v>-8.0000000000000016E-2</v>
      </c>
    </row>
    <row r="119" spans="1:7" x14ac:dyDescent="0.35">
      <c r="A119" t="s">
        <v>113</v>
      </c>
      <c r="B119" t="s">
        <v>122</v>
      </c>
      <c r="C119" s="2">
        <v>0.36499999999999999</v>
      </c>
      <c r="D119" s="2">
        <v>0.39500000000000002</v>
      </c>
      <c r="E119" s="2">
        <v>5.8000000000000003E-2</v>
      </c>
      <c r="F119" s="2">
        <v>0.182</v>
      </c>
      <c r="G119" s="2">
        <f t="shared" si="12"/>
        <v>-3.0000000000000027E-2</v>
      </c>
    </row>
    <row r="120" spans="1:7" x14ac:dyDescent="0.35">
      <c r="A120" t="s">
        <v>116</v>
      </c>
      <c r="B120" t="s">
        <v>122</v>
      </c>
      <c r="C120" s="2">
        <v>0.33100000000000002</v>
      </c>
      <c r="D120" s="2">
        <v>0.372</v>
      </c>
      <c r="E120" s="2">
        <v>7.1999999999999995E-2</v>
      </c>
      <c r="F120" s="2">
        <v>0.22500000000000001</v>
      </c>
      <c r="G120" s="2">
        <f t="shared" si="12"/>
        <v>-4.0999999999999981E-2</v>
      </c>
    </row>
    <row r="121" spans="1:7" x14ac:dyDescent="0.35">
      <c r="C121" s="2"/>
      <c r="D121" s="2"/>
      <c r="E121" s="2"/>
      <c r="F121" s="10" t="s">
        <v>129</v>
      </c>
      <c r="G121" s="2">
        <f>AVERAGE(G108:G120)</f>
        <v>-4.646153846153845E-2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DF39-EF49-4CBA-89BB-D907357D13A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Ngai Chun Tsui</dc:creator>
  <cp:lastModifiedBy>Ngai Chun Tsui</cp:lastModifiedBy>
  <dcterms:created xsi:type="dcterms:W3CDTF">2020-06-16T14:54:51Z</dcterms:created>
  <dcterms:modified xsi:type="dcterms:W3CDTF">2020-08-04T13:21:02Z</dcterms:modified>
</cp:coreProperties>
</file>