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65" windowWidth="15600" windowHeight="7680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D19" i="2"/>
  <c r="C19"/>
  <c r="D16"/>
  <c r="C16"/>
  <c r="D13"/>
  <c r="C13"/>
  <c r="D10"/>
  <c r="B22" s="1"/>
  <c r="C10"/>
  <c r="B21" s="1"/>
  <c r="D7"/>
  <c r="C7"/>
</calcChain>
</file>

<file path=xl/sharedStrings.xml><?xml version="1.0" encoding="utf-8"?>
<sst xmlns="http://schemas.openxmlformats.org/spreadsheetml/2006/main" count="172" uniqueCount="96">
  <si>
    <t>Item No.</t>
  </si>
  <si>
    <t>Items</t>
  </si>
  <si>
    <t>Actual Result</t>
  </si>
  <si>
    <t>Expected Result</t>
  </si>
  <si>
    <t>Reference</t>
  </si>
  <si>
    <t>Status</t>
  </si>
  <si>
    <t>Date</t>
  </si>
  <si>
    <t>Create new Case, choose 1st Name Code</t>
  </si>
  <si>
    <t>1st name displayed, ID/ BRN No, Tax No, etc, not copied from related parties</t>
  </si>
  <si>
    <t>List of property</t>
  </si>
  <si>
    <t>when choose cannot choose the property properly. Click choose and the property does not close</t>
  </si>
  <si>
    <t>Screen / Module</t>
  </si>
  <si>
    <t>Open</t>
  </si>
  <si>
    <t>Logged By</t>
  </si>
  <si>
    <t>Logged Date (dd/MM/yyyy)</t>
  </si>
  <si>
    <t>Dev Team</t>
  </si>
  <si>
    <t>Case Master - Property Tab - Apportionment</t>
  </si>
  <si>
    <t>Test Case 1</t>
  </si>
  <si>
    <t>Purchaser Calculation</t>
  </si>
  <si>
    <t>Vendor Calculation</t>
  </si>
  <si>
    <t>Legal Completion Date:</t>
  </si>
  <si>
    <t>Council Assessment Start Date:</t>
  </si>
  <si>
    <t>Council Assessment End Date:</t>
  </si>
  <si>
    <t>Council Assessment Amt:</t>
  </si>
  <si>
    <t>21000</t>
  </si>
  <si>
    <t>Quit Rent Start Date:</t>
  </si>
  <si>
    <t>Quit Rent End Date:</t>
  </si>
  <si>
    <t>Quit Rent Amt:</t>
  </si>
  <si>
    <t>1500</t>
  </si>
  <si>
    <t>Indah Water (Sewage) Start Date:</t>
  </si>
  <si>
    <t>Indah Water (Sewage) End Date:</t>
  </si>
  <si>
    <t>Indah Water (Sewage) Amt:</t>
  </si>
  <si>
    <t>300</t>
  </si>
  <si>
    <t>Water Start Date:</t>
  </si>
  <si>
    <t>Water End Date:</t>
  </si>
  <si>
    <t>Water Amt:</t>
  </si>
  <si>
    <t>580</t>
  </si>
  <si>
    <t>Electrical Start Date:</t>
  </si>
  <si>
    <t>Electrical End Date:</t>
  </si>
  <si>
    <t>Electrical Amt:</t>
  </si>
  <si>
    <t>1300</t>
  </si>
  <si>
    <t>Amt Due to Puchaser:</t>
  </si>
  <si>
    <t>Amt Due to Vendor:</t>
  </si>
  <si>
    <t>Checking the Loan calculation , refer the sheet2</t>
  </si>
  <si>
    <t>Working fine, refer the sheet2</t>
  </si>
  <si>
    <t>Working Fine, refer the sheet2</t>
  </si>
  <si>
    <t>sheet2</t>
  </si>
  <si>
    <t>Case Master - SAP Related Properties Tab - Purchaser</t>
  </si>
  <si>
    <t xml:space="preserve">Choose from list for Name Code </t>
  </si>
  <si>
    <t>Should show all the related cases without validation</t>
  </si>
  <si>
    <t>Choose from list for Solicitor</t>
  </si>
  <si>
    <t>Should show only the Solicitor flag is set to 'Y'</t>
  </si>
  <si>
    <t>Commands</t>
  </si>
  <si>
    <t>Check and close the status</t>
  </si>
  <si>
    <t>Link Button Click</t>
  </si>
  <si>
    <t>shows the respective related cases</t>
  </si>
  <si>
    <t>shows the respective related cases (not working in vendor tab - 1st Name code)</t>
  </si>
  <si>
    <t xml:space="preserve">Case Master - SAP Related Properties Tab - Purchaser </t>
  </si>
  <si>
    <t>Case Master - SAP Related Properties Tab - Vendor</t>
  </si>
  <si>
    <t>Case Master - Loan Related Properties Tab - Borrower</t>
  </si>
  <si>
    <t>Case Master - SAP Related Properties Tab - Borrower</t>
  </si>
  <si>
    <t>Case Master - Loan Related Properties Tab - Guarantor</t>
  </si>
  <si>
    <t>Case Master - SAP Related Properties Tab - Guarantor</t>
  </si>
  <si>
    <t>Case Master - Property Tab - Property Details</t>
  </si>
  <si>
    <t>Developer</t>
  </si>
  <si>
    <t>CFL &amp; Link button not working</t>
  </si>
  <si>
    <t xml:space="preserve">CFL &amp; Link button should work </t>
  </si>
  <si>
    <t>Solicitor Code</t>
  </si>
  <si>
    <t>Case Master - Property Tab - Property Valuation &amp; Loans</t>
  </si>
  <si>
    <t>Balance Purchase Price Calculation</t>
  </si>
  <si>
    <t>Purchase price - Deposit</t>
  </si>
  <si>
    <t>Differential Sum</t>
  </si>
  <si>
    <t>values misbehaving in the field</t>
  </si>
  <si>
    <t>Balance purchase price - Loan Amount</t>
  </si>
  <si>
    <t>Overlapping with the Apportionment tab</t>
  </si>
  <si>
    <t>should not overlap</t>
  </si>
  <si>
    <t>BP001</t>
  </si>
  <si>
    <t>BP002</t>
  </si>
  <si>
    <t>BP003</t>
  </si>
  <si>
    <t>BP004</t>
  </si>
  <si>
    <t>BP005</t>
  </si>
  <si>
    <t>BP006</t>
  </si>
  <si>
    <t>BP007</t>
  </si>
  <si>
    <t>BP008</t>
  </si>
  <si>
    <t>BP009</t>
  </si>
  <si>
    <t>BP010</t>
  </si>
  <si>
    <t>BP011</t>
  </si>
  <si>
    <t>BP012</t>
  </si>
  <si>
    <t>BP013</t>
  </si>
  <si>
    <t>BP014</t>
  </si>
  <si>
    <t>BP015</t>
  </si>
  <si>
    <t>BP016</t>
  </si>
  <si>
    <t>BP017</t>
  </si>
  <si>
    <t>BP018</t>
  </si>
  <si>
    <t>BP019</t>
  </si>
  <si>
    <t>BP020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</si>
</sst>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14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Font="1" applyBorder="1" applyAlignment="1">
      <alignment horizontal="right" vertical="top"/>
    </xf>
    <xf numFmtId="15" fontId="0" fillId="0" borderId="0" xfId="0" applyNumberFormat="1"/>
    <xf numFmtId="0" fontId="0" fillId="0" borderId="0" xfId="0" applyNumberFormat="1"/>
    <xf numFmtId="0" fontId="0" fillId="0" borderId="0" xfId="0" applyFont="1" applyBorder="1" applyAlignment="1">
      <alignment horizontal="right" vertical="center"/>
    </xf>
    <xf numFmtId="15" fontId="0" fillId="0" borderId="0" xfId="0" quotePrefix="1" applyNumberFormat="1" applyAlignment="1">
      <alignment horizontal="right"/>
    </xf>
    <xf numFmtId="0" fontId="0" fillId="0" borderId="0" xfId="0" quotePrefix="1" applyNumberFormat="1"/>
    <xf numFmtId="0" fontId="0" fillId="0" borderId="0" xfId="0" applyBorder="1" applyAlignment="1">
      <alignment horizontal="right" vertical="center"/>
    </xf>
    <xf numFmtId="0" fontId="0" fillId="0" borderId="0" xfId="0" applyFont="1" applyBorder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tabSelected="1" workbookViewId="0">
      <pane ySplit="1" topLeftCell="A18" activePane="bottomLeft" state="frozen"/>
      <selection activeCell="C1" sqref="C1"/>
      <selection pane="bottomLeft" activeCell="D25" sqref="D25"/>
    </sheetView>
  </sheetViews>
  <sheetFormatPr defaultRowHeight="15"/>
  <cols>
    <col min="1" max="1" width="6.85546875" customWidth="1"/>
    <col min="2" max="2" width="13.85546875" customWidth="1"/>
    <col min="3" max="3" width="15.7109375" customWidth="1"/>
    <col min="4" max="4" width="22.140625" customWidth="1"/>
    <col min="5" max="5" width="23" customWidth="1"/>
    <col min="6" max="6" width="39" customWidth="1"/>
    <col min="7" max="7" width="27.140625" customWidth="1"/>
    <col min="8" max="8" width="15.42578125" bestFit="1" customWidth="1"/>
    <col min="9" max="9" width="15.42578125" customWidth="1"/>
    <col min="11" max="11" width="9.7109375" bestFit="1" customWidth="1"/>
    <col min="14" max="14" width="9.140625" customWidth="1"/>
  </cols>
  <sheetData>
    <row r="1" spans="1:11" ht="45">
      <c r="A1" s="4" t="s">
        <v>0</v>
      </c>
      <c r="B1" s="4" t="s">
        <v>14</v>
      </c>
      <c r="C1" s="2" t="s">
        <v>13</v>
      </c>
      <c r="D1" s="2" t="s">
        <v>11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52</v>
      </c>
      <c r="J1" s="2" t="s">
        <v>5</v>
      </c>
      <c r="K1" s="2" t="s">
        <v>6</v>
      </c>
    </row>
    <row r="2" spans="1:11" ht="30">
      <c r="A2" s="1" t="s">
        <v>76</v>
      </c>
      <c r="B2" s="1"/>
      <c r="C2" s="1"/>
      <c r="D2" s="1"/>
      <c r="E2" s="1" t="s">
        <v>7</v>
      </c>
      <c r="F2" s="1" t="s">
        <v>8</v>
      </c>
      <c r="G2" s="1"/>
      <c r="H2" s="1"/>
      <c r="I2" s="1"/>
      <c r="J2" t="s">
        <v>12</v>
      </c>
    </row>
    <row r="3" spans="1:11" ht="45">
      <c r="A3" s="1" t="s">
        <v>77</v>
      </c>
      <c r="B3" s="1"/>
      <c r="C3" s="1"/>
      <c r="D3" s="1"/>
      <c r="E3" s="1" t="s">
        <v>9</v>
      </c>
      <c r="F3" s="1" t="s">
        <v>10</v>
      </c>
      <c r="G3" s="1"/>
      <c r="H3" s="1"/>
      <c r="I3" s="1"/>
      <c r="J3" t="s">
        <v>12</v>
      </c>
    </row>
    <row r="4" spans="1:11" ht="45">
      <c r="A4" s="1" t="s">
        <v>78</v>
      </c>
      <c r="B4" s="3">
        <v>42225</v>
      </c>
      <c r="C4" s="1" t="s">
        <v>15</v>
      </c>
      <c r="D4" s="1" t="s">
        <v>47</v>
      </c>
      <c r="E4" s="1" t="s">
        <v>48</v>
      </c>
      <c r="F4" s="1" t="s">
        <v>49</v>
      </c>
      <c r="G4" s="1" t="s">
        <v>49</v>
      </c>
      <c r="H4" s="1"/>
      <c r="I4" s="1" t="s">
        <v>53</v>
      </c>
    </row>
    <row r="5" spans="1:11" ht="45">
      <c r="A5" s="1" t="s">
        <v>79</v>
      </c>
      <c r="B5" s="3">
        <v>42225</v>
      </c>
      <c r="C5" s="1" t="s">
        <v>15</v>
      </c>
      <c r="D5" s="1" t="s">
        <v>47</v>
      </c>
      <c r="E5" s="1" t="s">
        <v>50</v>
      </c>
      <c r="F5" s="1" t="s">
        <v>51</v>
      </c>
      <c r="G5" s="1" t="s">
        <v>51</v>
      </c>
      <c r="H5" s="1"/>
      <c r="I5" s="1" t="s">
        <v>53</v>
      </c>
    </row>
    <row r="6" spans="1:11" ht="45">
      <c r="A6" s="1" t="s">
        <v>80</v>
      </c>
      <c r="B6" s="3">
        <v>42225</v>
      </c>
      <c r="C6" s="1" t="s">
        <v>15</v>
      </c>
      <c r="D6" s="1" t="s">
        <v>57</v>
      </c>
      <c r="E6" s="1" t="s">
        <v>54</v>
      </c>
      <c r="F6" s="1" t="s">
        <v>55</v>
      </c>
      <c r="G6" s="1" t="s">
        <v>55</v>
      </c>
      <c r="H6" s="1"/>
      <c r="I6" s="1" t="s">
        <v>53</v>
      </c>
    </row>
    <row r="7" spans="1:11" ht="45">
      <c r="A7" s="1" t="s">
        <v>81</v>
      </c>
      <c r="B7" s="3">
        <v>42225</v>
      </c>
      <c r="C7" s="1" t="s">
        <v>15</v>
      </c>
      <c r="D7" s="1" t="s">
        <v>58</v>
      </c>
      <c r="E7" s="1" t="s">
        <v>48</v>
      </c>
      <c r="F7" s="1" t="s">
        <v>49</v>
      </c>
      <c r="G7" s="1" t="s">
        <v>49</v>
      </c>
      <c r="H7" s="1"/>
      <c r="I7" s="1" t="s">
        <v>53</v>
      </c>
    </row>
    <row r="8" spans="1:11" ht="45">
      <c r="A8" s="1" t="s">
        <v>82</v>
      </c>
      <c r="B8" s="3">
        <v>42225</v>
      </c>
      <c r="C8" s="1" t="s">
        <v>15</v>
      </c>
      <c r="D8" s="1" t="s">
        <v>58</v>
      </c>
      <c r="E8" s="1" t="s">
        <v>50</v>
      </c>
      <c r="F8" s="1" t="s">
        <v>51</v>
      </c>
      <c r="G8" s="1" t="s">
        <v>51</v>
      </c>
      <c r="H8" s="1"/>
      <c r="I8" s="1" t="s">
        <v>53</v>
      </c>
    </row>
    <row r="9" spans="1:11" ht="45">
      <c r="A9" s="1" t="s">
        <v>83</v>
      </c>
      <c r="B9" s="3">
        <v>42225</v>
      </c>
      <c r="C9" s="1" t="s">
        <v>15</v>
      </c>
      <c r="D9" s="1" t="s">
        <v>58</v>
      </c>
      <c r="E9" s="1" t="s">
        <v>54</v>
      </c>
      <c r="F9" s="1" t="s">
        <v>56</v>
      </c>
      <c r="G9" s="1" t="s">
        <v>56</v>
      </c>
      <c r="H9" s="1"/>
      <c r="I9" s="1"/>
      <c r="J9" s="1" t="s">
        <v>12</v>
      </c>
    </row>
    <row r="10" spans="1:11" ht="45">
      <c r="A10" s="1" t="s">
        <v>84</v>
      </c>
      <c r="B10" s="3">
        <v>42225</v>
      </c>
      <c r="C10" s="1" t="s">
        <v>15</v>
      </c>
      <c r="D10" s="1" t="s">
        <v>59</v>
      </c>
      <c r="E10" s="1" t="s">
        <v>48</v>
      </c>
      <c r="F10" s="1" t="s">
        <v>49</v>
      </c>
      <c r="G10" s="1" t="s">
        <v>49</v>
      </c>
      <c r="H10" s="1"/>
      <c r="I10" s="1" t="s">
        <v>53</v>
      </c>
    </row>
    <row r="11" spans="1:11" ht="45">
      <c r="A11" s="1" t="s">
        <v>85</v>
      </c>
      <c r="B11" s="3">
        <v>42225</v>
      </c>
      <c r="C11" s="1" t="s">
        <v>15</v>
      </c>
      <c r="D11" s="1" t="s">
        <v>60</v>
      </c>
      <c r="E11" s="1" t="s">
        <v>50</v>
      </c>
      <c r="F11" s="1" t="s">
        <v>51</v>
      </c>
      <c r="G11" s="1" t="s">
        <v>51</v>
      </c>
      <c r="H11" s="1"/>
      <c r="I11" s="1" t="s">
        <v>53</v>
      </c>
    </row>
    <row r="12" spans="1:11" ht="45">
      <c r="A12" s="1" t="s">
        <v>86</v>
      </c>
      <c r="B12" s="3">
        <v>42225</v>
      </c>
      <c r="C12" s="1" t="s">
        <v>15</v>
      </c>
      <c r="D12" s="1" t="s">
        <v>60</v>
      </c>
      <c r="E12" s="1" t="s">
        <v>54</v>
      </c>
      <c r="F12" s="1" t="s">
        <v>55</v>
      </c>
      <c r="G12" s="1" t="s">
        <v>55</v>
      </c>
      <c r="H12" s="1"/>
      <c r="I12" s="1" t="s">
        <v>53</v>
      </c>
    </row>
    <row r="13" spans="1:11" ht="45">
      <c r="A13" s="1" t="s">
        <v>87</v>
      </c>
      <c r="B13" s="3">
        <v>42225</v>
      </c>
      <c r="C13" s="1" t="s">
        <v>15</v>
      </c>
      <c r="D13" s="1" t="s">
        <v>61</v>
      </c>
      <c r="E13" s="1" t="s">
        <v>48</v>
      </c>
      <c r="F13" s="1" t="s">
        <v>49</v>
      </c>
      <c r="G13" s="1" t="s">
        <v>49</v>
      </c>
      <c r="H13" s="1"/>
      <c r="I13" s="1" t="s">
        <v>53</v>
      </c>
    </row>
    <row r="14" spans="1:11" ht="45">
      <c r="A14" s="1" t="s">
        <v>88</v>
      </c>
      <c r="B14" s="3">
        <v>42225</v>
      </c>
      <c r="C14" s="1" t="s">
        <v>15</v>
      </c>
      <c r="D14" s="1" t="s">
        <v>62</v>
      </c>
      <c r="E14" s="1" t="s">
        <v>50</v>
      </c>
      <c r="F14" s="1" t="s">
        <v>51</v>
      </c>
      <c r="G14" s="1" t="s">
        <v>51</v>
      </c>
      <c r="H14" s="1"/>
      <c r="I14" s="1" t="s">
        <v>53</v>
      </c>
    </row>
    <row r="15" spans="1:11" ht="45">
      <c r="A15" s="1" t="s">
        <v>89</v>
      </c>
      <c r="B15" s="3">
        <v>42225</v>
      </c>
      <c r="C15" s="1" t="s">
        <v>15</v>
      </c>
      <c r="D15" s="1" t="s">
        <v>62</v>
      </c>
      <c r="E15" s="1" t="s">
        <v>54</v>
      </c>
      <c r="F15" s="1" t="s">
        <v>55</v>
      </c>
      <c r="G15" s="1" t="s">
        <v>55</v>
      </c>
      <c r="H15" s="1"/>
      <c r="I15" s="1" t="s">
        <v>53</v>
      </c>
    </row>
    <row r="16" spans="1:11" ht="30">
      <c r="A16" s="1" t="s">
        <v>90</v>
      </c>
      <c r="B16" s="3">
        <v>42225</v>
      </c>
      <c r="C16" s="1" t="s">
        <v>15</v>
      </c>
      <c r="D16" s="1" t="s">
        <v>63</v>
      </c>
      <c r="E16" s="1" t="s">
        <v>64</v>
      </c>
      <c r="F16" s="1" t="s">
        <v>65</v>
      </c>
      <c r="G16" s="1" t="s">
        <v>66</v>
      </c>
      <c r="H16" s="1"/>
      <c r="I16" s="1"/>
      <c r="J16" s="1" t="s">
        <v>12</v>
      </c>
    </row>
    <row r="17" spans="1:10" ht="30">
      <c r="A17" s="1" t="s">
        <v>91</v>
      </c>
      <c r="B17" s="3">
        <v>42225</v>
      </c>
      <c r="C17" s="1" t="s">
        <v>15</v>
      </c>
      <c r="D17" s="1" t="s">
        <v>63</v>
      </c>
      <c r="E17" s="1" t="s">
        <v>67</v>
      </c>
      <c r="F17" s="1" t="s">
        <v>65</v>
      </c>
      <c r="G17" s="1" t="s">
        <v>66</v>
      </c>
      <c r="H17" s="1"/>
      <c r="I17" s="1"/>
      <c r="J17" s="1" t="s">
        <v>12</v>
      </c>
    </row>
    <row r="18" spans="1:10" ht="45">
      <c r="A18" s="1" t="s">
        <v>92</v>
      </c>
      <c r="B18" s="3">
        <v>42225</v>
      </c>
      <c r="C18" s="1" t="s">
        <v>15</v>
      </c>
      <c r="D18" s="1" t="s">
        <v>68</v>
      </c>
      <c r="E18" s="1" t="s">
        <v>69</v>
      </c>
      <c r="F18" s="1" t="s">
        <v>70</v>
      </c>
      <c r="G18" s="1" t="s">
        <v>70</v>
      </c>
      <c r="H18" s="1"/>
      <c r="I18" s="1" t="s">
        <v>53</v>
      </c>
    </row>
    <row r="19" spans="1:10" ht="45">
      <c r="A19" s="1" t="s">
        <v>93</v>
      </c>
      <c r="B19" s="3">
        <v>42225</v>
      </c>
      <c r="C19" s="1" t="s">
        <v>15</v>
      </c>
      <c r="D19" s="1" t="s">
        <v>68</v>
      </c>
      <c r="E19" s="1" t="s">
        <v>71</v>
      </c>
      <c r="F19" s="1" t="s">
        <v>72</v>
      </c>
      <c r="G19" s="1" t="s">
        <v>73</v>
      </c>
      <c r="H19" s="1"/>
      <c r="I19" s="1"/>
      <c r="J19" s="1" t="s">
        <v>12</v>
      </c>
    </row>
    <row r="20" spans="1:10" ht="45">
      <c r="A20" s="1" t="s">
        <v>94</v>
      </c>
      <c r="B20" s="3">
        <v>42225</v>
      </c>
      <c r="C20" s="1" t="s">
        <v>15</v>
      </c>
      <c r="D20" s="1" t="s">
        <v>68</v>
      </c>
      <c r="E20" s="1" t="s">
        <v>71</v>
      </c>
      <c r="F20" s="1" t="s">
        <v>74</v>
      </c>
      <c r="G20" s="1" t="s">
        <v>75</v>
      </c>
      <c r="H20" s="1"/>
      <c r="I20" s="1"/>
      <c r="J20" s="1" t="s">
        <v>12</v>
      </c>
    </row>
    <row r="21" spans="1:10" ht="45">
      <c r="A21" s="1" t="s">
        <v>95</v>
      </c>
      <c r="B21" s="3">
        <v>42225</v>
      </c>
      <c r="C21" s="1" t="s">
        <v>15</v>
      </c>
      <c r="D21" s="1" t="s">
        <v>16</v>
      </c>
      <c r="E21" s="1" t="s">
        <v>43</v>
      </c>
      <c r="F21" s="1" t="s">
        <v>44</v>
      </c>
      <c r="G21" s="1" t="s">
        <v>45</v>
      </c>
      <c r="H21" s="1" t="s">
        <v>46</v>
      </c>
      <c r="I21" s="1" t="s">
        <v>53</v>
      </c>
    </row>
    <row r="22" spans="1:10">
      <c r="A22" s="1"/>
      <c r="B22" s="1"/>
      <c r="C22" s="1"/>
      <c r="D22" s="1"/>
      <c r="E22" s="1"/>
      <c r="F22" s="1"/>
      <c r="G22" s="1"/>
      <c r="H22" s="1"/>
      <c r="I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</row>
    <row r="28" spans="1:10">
      <c r="A28" s="1"/>
      <c r="B28" s="1"/>
      <c r="C28" s="1"/>
      <c r="D28" s="1"/>
      <c r="E28" s="1"/>
      <c r="F28" s="1"/>
      <c r="G28" s="1"/>
      <c r="H28" s="1"/>
      <c r="I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</row>
    <row r="30" spans="1:10">
      <c r="A30" s="1"/>
      <c r="B30" s="1"/>
      <c r="C30" s="1"/>
      <c r="D30" s="1"/>
      <c r="E30" s="1"/>
      <c r="F30" s="1"/>
      <c r="G30" s="1"/>
      <c r="H30" s="1"/>
      <c r="I30" s="1"/>
    </row>
    <row r="31" spans="1:10">
      <c r="A31" s="1"/>
      <c r="B31" s="1"/>
      <c r="C31" s="1"/>
      <c r="D31" s="1"/>
      <c r="E31" s="1"/>
      <c r="F31" s="1"/>
      <c r="G31" s="1"/>
      <c r="H31" s="1"/>
      <c r="I31" s="1"/>
    </row>
  </sheetData>
  <dataValidations count="1">
    <dataValidation type="list" allowBlank="1" showInputMessage="1" showErrorMessage="1" sqref="J2:J98">
      <formula1>"Open,Closed"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22"/>
  <sheetViews>
    <sheetView workbookViewId="0">
      <selection activeCell="G24" sqref="G24"/>
    </sheetView>
  </sheetViews>
  <sheetFormatPr defaultRowHeight="15"/>
  <cols>
    <col min="1" max="1" width="31" bestFit="1" customWidth="1"/>
    <col min="2" max="2" width="12" bestFit="1" customWidth="1"/>
    <col min="3" max="3" width="20.28515625" bestFit="1" customWidth="1"/>
    <col min="4" max="4" width="18.140625" bestFit="1" customWidth="1"/>
  </cols>
  <sheetData>
    <row r="2" spans="1:4">
      <c r="A2" t="s">
        <v>17</v>
      </c>
    </row>
    <row r="3" spans="1:4">
      <c r="C3" t="s">
        <v>18</v>
      </c>
      <c r="D3" t="s">
        <v>19</v>
      </c>
    </row>
    <row r="4" spans="1:4">
      <c r="A4" s="5" t="s">
        <v>20</v>
      </c>
      <c r="B4" s="6">
        <v>42156</v>
      </c>
      <c r="D4" s="7"/>
    </row>
    <row r="5" spans="1:4">
      <c r="A5" s="8" t="s">
        <v>21</v>
      </c>
      <c r="B5" s="6">
        <v>42005</v>
      </c>
      <c r="D5" s="7"/>
    </row>
    <row r="6" spans="1:4">
      <c r="A6" s="8" t="s">
        <v>22</v>
      </c>
      <c r="B6" s="6">
        <v>42369</v>
      </c>
      <c r="D6" s="7"/>
    </row>
    <row r="7" spans="1:4">
      <c r="A7" s="8" t="s">
        <v>23</v>
      </c>
      <c r="B7" s="9" t="s">
        <v>24</v>
      </c>
      <c r="C7">
        <f>(213/364)*21000</f>
        <v>12288.461538461539</v>
      </c>
      <c r="D7" s="10">
        <f>((365-214)/365)*21000</f>
        <v>8687.6712328767135</v>
      </c>
    </row>
    <row r="8" spans="1:4">
      <c r="A8" s="8" t="s">
        <v>25</v>
      </c>
      <c r="B8" s="6">
        <v>42036</v>
      </c>
      <c r="D8" s="7"/>
    </row>
    <row r="9" spans="1:4">
      <c r="A9" s="11" t="s">
        <v>26</v>
      </c>
      <c r="B9" s="6">
        <v>42369</v>
      </c>
      <c r="D9" s="7"/>
    </row>
    <row r="10" spans="1:4">
      <c r="A10" s="8" t="s">
        <v>27</v>
      </c>
      <c r="B10" s="9" t="s">
        <v>28</v>
      </c>
      <c r="C10">
        <f>(213/332)*1500</f>
        <v>962.34939759036138</v>
      </c>
      <c r="D10" s="7">
        <f>((333-214)/333)*1500</f>
        <v>536.03603603603608</v>
      </c>
    </row>
    <row r="11" spans="1:4">
      <c r="A11" s="8" t="s">
        <v>29</v>
      </c>
      <c r="B11" s="6">
        <v>42005</v>
      </c>
      <c r="D11" s="7"/>
    </row>
    <row r="12" spans="1:4">
      <c r="A12" s="8" t="s">
        <v>30</v>
      </c>
      <c r="B12" s="6">
        <v>42369</v>
      </c>
      <c r="D12" s="7"/>
    </row>
    <row r="13" spans="1:4">
      <c r="A13" s="8" t="s">
        <v>31</v>
      </c>
      <c r="B13" s="9" t="s">
        <v>32</v>
      </c>
      <c r="C13">
        <f>(213/364) * 300</f>
        <v>175.54945054945057</v>
      </c>
      <c r="D13" s="7">
        <f>((365-214)/365)*300</f>
        <v>124.1095890410959</v>
      </c>
    </row>
    <row r="14" spans="1:4">
      <c r="A14" s="8" t="s">
        <v>33</v>
      </c>
      <c r="B14" s="6">
        <v>42005</v>
      </c>
      <c r="D14" s="7"/>
    </row>
    <row r="15" spans="1:4">
      <c r="A15" s="8" t="s">
        <v>34</v>
      </c>
      <c r="B15" s="6">
        <v>42369</v>
      </c>
      <c r="D15" s="7"/>
    </row>
    <row r="16" spans="1:4">
      <c r="A16" s="8" t="s">
        <v>35</v>
      </c>
      <c r="B16" s="9" t="s">
        <v>36</v>
      </c>
      <c r="C16">
        <f>(213/364)*580</f>
        <v>339.39560439560444</v>
      </c>
      <c r="D16" s="7">
        <f>((365-214)/365)*580</f>
        <v>239.94520547945206</v>
      </c>
    </row>
    <row r="17" spans="1:4">
      <c r="A17" s="8" t="s">
        <v>37</v>
      </c>
      <c r="B17" s="6">
        <v>42005</v>
      </c>
      <c r="D17" s="7"/>
    </row>
    <row r="18" spans="1:4">
      <c r="A18" s="8" t="s">
        <v>38</v>
      </c>
      <c r="B18" s="6">
        <v>42369</v>
      </c>
      <c r="D18" s="7"/>
    </row>
    <row r="19" spans="1:4">
      <c r="A19" s="12" t="s">
        <v>39</v>
      </c>
      <c r="B19" s="13" t="s">
        <v>40</v>
      </c>
      <c r="C19">
        <f>(213/364)*1300</f>
        <v>760.71428571428578</v>
      </c>
      <c r="D19" s="7">
        <f>((365-214)/365)*1300</f>
        <v>537.80821917808225</v>
      </c>
    </row>
    <row r="20" spans="1:4">
      <c r="A20" s="14"/>
      <c r="D20" s="7"/>
    </row>
    <row r="21" spans="1:4">
      <c r="A21" s="14" t="s">
        <v>41</v>
      </c>
      <c r="B21">
        <f>SUM(C7:C20)</f>
        <v>14526.470276711241</v>
      </c>
    </row>
    <row r="22" spans="1:4">
      <c r="A22" s="14" t="s">
        <v>42</v>
      </c>
      <c r="B22" s="7">
        <f>SUM(D7:D20)</f>
        <v>10125.570282611381</v>
      </c>
      <c r="D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Tan</dc:creator>
  <cp:lastModifiedBy>John</cp:lastModifiedBy>
  <dcterms:created xsi:type="dcterms:W3CDTF">2015-06-10T01:36:03Z</dcterms:created>
  <dcterms:modified xsi:type="dcterms:W3CDTF">2015-09-08T07:23:48Z</dcterms:modified>
</cp:coreProperties>
</file>