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<sst xmlns="http://schemas.openxmlformats.org/spreadsheetml/2006/main" count="42" uniqueCount="20">
  <si>
    <t>Swiss Metro Price Changes by Age</t>
  </si>
  <si>
    <t>Base case</t>
  </si>
  <si>
    <t>Forecast</t>
  </si>
  <si>
    <t>Youth</t>
  </si>
  <si>
    <t>Senior</t>
  </si>
  <si>
    <t>Other</t>
  </si>
  <si>
    <t>Weighted Avg</t>
  </si>
  <si>
    <t>CAR</t>
  </si>
  <si>
    <t>TRAIN</t>
  </si>
  <si>
    <t>SM</t>
  </si>
  <si>
    <t>Group Weights</t>
  </si>
  <si>
    <t>Total</t>
  </si>
  <si>
    <t>Count</t>
  </si>
  <si>
    <t>Weight</t>
  </si>
  <si>
    <t>Swissmetro and regular train frequency changes</t>
  </si>
  <si>
    <t>Base Case</t>
  </si>
  <si>
    <t>Commuter</t>
  </si>
  <si>
    <t>Business</t>
  </si>
  <si>
    <t>Leisure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</si>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</sst>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  <color rgb="FF434343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2" t="s">
        <v>1</v>
      </c>
      <c r="F2" s="3" t="s">
        <v>2</v>
      </c>
    </row>
    <row r="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3</v>
      </c>
      <c r="G3" s="5" t="s">
        <v>4</v>
      </c>
      <c r="H3" s="5" t="s">
        <v>5</v>
      </c>
      <c r="I3" s="5" t="s">
        <v>6</v>
      </c>
    </row>
    <row r="4">
      <c r="A4" s="5" t="s">
        <v>7</v>
      </c>
      <c r="B4" s="4">
        <v>7.0</v>
      </c>
      <c r="C4" s="4">
        <v>8.0</v>
      </c>
      <c r="D4" s="4">
        <v>29.0</v>
      </c>
      <c r="E4" s="4">
        <f>ROUND(SUM(B4*B12, C4*C12, D4*D12))</f>
        <v>26</v>
      </c>
      <c r="F4" s="4">
        <v>7.0</v>
      </c>
      <c r="G4" s="4">
        <v>8.0</v>
      </c>
      <c r="H4" s="4">
        <v>31.0</v>
      </c>
      <c r="I4" s="4">
        <f>ROUND(SUM(F4*F12, G4*G12, H4*H12))</f>
        <v>28</v>
      </c>
    </row>
    <row r="5">
      <c r="A5" s="5" t="s">
        <v>8</v>
      </c>
      <c r="B5" s="4">
        <v>21.0</v>
      </c>
      <c r="C5" s="4">
        <v>48.0</v>
      </c>
      <c r="D5" s="4">
        <v>10.0</v>
      </c>
      <c r="E5" s="4">
        <f>ROUND(SUM(B5*B12, C5*C12, D5*D12))</f>
        <v>13</v>
      </c>
      <c r="F5" s="4">
        <v>22.0</v>
      </c>
      <c r="G5" s="4">
        <v>49.0</v>
      </c>
      <c r="H5" s="4">
        <v>10.0</v>
      </c>
      <c r="I5" s="4">
        <f>ROUND(SUM(F5*F12, G5*G12, H5*H12))</f>
        <v>13</v>
      </c>
    </row>
    <row r="6">
      <c r="A6" s="5" t="s">
        <v>9</v>
      </c>
      <c r="B6" s="4">
        <v>72.0</v>
      </c>
      <c r="C6" s="4">
        <v>44.0</v>
      </c>
      <c r="D6" s="4">
        <v>61.0</v>
      </c>
      <c r="E6" s="4">
        <f>ROUND(SUM(B6*B12, C6*C12, D6*D12))</f>
        <v>61</v>
      </c>
      <c r="F6" s="4">
        <v>71.0</v>
      </c>
      <c r="G6" s="4">
        <v>43.0</v>
      </c>
      <c r="H6" s="4">
        <v>59.0</v>
      </c>
      <c r="I6" s="4">
        <f>ROUND(SUM(F6*F12, G6*G12, H6*H12))</f>
        <v>59</v>
      </c>
    </row>
    <row r="7">
      <c r="E7">
        <f>SUM(E4:E6)</f>
        <v>100</v>
      </c>
      <c r="I7">
        <f>SUM(I4:I6)</f>
        <v>100</v>
      </c>
    </row>
    <row r="9">
      <c r="A9" s="6"/>
      <c r="B9" s="7" t="s">
        <v>10</v>
      </c>
      <c r="F9" s="7" t="s">
        <v>10</v>
      </c>
    </row>
    <row r="10">
      <c r="A10" s="6"/>
      <c r="B10" s="5" t="s">
        <v>3</v>
      </c>
      <c r="C10" s="5" t="s">
        <v>4</v>
      </c>
      <c r="D10" s="5" t="s">
        <v>5</v>
      </c>
      <c r="E10" s="5" t="s">
        <v>11</v>
      </c>
      <c r="F10" s="5" t="s">
        <v>3</v>
      </c>
      <c r="G10" s="5" t="s">
        <v>4</v>
      </c>
      <c r="H10" s="5" t="s">
        <v>5</v>
      </c>
      <c r="I10" s="5" t="s">
        <v>11</v>
      </c>
    </row>
    <row r="11">
      <c r="A11" s="5" t="s">
        <v>12</v>
      </c>
      <c r="B11" s="8">
        <v>423.0</v>
      </c>
      <c r="C11" s="8">
        <v>432.0</v>
      </c>
      <c r="D11" s="8">
        <v>5904.0</v>
      </c>
      <c r="E11" s="6">
        <f t="shared" ref="E11:E12" si="1">SUM(B11:D11)</f>
        <v>6759</v>
      </c>
      <c r="F11" s="8">
        <v>423.0</v>
      </c>
      <c r="G11" s="8">
        <v>432.0</v>
      </c>
      <c r="H11" s="8">
        <v>5904.0</v>
      </c>
      <c r="I11" s="6">
        <f t="shared" ref="I11:I12" si="2">SUM(F11:H11)</f>
        <v>6759</v>
      </c>
    </row>
    <row r="12">
      <c r="A12" s="5" t="s">
        <v>13</v>
      </c>
      <c r="B12" s="6">
        <f>B11/E11</f>
        <v>0.06258322237</v>
      </c>
      <c r="C12" s="6">
        <f>C11/E11</f>
        <v>0.06391478029</v>
      </c>
      <c r="D12" s="6">
        <f>D11/E11</f>
        <v>0.8735019973</v>
      </c>
      <c r="E12" s="6">
        <f t="shared" si="1"/>
        <v>1</v>
      </c>
      <c r="F12" s="6">
        <f>F11/I11</f>
        <v>0.06258322237</v>
      </c>
      <c r="G12" s="6">
        <f>G11/I11</f>
        <v>0.06391478029</v>
      </c>
      <c r="H12" s="6">
        <f>H11/I11</f>
        <v>0.8735019973</v>
      </c>
      <c r="I12" s="6">
        <f t="shared" si="2"/>
        <v>1</v>
      </c>
    </row>
    <row r="14">
      <c r="A14" s="1" t="s">
        <v>14</v>
      </c>
    </row>
    <row r="15">
      <c r="A15" s="9"/>
      <c r="B15" s="10" t="s">
        <v>15</v>
      </c>
      <c r="G15" s="11" t="s">
        <v>2</v>
      </c>
    </row>
    <row r="16">
      <c r="A16" s="9"/>
      <c r="B16" s="9" t="s">
        <v>16</v>
      </c>
      <c r="C16" s="9" t="s">
        <v>17</v>
      </c>
      <c r="D16" s="9" t="s">
        <v>18</v>
      </c>
      <c r="E16" s="9" t="s">
        <v>5</v>
      </c>
      <c r="F16" s="9" t="s">
        <v>19</v>
      </c>
      <c r="G16" s="9" t="s">
        <v>16</v>
      </c>
      <c r="H16" s="9" t="s">
        <v>17</v>
      </c>
      <c r="I16" s="9" t="s">
        <v>18</v>
      </c>
      <c r="J16" s="9" t="s">
        <v>5</v>
      </c>
      <c r="K16" s="9" t="s">
        <v>19</v>
      </c>
    </row>
    <row r="17">
      <c r="A17" s="9" t="s">
        <v>7</v>
      </c>
      <c r="B17" s="12">
        <v>25.0</v>
      </c>
      <c r="C17" s="12">
        <v>26.0</v>
      </c>
      <c r="D17" s="12">
        <v>33.0</v>
      </c>
      <c r="E17" s="12">
        <v>23.0</v>
      </c>
      <c r="F17" s="12">
        <v>27.0</v>
      </c>
      <c r="G17" s="12">
        <v>26.0</v>
      </c>
      <c r="H17" s="12">
        <v>27.0</v>
      </c>
      <c r="I17" s="12">
        <v>33.0</v>
      </c>
      <c r="J17" s="12">
        <v>23.0</v>
      </c>
      <c r="K17" s="12">
        <v>28.0</v>
      </c>
    </row>
    <row r="18">
      <c r="A18" s="9" t="s">
        <v>8</v>
      </c>
      <c r="B18" s="12">
        <v>15.0</v>
      </c>
      <c r="C18" s="12">
        <v>13.0</v>
      </c>
      <c r="D18" s="12">
        <v>11.0</v>
      </c>
      <c r="E18" s="12">
        <v>19.0</v>
      </c>
      <c r="F18" s="12">
        <v>14.0</v>
      </c>
      <c r="G18" s="12">
        <v>18.0</v>
      </c>
      <c r="H18" s="12">
        <v>16.0</v>
      </c>
      <c r="I18" s="12">
        <v>11.0</v>
      </c>
      <c r="J18" s="12">
        <v>23.0</v>
      </c>
      <c r="K18" s="12">
        <v>17.0</v>
      </c>
    </row>
    <row r="19">
      <c r="A19" s="9" t="s">
        <v>9</v>
      </c>
      <c r="B19" s="12">
        <v>60.0</v>
      </c>
      <c r="C19" s="12">
        <v>61.0</v>
      </c>
      <c r="D19" s="12">
        <v>56.0</v>
      </c>
      <c r="E19" s="12">
        <v>58.0</v>
      </c>
      <c r="F19" s="12">
        <v>59.0</v>
      </c>
      <c r="G19" s="12">
        <v>55.0</v>
      </c>
      <c r="H19" s="12">
        <v>57.0</v>
      </c>
      <c r="I19" s="12">
        <v>56.0</v>
      </c>
      <c r="J19" s="12">
        <v>54.0</v>
      </c>
      <c r="K19" s="12">
        <v>55.0</v>
      </c>
    </row>
  </sheetData>
  <mergeCells count="8">
    <mergeCell ref="B9:E9"/>
    <mergeCell ref="F9:I9"/>
    <mergeCell ref="F2:I2"/>
    <mergeCell ref="B2:E2"/>
    <mergeCell ref="A1:I1"/>
    <mergeCell ref="B15:F15"/>
    <mergeCell ref="G15:K15"/>
    <mergeCell ref="A14:K14"/>
  </mergeCells>
  <drawing r:id="rId1"/>
</worksheet>
</file>