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060" yWindow="120" windowWidth="26020" windowHeight="15760" tabRatio="630" activeTab="1"/>
  </bookViews>
  <sheets>
    <sheet name="Cronograma" sheetId="8" r:id="rId1"/>
    <sheet name="Cronograma BoaOferta" sheetId="46" r:id="rId2"/>
    <sheet name="Cronograma SoAtacaRejo" sheetId="47" r:id="rId3"/>
    <sheet name="Mudança de Escopo" sheetId="24" r:id="rId4"/>
    <sheet name="Resultado Ciclo 1 Teste" sheetId="30" r:id="rId5"/>
    <sheet name="Ciclo 2" sheetId="31" r:id="rId6"/>
    <sheet name="REsultado Ciclo 2" sheetId="33" r:id="rId7"/>
    <sheet name="REsultado Ciclo 3" sheetId="34" r:id="rId8"/>
    <sheet name="Classificados Spec " sheetId="29" r:id="rId9"/>
    <sheet name="bugs" sheetId="27" r:id="rId10"/>
    <sheet name="testes" sheetId="25" r:id="rId11"/>
    <sheet name="Visão Geral" sheetId="21" r:id="rId12"/>
    <sheet name="Sheet6" sheetId="32" r:id="rId13"/>
    <sheet name="Alteração Recrutador" sheetId="36" r:id="rId14"/>
    <sheet name="Sheet1" sheetId="37" r:id="rId15"/>
    <sheet name="Sheet3" sheetId="38" r:id="rId16"/>
    <sheet name="Procura" sheetId="39" r:id="rId17"/>
    <sheet name="Procura Estágio" sheetId="40" r:id="rId18"/>
    <sheet name="Confidencialidade" sheetId="41" r:id="rId19"/>
    <sheet name="Sheet4" sheetId="42" r:id="rId20"/>
    <sheet name="Sheet5" sheetId="43" r:id="rId21"/>
    <sheet name="V2" sheetId="44" r:id="rId22"/>
    <sheet name="Lista Funcinalidades" sheetId="45" r:id="rId23"/>
    <sheet name="Sheet2" sheetId="48" r:id="rId24"/>
  </sheets>
  <definedNames>
    <definedName name="_xlnm._FilterDatabase" localSheetId="13" hidden="1">'Alteração Recrutador'!$B$1:$G$74</definedName>
    <definedName name="_xlnm._FilterDatabase" localSheetId="0" hidden="1">Cronograma!$A$1:$AH$180</definedName>
    <definedName name="_xlnm._FilterDatabase" localSheetId="1" hidden="1">'Cronograma BoaOferta'!$A$2:$Q$112</definedName>
    <definedName name="_xlnm._FilterDatabase" localSheetId="3" hidden="1">'Mudança de Escopo'!$A$1:$J$41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9" i="8" l="1"/>
  <c r="F50" i="24"/>
  <c r="F48" i="24"/>
  <c r="F42" i="24"/>
  <c r="E41" i="24"/>
  <c r="E40" i="24"/>
  <c r="E39" i="24"/>
  <c r="H14" i="43"/>
  <c r="H13" i="43"/>
  <c r="AG27" i="38"/>
  <c r="AG26" i="38"/>
  <c r="AG25" i="38"/>
  <c r="AG24" i="38"/>
  <c r="AG23" i="38"/>
  <c r="AG22" i="38"/>
  <c r="AG21" i="38"/>
  <c r="AG20" i="38"/>
  <c r="AG19" i="38"/>
  <c r="AG18" i="38"/>
  <c r="AG17" i="38"/>
  <c r="AG16" i="38"/>
  <c r="AG15" i="38"/>
  <c r="AG14" i="38"/>
  <c r="AG13" i="38"/>
  <c r="AG12" i="38"/>
  <c r="AG11" i="38"/>
  <c r="AG10" i="38"/>
  <c r="AG9" i="38"/>
  <c r="AG8" i="38"/>
  <c r="AG7" i="38"/>
  <c r="AG6" i="38"/>
  <c r="AG5" i="38"/>
  <c r="AG4" i="38"/>
  <c r="AG3" i="38"/>
  <c r="AG2" i="38"/>
  <c r="AG1" i="38"/>
  <c r="L27" i="37"/>
  <c r="K26" i="37"/>
  <c r="L26" i="37"/>
  <c r="K25" i="37"/>
  <c r="L25" i="37"/>
  <c r="K24" i="37"/>
  <c r="L24" i="37"/>
  <c r="K23" i="37"/>
  <c r="L23" i="37"/>
  <c r="K22" i="37"/>
  <c r="L22" i="37"/>
  <c r="K21" i="37"/>
  <c r="L21" i="37"/>
  <c r="K20" i="37"/>
  <c r="L20" i="37"/>
  <c r="K19" i="37"/>
  <c r="L19" i="37"/>
  <c r="K18" i="37"/>
  <c r="L18" i="37"/>
  <c r="K17" i="37"/>
  <c r="L17" i="37"/>
  <c r="K16" i="37"/>
  <c r="L16" i="37"/>
  <c r="K15" i="37"/>
  <c r="L15" i="37"/>
  <c r="J27" i="36"/>
  <c r="I2" i="34"/>
  <c r="I3" i="34"/>
  <c r="I4" i="34"/>
  <c r="I5" i="34"/>
  <c r="I6" i="34"/>
  <c r="I7" i="34"/>
  <c r="I8" i="34"/>
  <c r="I9" i="34"/>
  <c r="I10" i="34"/>
  <c r="I11" i="34"/>
  <c r="I12" i="34"/>
  <c r="I13" i="34"/>
  <c r="I14" i="34"/>
  <c r="J15" i="34"/>
  <c r="D26" i="34"/>
  <c r="C25" i="34"/>
  <c r="D25" i="34"/>
  <c r="C24" i="34"/>
  <c r="D24" i="34"/>
  <c r="I15" i="34"/>
  <c r="F2" i="34"/>
  <c r="F3" i="34"/>
  <c r="F4" i="34"/>
  <c r="F5" i="34"/>
  <c r="F6" i="34"/>
  <c r="F7" i="34"/>
  <c r="F8" i="34"/>
  <c r="F9" i="34"/>
  <c r="F10" i="34"/>
  <c r="F11" i="34"/>
  <c r="F12" i="34"/>
  <c r="F13" i="34"/>
  <c r="F14" i="34"/>
  <c r="G15" i="34"/>
  <c r="G14" i="34"/>
  <c r="G13" i="34"/>
  <c r="G12" i="34"/>
  <c r="G11" i="34"/>
  <c r="G10" i="34"/>
  <c r="G9" i="34"/>
  <c r="G8" i="34"/>
  <c r="G7" i="34"/>
  <c r="G6" i="34"/>
  <c r="G5" i="34"/>
  <c r="G4" i="34"/>
  <c r="G3" i="34"/>
  <c r="G2" i="34"/>
  <c r="E38" i="24"/>
  <c r="E37" i="24"/>
  <c r="F1" i="24"/>
  <c r="H17" i="24"/>
  <c r="I2" i="33"/>
  <c r="I3" i="33"/>
  <c r="I4" i="33"/>
  <c r="I5" i="33"/>
  <c r="I6" i="33"/>
  <c r="I7" i="33"/>
  <c r="I8" i="33"/>
  <c r="I9" i="33"/>
  <c r="I10" i="33"/>
  <c r="I11" i="33"/>
  <c r="I12" i="33"/>
  <c r="I13" i="33"/>
  <c r="I14" i="33"/>
  <c r="J15" i="33"/>
  <c r="D26" i="33"/>
  <c r="C25" i="33"/>
  <c r="D25" i="33"/>
  <c r="C24" i="33"/>
  <c r="D24" i="33"/>
  <c r="I15" i="33"/>
  <c r="F2" i="33"/>
  <c r="F3" i="33"/>
  <c r="F4" i="33"/>
  <c r="F5" i="33"/>
  <c r="F6" i="33"/>
  <c r="F7" i="33"/>
  <c r="F8" i="33"/>
  <c r="F9" i="33"/>
  <c r="F10" i="33"/>
  <c r="F11" i="33"/>
  <c r="F12" i="33"/>
  <c r="F13" i="33"/>
  <c r="F14" i="33"/>
  <c r="G15" i="33"/>
  <c r="G14" i="33"/>
  <c r="G13" i="33"/>
  <c r="G12" i="33"/>
  <c r="G11" i="33"/>
  <c r="G10" i="33"/>
  <c r="G9" i="33"/>
  <c r="G8" i="33"/>
  <c r="G7" i="33"/>
  <c r="G6" i="33"/>
  <c r="G5" i="33"/>
  <c r="G4" i="33"/>
  <c r="G3" i="33"/>
  <c r="G2" i="33"/>
  <c r="G32" i="24"/>
  <c r="G33" i="24"/>
  <c r="I15" i="30"/>
  <c r="F14" i="3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J15" i="30"/>
  <c r="G14" i="30"/>
  <c r="F13" i="30"/>
  <c r="G13" i="30"/>
  <c r="F12" i="30"/>
  <c r="G12" i="30"/>
  <c r="F11" i="30"/>
  <c r="G11" i="30"/>
  <c r="F10" i="30"/>
  <c r="G10" i="30"/>
  <c r="F9" i="30"/>
  <c r="G9" i="30"/>
  <c r="F8" i="30"/>
  <c r="G8" i="30"/>
  <c r="F7" i="30"/>
  <c r="G7" i="30"/>
  <c r="F6" i="30"/>
  <c r="G6" i="30"/>
  <c r="F5" i="30"/>
  <c r="G5" i="30"/>
  <c r="F4" i="30"/>
  <c r="G4" i="30"/>
  <c r="F3" i="30"/>
  <c r="G3" i="30"/>
  <c r="F2" i="30"/>
  <c r="G2" i="30"/>
  <c r="G15" i="30"/>
  <c r="D26" i="30"/>
  <c r="C25" i="30"/>
  <c r="D25" i="30"/>
  <c r="C24" i="30"/>
  <c r="D24" i="30"/>
  <c r="F16" i="25"/>
  <c r="M20" i="24"/>
  <c r="M17" i="24"/>
  <c r="M18" i="24"/>
  <c r="E1" i="24"/>
  <c r="D7" i="21"/>
  <c r="D11" i="21"/>
  <c r="D10" i="21"/>
  <c r="D9" i="21"/>
  <c r="D8" i="21"/>
  <c r="D6" i="21"/>
  <c r="D5" i="21"/>
  <c r="D4" i="21"/>
  <c r="D3" i="21"/>
  <c r="D1" i="21"/>
</calcChain>
</file>

<file path=xl/comments1.xml><?xml version="1.0" encoding="utf-8"?>
<comments xmlns="http://schemas.openxmlformats.org/spreadsheetml/2006/main">
  <authors>
    <author>Lucas Oliveira</author>
  </authors>
  <commentList>
    <comment ref="A3" authorId="0">
      <text>
        <r>
          <rPr>
            <b/>
            <sz val="9"/>
            <color indexed="81"/>
            <rFont val="Tahoma"/>
            <charset val="1"/>
          </rPr>
          <t>Criação do projeto BoaOferta com todas as suas estruturas básicas e arquitetura:
* Login/Logout (usuário)
* Estrutura de menus e permissões
* Páginas principais
* Páginas base para o design
* Controle de sessão
* Estrutura de site e admin
* Estrutura de servidor de testes</t>
        </r>
      </text>
    </comment>
    <comment ref="C3" authorId="0">
      <text>
        <r>
          <rPr>
            <b/>
            <sz val="9"/>
            <color indexed="81"/>
            <rFont val="Tahoma"/>
            <charset val="1"/>
          </rPr>
          <t>25/11/2014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Criação dos padrões de interface de todo o projeto BoaOferta.com:
* Padrões gráficos
* Logo inicial
* Aplicação em páginas principais para a aprovação (até 4 páginas principais: cadastro, procura, etc.)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Cadastramento de um usuário normal. Este usuário poderá acessar Favoritos e Mensagens após o seu cadastramento.</t>
        </r>
      </text>
    </comment>
  </commentList>
</comments>
</file>

<file path=xl/comments2.xml><?xml version="1.0" encoding="utf-8"?>
<comments xmlns="http://schemas.openxmlformats.org/spreadsheetml/2006/main">
  <authors>
    <author>Augusto Pissarra</author>
  </authors>
  <commentList>
    <comment ref="Q6" authorId="0">
      <text>
        <r>
          <rPr>
            <b/>
            <sz val="9"/>
            <color indexed="81"/>
            <rFont val="Calibri"/>
            <family val="2"/>
          </rPr>
          <t>Augusto Pissarra:</t>
        </r>
        <r>
          <rPr>
            <sz val="9"/>
            <color indexed="81"/>
            <rFont val="Calibri"/>
            <family val="2"/>
          </rPr>
          <t xml:space="preserve">
Coloca um mensagem de que o currículo é confidecial.</t>
        </r>
      </text>
    </comment>
  </commentList>
</comments>
</file>

<file path=xl/sharedStrings.xml><?xml version="1.0" encoding="utf-8"?>
<sst xmlns="http://schemas.openxmlformats.org/spreadsheetml/2006/main" count="4193" uniqueCount="1327">
  <si>
    <t>Abril</t>
  </si>
  <si>
    <t>Status</t>
  </si>
  <si>
    <t>Rede Social</t>
  </si>
  <si>
    <t>Email</t>
  </si>
  <si>
    <t>Ajuda</t>
  </si>
  <si>
    <t>Mensagens</t>
  </si>
  <si>
    <t>Calendário</t>
  </si>
  <si>
    <t>Classificados</t>
  </si>
  <si>
    <t>Atividades</t>
  </si>
  <si>
    <t>Posts</t>
  </si>
  <si>
    <t>Grupos</t>
  </si>
  <si>
    <t>Sugestão de Vagas</t>
  </si>
  <si>
    <t>Março</t>
  </si>
  <si>
    <t>Cadastramento</t>
  </si>
  <si>
    <t>Aprovação Augusto</t>
  </si>
  <si>
    <t>Tornar-se Recrutador</t>
  </si>
  <si>
    <t>Code Complete</t>
  </si>
  <si>
    <t>Tornar-se Profissional</t>
  </si>
  <si>
    <t>Aprovação de Vaga</t>
  </si>
  <si>
    <t>Encerrar Vaga</t>
  </si>
  <si>
    <t>Modificação Empresa</t>
  </si>
  <si>
    <t>Documento de Funcionalidades</t>
  </si>
  <si>
    <t>Encerrar Currículo</t>
  </si>
  <si>
    <t>Modificação Profissional</t>
  </si>
  <si>
    <t>Modificação Currículo</t>
  </si>
  <si>
    <t>Aprovação do Recrutador</t>
  </si>
  <si>
    <t>Aprovação de Empresa</t>
  </si>
  <si>
    <t>Procura Currículo</t>
  </si>
  <si>
    <t>Tópicos</t>
  </si>
  <si>
    <t>Página da Empresa</t>
  </si>
  <si>
    <t>Especificação</t>
  </si>
  <si>
    <t>Componentes no Servidor - Code Complete</t>
  </si>
  <si>
    <t>Páginas (Interface) da Rede Social - Code Complete</t>
  </si>
  <si>
    <t>Integração com Email</t>
  </si>
  <si>
    <t>Email Sugestões - Vagas</t>
  </si>
  <si>
    <t>Contínuo</t>
  </si>
  <si>
    <t>Site - Recrutador</t>
  </si>
  <si>
    <t>Site - Profissional</t>
  </si>
  <si>
    <t>Site - Rede Social</t>
  </si>
  <si>
    <t>Definição</t>
  </si>
  <si>
    <t>Criação de Carta de Apresentação</t>
  </si>
  <si>
    <t>Modificação de Carta de Apresentação</t>
  </si>
  <si>
    <t>Entregue</t>
  </si>
  <si>
    <t>Data Entregue</t>
  </si>
  <si>
    <t>Atualização Periódica</t>
  </si>
  <si>
    <t>Perfil</t>
  </si>
  <si>
    <t>Relacionamentos</t>
  </si>
  <si>
    <t>Denúncia Recrutador</t>
  </si>
  <si>
    <t>88,89</t>
  </si>
  <si>
    <t>Sugestão de Currículo</t>
  </si>
  <si>
    <t>Criar Nova Vaga</t>
  </si>
  <si>
    <t>86,75</t>
  </si>
  <si>
    <t>Issues</t>
  </si>
  <si>
    <t>Revisão antes de Cadastrar</t>
  </si>
  <si>
    <t>Total do Projeto</t>
  </si>
  <si>
    <t>Tarefa</t>
  </si>
  <si>
    <t>% Projeto</t>
  </si>
  <si>
    <t>% Status Proj</t>
  </si>
  <si>
    <t>Nov</t>
  </si>
  <si>
    <t>Dez</t>
  </si>
  <si>
    <t>Jan</t>
  </si>
  <si>
    <t>Fev</t>
  </si>
  <si>
    <t>Mar</t>
  </si>
  <si>
    <t>Estrutura base</t>
  </si>
  <si>
    <t>Profissional</t>
  </si>
  <si>
    <t>Recrutador</t>
  </si>
  <si>
    <t>Google</t>
  </si>
  <si>
    <t>Geral</t>
  </si>
  <si>
    <t>Processo de Seleção</t>
  </si>
  <si>
    <t>Modificação Vaga</t>
  </si>
  <si>
    <t>Maio</t>
  </si>
  <si>
    <t>Gerenciamento de Menu</t>
  </si>
  <si>
    <t>Descrição</t>
  </si>
  <si>
    <t>Issue</t>
  </si>
  <si>
    <t>Horas</t>
  </si>
  <si>
    <t>Validar o tamanho máximo dos textarea e text input</t>
  </si>
  <si>
    <t>Limpar a senha no erro de validação</t>
  </si>
  <si>
    <t>Mudar Experiência e Habilidade para Texto Livre</t>
  </si>
  <si>
    <t>Mudar Horário de Trabalho para Texto Livre</t>
  </si>
  <si>
    <t>Tirar Áreas Desejadas</t>
  </si>
  <si>
    <t>Criar o campo Palavras-chave</t>
  </si>
  <si>
    <t>User  1 to 1 Org</t>
  </si>
  <si>
    <t>Mais informação PCD</t>
  </si>
  <si>
    <t>Mudança no conceito de valor (salário)</t>
  </si>
  <si>
    <t>Empresa própria/outra mudança de conceito</t>
  </si>
  <si>
    <t>Mudança de conceito de cargo</t>
  </si>
  <si>
    <t xml:space="preserve">Re-testar processo de cadastramento </t>
  </si>
  <si>
    <t>Procura com indicador de relevância</t>
  </si>
  <si>
    <t>Tirar recém-formado</t>
  </si>
  <si>
    <t>Selecionar vários cargos com nível e área</t>
  </si>
  <si>
    <t>Adicionar vários campos na Experiência Profissional</t>
  </si>
  <si>
    <t>Mudança de tipos de vários campos</t>
  </si>
  <si>
    <t>Implementação de pop-over para ajuda</t>
  </si>
  <si>
    <t>Global</t>
  </si>
  <si>
    <t>Re-criar os módulos de menu</t>
  </si>
  <si>
    <t>Re-criar estruturas de módulos de acordo com a nova interface</t>
  </si>
  <si>
    <t>Rever templates de anúncios</t>
  </si>
  <si>
    <t>Interface</t>
  </si>
  <si>
    <t>Rever estrutura de colunas das páginas</t>
  </si>
  <si>
    <t>Reverter responsividade e adotar largura fixa</t>
  </si>
  <si>
    <t>Redesenhar navegação para tabs de ambientes</t>
  </si>
  <si>
    <t>Reestruturar menu principal para menus de página</t>
  </si>
  <si>
    <t>Rever estrutura de módulos de anúncios e menus</t>
  </si>
  <si>
    <t>Reposicionar menu nas páginas administrativas de aprovação</t>
  </si>
  <si>
    <t>Modificações gerais de estilo</t>
  </si>
  <si>
    <t>Área</t>
  </si>
  <si>
    <t>Complexidade</t>
  </si>
  <si>
    <t>Alta</t>
  </si>
  <si>
    <t>Média Alta</t>
  </si>
  <si>
    <t>Média</t>
  </si>
  <si>
    <t>Média Baixa</t>
  </si>
  <si>
    <t>Baixa</t>
  </si>
  <si>
    <t>M</t>
  </si>
  <si>
    <t>MB</t>
  </si>
  <si>
    <t>A</t>
  </si>
  <si>
    <t>MA</t>
  </si>
  <si>
    <t>B</t>
  </si>
  <si>
    <t>Símbolo</t>
  </si>
  <si>
    <t>Resumo</t>
  </si>
  <si>
    <t>Total de Horas</t>
  </si>
  <si>
    <t>Total Mês/Hora</t>
  </si>
  <si>
    <t>Impacto no Cronograma</t>
  </si>
  <si>
    <t>mês</t>
  </si>
  <si>
    <t>meses</t>
  </si>
  <si>
    <t>Valor Total</t>
  </si>
  <si>
    <t>Recrutador/Profissional</t>
  </si>
  <si>
    <t>Validação na hora para alguns campos (onChange e onBlur)</t>
  </si>
  <si>
    <t>Atualização de Base de Dados</t>
  </si>
  <si>
    <t>Glboal</t>
  </si>
  <si>
    <t>Mudança dados do Usuário</t>
  </si>
  <si>
    <t>Usuário em Geral</t>
  </si>
  <si>
    <t>jonasb</t>
  </si>
  <si>
    <t>user</t>
  </si>
  <si>
    <t>abernardo</t>
  </si>
  <si>
    <t>abpissarra</t>
  </si>
  <si>
    <t>recruiter</t>
  </si>
  <si>
    <t>became</t>
  </si>
  <si>
    <t>became recruiter</t>
  </si>
  <si>
    <t>User</t>
  </si>
  <si>
    <t>Org</t>
  </si>
  <si>
    <t>username</t>
  </si>
  <si>
    <t>name</t>
  </si>
  <si>
    <t>description</t>
  </si>
  <si>
    <t>Job</t>
  </si>
  <si>
    <t>JB</t>
  </si>
  <si>
    <t>Analista Administrativo JB</t>
  </si>
  <si>
    <t>Tirar menus, cadastre-se e banner dos cadastros (só deixar ajuda)</t>
  </si>
  <si>
    <t>Ao abrir o combo não fica 100% e está ligeiramente invadindo a área do combo</t>
  </si>
  <si>
    <t>Tem que mandar o email para o responsável pelo RH se não for o mesmo</t>
  </si>
  <si>
    <t>Palavras-chave, corta o que está escrevendo na tag (todos campos de tag)</t>
  </si>
  <si>
    <t>Problema com salário no cadrecrutador</t>
  </si>
  <si>
    <t>Mandar PowerMTA</t>
  </si>
  <si>
    <t>Ao logar ver se é recrutador ir direto para index rec. sempre dar preferência a rec</t>
  </si>
  <si>
    <t>Fazer sumir PCD quando não é PDC</t>
  </si>
  <si>
    <t>At least one com PDC selecionado</t>
  </si>
  <si>
    <t>Está deixando cadastrar-se como recrutadr mesmo no processo de registro</t>
  </si>
  <si>
    <t>Colocar Histórico em usuários se for recrutador</t>
  </si>
  <si>
    <t>OK</t>
  </si>
  <si>
    <t xml:space="preserve">        FRIEND: 1,</t>
  </si>
  <si>
    <t xml:space="preserve">        GROUP_MEMBER: 4,</t>
  </si>
  <si>
    <t xml:space="preserve">        JOB_USER: 2,</t>
  </si>
  <si>
    <t xml:space="preserve">        ORGANIZATION_USER: 3,</t>
  </si>
  <si>
    <t xml:space="preserve">        CURRICULUM_USER: 5,</t>
  </si>
  <si>
    <t xml:space="preserve">        ORGANIZATION_JOB: 6</t>
  </si>
  <si>
    <t>Organization</t>
  </si>
  <si>
    <t>Jobs</t>
  </si>
  <si>
    <t>ObjectId("5374dcda20141c12f4000029")</t>
  </si>
  <si>
    <t>5374f4493b99740ffe000029</t>
  </si>
  <si>
    <t>5374f44a3b99740ffe00002a</t>
  </si>
  <si>
    <t>ObjectId("5374f4493b99740ffe000029")</t>
  </si>
  <si>
    <t>5374dcda20141c12f4000029</t>
  </si>
  <si>
    <t>ObjectId("5374f44a3b99740ffe00002a")</t>
  </si>
  <si>
    <t>jaizamaria</t>
  </si>
  <si>
    <t>JM</t>
  </si>
  <si>
    <t>Analista BPM JM</t>
  </si>
  <si>
    <t>Não aceita acentuação na procura dos combos</t>
  </si>
  <si>
    <t>lalin</t>
  </si>
  <si>
    <t>Sistema de permissões de objetos de UI</t>
  </si>
  <si>
    <t>Colocar UI no server</t>
  </si>
  <si>
    <t>Global UI</t>
  </si>
  <si>
    <t>Analista Administrativo LO</t>
  </si>
  <si>
    <t>Lucas O</t>
  </si>
  <si>
    <t>lukaso</t>
  </si>
  <si>
    <t>Testes</t>
  </si>
  <si>
    <t>Mudar a estrutura de cargo para possibilitar vários níveis hierárquicos</t>
  </si>
  <si>
    <t>Emaiil</t>
  </si>
  <si>
    <t>Comparecer</t>
  </si>
  <si>
    <t>Telefonar</t>
  </si>
  <si>
    <t>telefone, confirme telefone, intervalo de data, intervalo de horário e (CEP, Rua, Bairo, Cidade, Pais)</t>
  </si>
  <si>
    <t>Telefone, confime telefone</t>
  </si>
  <si>
    <t>email, confirme email</t>
  </si>
  <si>
    <t>Pelo menos um deles</t>
  </si>
  <si>
    <t>Dados confidenciais</t>
  </si>
  <si>
    <t>Publicar no Indeed</t>
  </si>
  <si>
    <t>Indeed, trovit brasil, jooble, jobrapido, renego</t>
  </si>
  <si>
    <t>Mudança do conceito do Classificados</t>
  </si>
  <si>
    <t>Mudança nova de escopo</t>
  </si>
  <si>
    <t>Validação</t>
  </si>
  <si>
    <t>Uso</t>
  </si>
  <si>
    <t>Padrão</t>
  </si>
  <si>
    <t>Inconsistência</t>
  </si>
  <si>
    <t>Carregamento</t>
  </si>
  <si>
    <t>Navegação</t>
  </si>
  <si>
    <t>Ortografia</t>
  </si>
  <si>
    <t>Erro</t>
  </si>
  <si>
    <t>Divergência</t>
  </si>
  <si>
    <t>Usabilidade</t>
  </si>
  <si>
    <t>Comunicação</t>
  </si>
  <si>
    <t>Layout</t>
  </si>
  <si>
    <t>Fixed</t>
  </si>
  <si>
    <t>Total</t>
  </si>
  <si>
    <t>Alto</t>
  </si>
  <si>
    <t>Médio</t>
  </si>
  <si>
    <t>Baixo</t>
  </si>
  <si>
    <t>Cosméticos</t>
  </si>
  <si>
    <t>Negócio</t>
  </si>
  <si>
    <t>%</t>
  </si>
  <si>
    <t>Observações Gerais</t>
  </si>
  <si>
    <t>Tivemos 86% de defeitos considerados cosméticos. Não são impactantes na lógica do negócio se são facilmente ajustados.</t>
  </si>
  <si>
    <t>Análise dos defeitos com maior percetuais</t>
  </si>
  <si>
    <t>Vários erros de ortografia foram encontrados. Embora sejam de porte pequeno porte, deve-se colocar mais atenção neste ponto nas próximas entregas.</t>
  </si>
  <si>
    <t>Obrigatoriedade (3), CEP (2), Erro encontrato pela HD (1), Nomes de campos (2), Erro de preenchimento de campo (2) --&gt; analisando os tipos de erros, devemos notar que foram erros definidos como de pequeno porte. Os tipos de erros são bem diferentes um do outro e têm características que não serão repetidos em outros testes.</t>
  </si>
  <si>
    <t>Erro de mensagem (2), Nomes de Campo (1), Apresentar o Nome do Usuário (1), Razão de bloqueio/rejeição (2) --&gt; deve-se observar que os tipos são diversos.</t>
  </si>
  <si>
    <t>Erros que são replicados por todo o projeto de uma única vez e não devem ser mais levantados.</t>
  </si>
  <si>
    <t>Análise Geral</t>
  </si>
  <si>
    <r>
      <t xml:space="preserve">Isto define-se neste momento como </t>
    </r>
    <r>
      <rPr>
        <b/>
        <sz val="12"/>
        <color theme="1"/>
        <rFont val="Calibri"/>
        <family val="2"/>
        <scheme val="minor"/>
      </rPr>
      <t>normal</t>
    </r>
    <r>
      <rPr>
        <sz val="12"/>
        <color theme="1"/>
        <rFont val="Calibri"/>
        <family val="2"/>
        <scheme val="minor"/>
      </rPr>
      <t xml:space="preserve"> no processo de testes, pois atenção maior foi colocado na lógica de negócio.</t>
    </r>
  </si>
  <si>
    <r>
      <t xml:space="preserve">Parece ser pouco estes testes, mas representa testes na área mais crítica e complexa do sistema emprego.net, devido as lógicas de aprovações que são altamente complexas. Mesmo assim tivemos apenas 6 erros de negócio. Aos quais, 2 destes foram devido a questão de layout errado de email, ao qual tivemos um problema ao fazer upload no servidor e que já estava ajustado antes do início dos testes. Em geral tivemos 6% dos erros, que seriam considerados de negócio e críticos. O que é um quantidade </t>
    </r>
    <r>
      <rPr>
        <b/>
        <sz val="12"/>
        <color theme="1"/>
        <rFont val="Calibri"/>
        <family val="2"/>
        <scheme val="minor"/>
      </rPr>
      <t>bastantante pequena</t>
    </r>
    <r>
      <rPr>
        <sz val="12"/>
        <color theme="1"/>
        <rFont val="Calibri"/>
        <family val="2"/>
        <scheme val="minor"/>
      </rPr>
      <t>, em se tratando de uma área tão</t>
    </r>
    <r>
      <rPr>
        <b/>
        <sz val="12"/>
        <color theme="1"/>
        <rFont val="Calibri"/>
        <family val="2"/>
        <scheme val="minor"/>
      </rPr>
      <t xml:space="preserve"> crítica e complexa do sistema</t>
    </r>
    <r>
      <rPr>
        <sz val="12"/>
        <color theme="1"/>
        <rFont val="Calibri"/>
        <family val="2"/>
        <scheme val="minor"/>
      </rPr>
      <t>.</t>
    </r>
  </si>
  <si>
    <t>Deve-se observar que a maioria dos defeitos está na área definida como defeitos cosméticos. Isto implica que deve-se colocar maior atenção no decorrer dos próximos testes nestas questões, que envolvem uma análise mais criteriosa de termos, nomes e ortografia.</t>
  </si>
  <si>
    <t>Idioma</t>
  </si>
  <si>
    <t>Erros por severidade</t>
  </si>
  <si>
    <t>Tipos de erros</t>
  </si>
  <si>
    <t>Ajustamos 99% das questões em um dia. Isto demostra que os questões são de natureza simples e não impactantes em relação ao negócio.</t>
  </si>
  <si>
    <t>Vários erros foram repetidos em cada página. Pedimos isto para facilitar regressão. Mas são questões ajustadas de maneira geral.</t>
  </si>
  <si>
    <t>Done</t>
  </si>
  <si>
    <t>Triaged</t>
  </si>
  <si>
    <t>Ignored</t>
  </si>
  <si>
    <t>Deixar de ser um recrutador - No cadastro do usuário ter um novo botão - “Alterar Empresa”</t>
  </si>
  <si>
    <t>Deixar de ser um recrutador - Qualquer usuário associado a empresa, pode alterar os dados da empresa</t>
  </si>
  <si>
    <t>Deixar de ser um recrutador - Mudança de e envio de email</t>
  </si>
  <si>
    <t>Social</t>
  </si>
  <si>
    <t>Status Report</t>
  </si>
  <si>
    <t>007-SR-30-05-14</t>
  </si>
  <si>
    <r>
      <t>•</t>
    </r>
    <r>
      <rPr>
        <sz val="14"/>
        <color rgb="FF0074A2"/>
        <rFont val="Futura Md BT"/>
      </rPr>
      <t>Regressão Final Ciclo 1</t>
    </r>
  </si>
  <si>
    <r>
      <t>•</t>
    </r>
    <r>
      <rPr>
        <sz val="14"/>
        <color rgb="FF0074A2"/>
        <rFont val="Futura Md BT"/>
      </rPr>
      <t>IE Ciclo 1</t>
    </r>
  </si>
  <si>
    <r>
      <t>•</t>
    </r>
    <r>
      <rPr>
        <sz val="14"/>
        <color rgb="FF0074A2"/>
        <rFont val="Futura Md BT"/>
      </rPr>
      <t>Login/Logout</t>
    </r>
  </si>
  <si>
    <r>
      <t>•</t>
    </r>
    <r>
      <rPr>
        <sz val="14"/>
        <color rgb="FF0074A2"/>
        <rFont val="Futura Md BT"/>
      </rPr>
      <t>Esqueci minha senha</t>
    </r>
  </si>
  <si>
    <r>
      <t>•</t>
    </r>
    <r>
      <rPr>
        <sz val="14"/>
        <color rgb="FF0074A2"/>
        <rFont val="Futura Md BT"/>
      </rPr>
      <t>Esqueci minha senha – Segurança</t>
    </r>
  </si>
  <si>
    <r>
      <t>•</t>
    </r>
    <r>
      <rPr>
        <sz val="14"/>
        <color rgb="FF0074A2"/>
        <rFont val="Futura Md BT"/>
      </rPr>
      <t>Cadastramento de nova Vaga</t>
    </r>
  </si>
  <si>
    <r>
      <t>•</t>
    </r>
    <r>
      <rPr>
        <sz val="14"/>
        <color rgb="FF0074A2"/>
        <rFont val="Futura Md BT"/>
      </rPr>
      <t xml:space="preserve">Aprovação </t>
    </r>
  </si>
  <si>
    <r>
      <t>•</t>
    </r>
    <r>
      <rPr>
        <sz val="14"/>
        <color rgb="FF0074A2"/>
        <rFont val="Futura Md BT"/>
      </rPr>
      <t>Rejeição</t>
    </r>
  </si>
  <si>
    <r>
      <t>•</t>
    </r>
    <r>
      <rPr>
        <sz val="14"/>
        <color rgb="FF0074A2"/>
        <rFont val="Futura Md BT"/>
      </rPr>
      <t>Bloqueio</t>
    </r>
  </si>
  <si>
    <r>
      <t>•</t>
    </r>
    <r>
      <rPr>
        <sz val="14"/>
        <color rgb="FF0074A2"/>
        <rFont val="Futura Md BT"/>
      </rPr>
      <t>Mudança de Usuário Recrutador</t>
    </r>
  </si>
  <si>
    <r>
      <t>•</t>
    </r>
    <r>
      <rPr>
        <sz val="14"/>
        <color rgb="FF0074A2"/>
        <rFont val="Futura Md BT"/>
      </rPr>
      <t>Aprovação</t>
    </r>
  </si>
  <si>
    <r>
      <t>•</t>
    </r>
    <r>
      <rPr>
        <sz val="14"/>
        <color rgb="FF0074A2"/>
        <rFont val="Futura Md BT"/>
      </rPr>
      <t>Mudança de Usuário Rede Social</t>
    </r>
  </si>
  <si>
    <r>
      <t>•</t>
    </r>
    <r>
      <rPr>
        <sz val="14"/>
        <color rgb="FF0074A2"/>
        <rFont val="Futura Md BT"/>
      </rPr>
      <t>Mudança de Empresa</t>
    </r>
  </si>
  <si>
    <t>Junho</t>
  </si>
  <si>
    <t>Julho</t>
  </si>
  <si>
    <t>-</t>
  </si>
  <si>
    <t>Usuário</t>
  </si>
  <si>
    <t>Segurança</t>
  </si>
  <si>
    <t>Sugestão</t>
  </si>
  <si>
    <t>Source</t>
  </si>
  <si>
    <t>block</t>
  </si>
  <si>
    <t>Criando Recrutador</t>
  </si>
  <si>
    <t>Recrutador Criado</t>
  </si>
  <si>
    <t>Empresa</t>
  </si>
  <si>
    <t>Vaga</t>
  </si>
  <si>
    <t>Aprovado</t>
  </si>
  <si>
    <t>Rejeitado</t>
  </si>
  <si>
    <t>Bloqueado</t>
  </si>
  <si>
    <t>Tudo</t>
  </si>
  <si>
    <t>Parcial</t>
  </si>
  <si>
    <t>Tipo Bloqueio</t>
  </si>
  <si>
    <t>Vagas</t>
  </si>
  <si>
    <t>Validar</t>
  </si>
  <si>
    <t>Criado</t>
  </si>
  <si>
    <t>Resuiltado dos Status</t>
  </si>
  <si>
    <t>n/a</t>
  </si>
  <si>
    <t>Mudança</t>
  </si>
  <si>
    <t>008-SR-26-06-14</t>
  </si>
  <si>
    <t>Colocar RH como primeira opção no select de Área de Atuação em Dados Pessoais</t>
  </si>
  <si>
    <t>Colocar como referência de URL http://www.meusite.com.br (em todos os tabs e páginas)</t>
  </si>
  <si>
    <t>Pesquisa de CEP - quando não encontra CEP, o alerta vem acima, corretamente, mas o spinner não é removido. Se fizer nova busca, teremos dois spinners</t>
  </si>
  <si>
    <t>Trocar Email Principal por Email Corporativo (corrigir ajuda também)</t>
  </si>
  <si>
    <t>Trocar Cidade onde nasceu por Cidade onde você nasceu</t>
  </si>
  <si>
    <t>Colocar a legenda de que a setinha vermelha são campos obrigatórios</t>
  </si>
  <si>
    <t>Perfil da Vaga - TI, trocar por Tecnologia da Informação; PCD, trocar por Pessoa com Deficiência (PCD)</t>
  </si>
  <si>
    <t>Benefícios - Colocar as opções abertas com checkbox</t>
  </si>
  <si>
    <t>Augusto</t>
  </si>
  <si>
    <t>Jayro</t>
  </si>
  <si>
    <t>Aumentar a altura dos textareas para realçar a diferença com campos pequenos</t>
  </si>
  <si>
    <t>Diminuir a largura de campos para informações pequenas. Padronizar em duas larguras, com a flexibilidade necessárias para as exceções</t>
  </si>
  <si>
    <t>Regime de Contratação - Limitar a dois</t>
  </si>
  <si>
    <t>Trocar Descrição do Cargo para Título da Vaga e colocar logo abaixo de Cargo</t>
  </si>
  <si>
    <t>Vaga de TI - Colocar Tecnologias - Colocar as principais (checkbox?) e permitir que tanto o recrutador quanto candidato adicionem outras</t>
  </si>
  <si>
    <t>Vaga de TI - Colocar Tecnologias - Colocar as principais e permitir que tanto o recrutador coloque outras e um outro campo de texto livre</t>
  </si>
  <si>
    <t xml:space="preserve"> Lista locais - Trocar Estado - Cidade por Cidade - Estado (ex.: Ubatuba - SP)</t>
  </si>
  <si>
    <t xml:space="preserve"> Lista locais - Testar com usuários mais simples para preencher Rio de Janeiro e São Paulo – Deixar com padrão Rio de Janeiro</t>
  </si>
  <si>
    <t>Campo Pergunta de Pré-Qualificação - Redimensionar o campo para que o usuário possa digitar uma pergunta adequadamente</t>
  </si>
  <si>
    <t>Filtros por idade, campos estão desalinhados</t>
  </si>
  <si>
    <t>Implementar filtro por CEP</t>
  </si>
  <si>
    <t>Minimo de idade é 14 anos</t>
  </si>
  <si>
    <t>Remove de Perguntas não está funcionando</t>
  </si>
  <si>
    <t>Description</t>
  </si>
  <si>
    <t>Assigned</t>
  </si>
  <si>
    <t>Colocar centavos nos valores de salário</t>
  </si>
  <si>
    <t xml:space="preserve"> Trocar "Confirmação" por "Digite novamente sua senha, email, email corporativo, etc."</t>
  </si>
  <si>
    <t>Lista de benefícios - Reduzir títulos para uma linha.</t>
  </si>
  <si>
    <t>Filtro de pergunta Sim/Não - Recolocar ajuda ou mudar título para "Filtrar respostas 'SIM'"</t>
  </si>
  <si>
    <t>Colocar filtro de cidade acima do filtro de CEP</t>
  </si>
  <si>
    <t>Nova vaga mudar para Criar nova vaga e colocar para cima . Todos os Novos, mudar para Criar.</t>
  </si>
  <si>
    <t>Dexiar para deixar me mensagem para Deixar de ser recrutador</t>
  </si>
  <si>
    <t>Será direcionado para a página – ou à página.</t>
  </si>
  <si>
    <t>Alterar Empresa para Trocar empresa.</t>
  </si>
  <si>
    <t>Retirar razoes de rejeição e bloqueio</t>
  </si>
  <si>
    <t>Em usuário - Configuração para privacidade</t>
  </si>
  <si>
    <t>Novo currículo para Criar novo currículo e passar para cima.</t>
  </si>
  <si>
    <t>Classificados para Classificados de emprego.</t>
  </si>
  <si>
    <t>Colocar apenas 1 currículo por perfil.</t>
  </si>
  <si>
    <t>Amarrar Empresa Contratante com opção de Empresa de RH</t>
  </si>
  <si>
    <t>Tirar o histórico para visualização do usuário/dados da empresa/vagas</t>
  </si>
  <si>
    <t>Falta replicar para outras páginas o Cidade onde nasceu</t>
  </si>
  <si>
    <t>vagasdet tirar duas linhas, apoio --&gt;, tirar</t>
  </si>
  <si>
    <t>Somente candidatos próximos ao CEP --&gt; Somente candidatos residentes próximo ao CEP do local da vaga</t>
  </si>
  <si>
    <t>Procurar para Busca de Classificados, Criar Novo --&gt; Criar Novo Classificado (aumentar janela do menu)</t>
  </si>
  <si>
    <t>AS vai definir</t>
  </si>
  <si>
    <t>Ao invés de  Vaga esperando validação --&gt; vaga aguardando</t>
  </si>
  <si>
    <t>Mudar TI para Tecnologia da Informação e PCD para Pessoa com Deficiência</t>
  </si>
  <si>
    <t>Salário mensal a partir de --&gt; Pretensão Salarial</t>
  </si>
  <si>
    <t>Atribuições e Realizações --&gt; maxlength 1000</t>
  </si>
  <si>
    <t>Colocar com largura da página --&gt; Atribuições e Realizações</t>
  </si>
  <si>
    <t>Alinhar os campos de Experiências Profissionais e re-arranjar de acordo com a nova estrutura</t>
  </si>
  <si>
    <t>Ano Cursando --&gt; Período</t>
  </si>
  <si>
    <t>Cargos Desejados não aparece em estagiário</t>
  </si>
  <si>
    <t>Adicionar Curso em Estagiário com uma lista de curso (havendo possibilidade colocar um outro curso) - abaixo de área de formação (colcoar só o curso)</t>
  </si>
  <si>
    <t>Estagiário mudar salário para Bolsa</t>
  </si>
  <si>
    <t>Curso --&gt; Cursos (mesma lista do currículo)</t>
  </si>
  <si>
    <t xml:space="preserve"> Ano para Período</t>
  </si>
  <si>
    <t>Colocar Período no Currículo de Estagiário</t>
  </si>
  <si>
    <t>Exibir Salário --&gt; desabilitar e deixar padrão Sim independente de perfil</t>
  </si>
  <si>
    <t>Nunca mostrar no currículo aberto, mas mostrar para um recrutador logado</t>
  </si>
  <si>
    <t>Na Ajuda de confidencilade adicionar em Aberto, que salários não serão mostrados</t>
  </si>
  <si>
    <t>Filtrar Cargos Desejados somente operacionais no perfil Operacional</t>
  </si>
  <si>
    <t>Cargos Desejados qdo selecionado Operacional, tirar cardos desejados que não tenham Nível Hierárquico Operacional</t>
  </si>
  <si>
    <t>Evolução na Empresa não existe para perfil operacional</t>
  </si>
  <si>
    <t>Ano Cursando (Período) Colocar Incompleto</t>
  </si>
  <si>
    <t>Informações Adicionais sobre Cargos Desejados --&gt; Informações Gerais - perfil estagiário</t>
  </si>
  <si>
    <t>Mudar de Salvar Como para Copiar Vaga/Currículo</t>
  </si>
  <si>
    <t>Local de Trabalho --&gt; Cidade onde deseja trabalhar e em Vaga para Cidade do Trabalho</t>
  </si>
  <si>
    <t>Cidade --&gt; Cidade/Estado cadprof nas listas</t>
  </si>
  <si>
    <t>Nome da Instituição --&gt; possibilitar limpar o campo e como placeholder  no combo, colocar Digite nome ou 3 caracteres</t>
  </si>
  <si>
    <t>Tecnologias --&gt; Tecnologias e Habilidades de TI(correponder na vaga) - perfil TI e Outros conhecimentos de informática --&gt; Outros conhecimentos de TI (correponder na vaga) --&gt; perfil TI</t>
  </si>
  <si>
    <t>Ao clicar na confidencialidade --&gt; colocar a ajuda</t>
  </si>
  <si>
    <t>Mudar qtde de char de Resumo para 750</t>
  </si>
  <si>
    <t>Último Salário em Experiência Profissional tem que Exigir</t>
  </si>
  <si>
    <t>Atribuições e Realizações não é obrigatório - perfil Operacional</t>
  </si>
  <si>
    <t>Grau de Formação --&gt; obrigatório e permitir excluir e mudar Ano Cursando para Período em Formação</t>
  </si>
  <si>
    <t>Cidade onde deseja trabalhar --&gt; para Cidade do estágio - só para estagiário</t>
  </si>
  <si>
    <t>Cargo traz nível e área em Experiências Profissionais</t>
  </si>
  <si>
    <t>Sent To Test</t>
  </si>
  <si>
    <t>NO</t>
  </si>
  <si>
    <t>Fazer ajuste</t>
  </si>
  <si>
    <t>Os salários informados e a sua pretensão salarial não serão exibidos na área aberta do emprego.net.</t>
  </si>
  <si>
    <t>Área e Nível ter que ser operacional</t>
  </si>
  <si>
    <t>Ajustar</t>
  </si>
  <si>
    <t>Tudo informática, TI para perfil TI</t>
  </si>
  <si>
    <t>Informática</t>
  </si>
  <si>
    <t>Doutorado</t>
  </si>
  <si>
    <t>Mestrado</t>
  </si>
  <si>
    <t>Especialização / MBA</t>
  </si>
  <si>
    <t>Ensino Superior - Graduação Plena</t>
  </si>
  <si>
    <t xml:space="preserve">Ensino Superior - Graduação Tecnológica </t>
  </si>
  <si>
    <t>Ensino Médio (Técnico/Profissional)</t>
  </si>
  <si>
    <t>Ensino Médio (Formação Geral)</t>
  </si>
  <si>
    <t>Ensino Fundamental (Jovens e Adultos)</t>
  </si>
  <si>
    <t>Ensino Fundamental (Tradicional)</t>
  </si>
  <si>
    <t>Grau de Formação</t>
  </si>
  <si>
    <t>Nome da Instituição </t>
  </si>
  <si>
    <t>Curso</t>
  </si>
  <si>
    <t>Nome do Curso</t>
  </si>
  <si>
    <t>Início</t>
  </si>
  <si>
    <t>Período</t>
  </si>
  <si>
    <t>Turno do Curso</t>
  </si>
  <si>
    <t>X</t>
  </si>
  <si>
    <t>Incompleto</t>
  </si>
  <si>
    <t>Nas páginas de item, colocar o anúncio a esquerda --&gt; O banner de 300x250 colocar como 300x600</t>
  </si>
  <si>
    <t>Usar carrinho para Favoritos (Cesta de Vagas e Cesta de Currículos)</t>
  </si>
  <si>
    <t>Agosto</t>
  </si>
  <si>
    <t>Rede Social no index, colocar caixa de texto para procura e local, vai para a página de procura com o search inicial</t>
  </si>
  <si>
    <t>Default Local Rio de Janeiro - RJ</t>
  </si>
  <si>
    <t>Colocar o Leia Mais, mais próximo do final do texto</t>
  </si>
  <si>
    <t>Mais usados no RioVagas - Lista o Augusto vai prover</t>
  </si>
  <si>
    <t>Na procura em Veja mais (tags), limitar a no máximo 8 tags para aparecer</t>
  </si>
  <si>
    <t>Deixar TXT puro na vaga</t>
  </si>
  <si>
    <t>No classificado, colocar Elapsed</t>
  </si>
  <si>
    <t xml:space="preserve">Colocar um anúncio abaixo dos itens de refino (ver viabilidade) 200x200 e 250x250 </t>
  </si>
  <si>
    <t>Colocar Refinamneto na seguinte ordem: colcoar cargo depois do nível</t>
  </si>
  <si>
    <t>Procura de Vagas</t>
  </si>
  <si>
    <t>Nos refinamentos, ver uma formatação melhor e diminuir o cinza</t>
  </si>
  <si>
    <t>Reavaliar a cesta de vagas</t>
  </si>
  <si>
    <t>Em vagas, tirar candidatar-se como logged. Deixar só em vaga</t>
  </si>
  <si>
    <t>Veja mais, usar umas tags específicas, providas pelo Augusto</t>
  </si>
  <si>
    <t>Cargo</t>
  </si>
  <si>
    <t>--&gt;</t>
  </si>
  <si>
    <t>Cargo em Experiências</t>
  </si>
  <si>
    <t>Palavras-chave</t>
  </si>
  <si>
    <t>Atribuição e Realizações em Experiências</t>
  </si>
  <si>
    <t>Nível Hierárquico</t>
  </si>
  <si>
    <t>NH em Experiências</t>
  </si>
  <si>
    <t>Idiomas</t>
  </si>
  <si>
    <t>Salário</t>
  </si>
  <si>
    <t>Currículo</t>
  </si>
  <si>
    <t>Por Local da vaga</t>
  </si>
  <si>
    <t>AND</t>
  </si>
  <si>
    <t>Recomendações</t>
  </si>
  <si>
    <t>occupation</t>
  </si>
  <si>
    <t>professionalExperience.occupation</t>
  </si>
  <si>
    <t>keyWords</t>
  </si>
  <si>
    <t>professionalExperience.responsibilities</t>
  </si>
  <si>
    <t>hierarchy</t>
  </si>
  <si>
    <t>professionalExperience.hierarchy</t>
  </si>
  <si>
    <t>languages</t>
  </si>
  <si>
    <t>salaryRange</t>
  </si>
  <si>
    <t>tecnologies</t>
  </si>
  <si>
    <t>IT</t>
  </si>
  <si>
    <t>Tecnologias</t>
  </si>
  <si>
    <t>handicapTypes</t>
  </si>
  <si>
    <t>Deficiências</t>
  </si>
  <si>
    <t>PCD</t>
  </si>
  <si>
    <t>Todos menos Operacional</t>
  </si>
  <si>
    <t>profile</t>
  </si>
  <si>
    <t>workPlaces</t>
  </si>
  <si>
    <t>filterByWorkplace</t>
  </si>
  <si>
    <t>filterGender</t>
  </si>
  <si>
    <t>filterGenderType</t>
  </si>
  <si>
    <t>filterAge</t>
  </si>
  <si>
    <t>filterAgeFrom</t>
  </si>
  <si>
    <t>filterAgeTo</t>
  </si>
  <si>
    <t>filterByCEP</t>
  </si>
  <si>
    <t>filterCEP</t>
  </si>
  <si>
    <t>Filtros</t>
  </si>
  <si>
    <t>Depois da Procura</t>
  </si>
  <si>
    <t>Ordenar por Relevância</t>
  </si>
  <si>
    <t>jobProfiles</t>
  </si>
  <si>
    <t>PROFESSIONAL: 0,</t>
  </si>
  <si>
    <t xml:space="preserve">            INTERN: 1,</t>
  </si>
  <si>
    <t xml:space="preserve">            OPERATIONAL: 2,</t>
  </si>
  <si>
    <t xml:space="preserve">            IT: 3,</t>
  </si>
  <si>
    <t xml:space="preserve">            HANDICAP: 4</t>
  </si>
  <si>
    <t>curriculumProfiles</t>
  </si>
  <si>
    <t>PROFESSIONAL: 1,</t>
  </si>
  <si>
    <t xml:space="preserve">            INTERN: 2,</t>
  </si>
  <si>
    <t xml:space="preserve">            OPERATIONAL: 4,</t>
  </si>
  <si>
    <t xml:space="preserve">            IT: 5</t>
  </si>
  <si>
    <t xml:space="preserve">            HANDICAP: 3,</t>
  </si>
  <si>
    <t>Compartilhar Facebook no facebook do usuário</t>
  </si>
  <si>
    <t>Compartilhar Facebook no facebook do emprego.net</t>
  </si>
  <si>
    <t>Inverter na barra de procura, colocando país por último</t>
  </si>
  <si>
    <t>Combo de País mostrar apenas os paises que tiverem cadastrados, se tiver só brasil, não mostrar</t>
  </si>
  <si>
    <t>Filtrar somente as cidades que têm vagas</t>
  </si>
  <si>
    <t>Exigir local da vaga</t>
  </si>
  <si>
    <t>Vaga/Classficados/Curriculos</t>
  </si>
  <si>
    <t>Revisar o contraste das abas de perfil (letras)</t>
  </si>
  <si>
    <t>Conhecimentos de informática</t>
  </si>
  <si>
    <t>Experiências e Formação Adicional</t>
  </si>
  <si>
    <t>Cursos e Certificações</t>
  </si>
  <si>
    <t>Filtrar por Local</t>
  </si>
  <si>
    <t>param</t>
  </si>
  <si>
    <t>payload</t>
  </si>
  <si>
    <t>OR</t>
  </si>
  <si>
    <t>additionalTecnologies</t>
  </si>
  <si>
    <t>abilities</t>
  </si>
  <si>
    <t>qualifications</t>
  </si>
  <si>
    <t>Base de dados</t>
  </si>
  <si>
    <t>Pergutas para Perguntas</t>
  </si>
  <si>
    <t>Perguntas antes de Carta de Apresentação e Currículo</t>
  </si>
  <si>
    <t>Somente visualizar</t>
  </si>
  <si>
    <t>Carta de Apresentação</t>
  </si>
  <si>
    <t>Candidato</t>
  </si>
  <si>
    <t>JOBCANDIATE_USER</t>
  </si>
  <si>
    <t>CANDIDATE_JOB</t>
  </si>
  <si>
    <t>Candidate</t>
  </si>
  <si>
    <t>JOB_USER</t>
  </si>
  <si>
    <t>uses</t>
  </si>
  <si>
    <t>userId</t>
  </si>
  <si>
    <t>node</t>
  </si>
  <si>
    <t>jobId</t>
  </si>
  <si>
    <t>jobcandidate</t>
  </si>
  <si>
    <t>candidateId</t>
  </si>
  <si>
    <t>jobs</t>
  </si>
  <si>
    <t>domain</t>
  </si>
  <si>
    <t>users</t>
  </si>
  <si>
    <t>53d9bdacb8938e73a5000029</t>
  </si>
  <si>
    <t>539877ce192942c86a000039</t>
  </si>
  <si>
    <t>5384f2fbab49292b2c000039</t>
  </si>
  <si>
    <t>name: { type: String, index: true, required: true, fulltext: true },</t>
  </si>
  <si>
    <t xml:space="preserve">    username: { type: String, index: true, unique: true, required: true },</t>
  </si>
  <si>
    <t xml:space="preserve">    password: { type: String, required: true },</t>
  </si>
  <si>
    <t xml:space="preserve">    role: { type: [Number], required: true, default: [userRoles.USER] },</t>
  </si>
  <si>
    <t xml:space="preserve">    block: { type: Boolean, required: true, default: false },</t>
  </si>
  <si>
    <t xml:space="preserve">    email: { type: String, index: true, unique: true, required: true, fulltext: true },</t>
  </si>
  <si>
    <t xml:space="preserve">    sendEmail: { type: Boolean, default: false },</t>
  </si>
  <si>
    <t xml:space="preserve">    emailVerified: { type: Boolean, default: false },</t>
  </si>
  <si>
    <t xml:space="preserve">    emailVerToken: String,</t>
  </si>
  <si>
    <t xml:space="preserve">    registerDate: { type: Date, required: true, default: Date.now },</t>
  </si>
  <si>
    <t xml:space="preserve">    activationDate: Date,</t>
  </si>
  <si>
    <t xml:space="preserve">    lastVisitDate: Date,</t>
  </si>
  <si>
    <t xml:space="preserve">    extraEmails: { type: Array },</t>
  </si>
  <si>
    <t xml:space="preserve">    dob: { type: Date, required: true, index: true },</t>
  </si>
  <si>
    <t xml:space="preserve">    idcard: { type: String, required: true, index: true, unique: true, fulltext: true },</t>
  </si>
  <si>
    <t xml:space="preserve">    phone: { type: String, fulltext: true },</t>
  </si>
  <si>
    <t xml:space="preserve">    phone2: { type: String, fulltext: true },</t>
  </si>
  <si>
    <t xml:space="preserve">    phone3: { type: String, fulltext: true },</t>
  </si>
  <si>
    <t xml:space="preserve">    birthCity: { type: String, required: true, index: true },</t>
  </si>
  <si>
    <t xml:space="preserve">    gender: { type: Number, required: true },</t>
  </si>
  <si>
    <t xml:space="preserve">    occupation: { type: String, index: true, fulltext: true },</t>
  </si>
  <si>
    <t xml:space="preserve">    street: { type: String, fulltext: true },</t>
  </si>
  <si>
    <t xml:space="preserve">    complement: { type: String, fulltext: true },</t>
  </si>
  <si>
    <t xml:space="preserve">    number: { type: String },</t>
  </si>
  <si>
    <t xml:space="preserve">    district: { type: String },</t>
  </si>
  <si>
    <t xml:space="preserve">    agrregateCity: { type: String, index: true, aggregate: true },</t>
  </si>
  <si>
    <t xml:space="preserve">    agrregateState: { type: String, index: true, aggregate: true },</t>
  </si>
  <si>
    <t xml:space="preserve">    city: { type: String, required: true, index: true, fulltext: true },</t>
  </si>
  <si>
    <t xml:space="preserve">    country: { type: String, required: true, index: true, default: "Brasil", fulltext: true, aggregate: true },</t>
  </si>
  <si>
    <t xml:space="preserve">    zipcode: { type: String, index: true, fulltext: true },</t>
  </si>
  <si>
    <t xml:space="preserve">    status: { type: Number, required: true, index: true, default: userStatus.CREATED },</t>
  </si>
  <si>
    <t xml:space="preserve">    workflow: { type: Number, required: true, index: true, default: userWorkflow.NONE },</t>
  </si>
  <si>
    <t xml:space="preserve">    userAccept: { type: Boolean, default: false },</t>
  </si>
  <si>
    <t xml:space="preserve">    config: {},</t>
  </si>
  <si>
    <t xml:space="preserve">    maritalStatus: { type: Number, index: true },</t>
  </si>
  <si>
    <t xml:space="preserve">    skipValidation: { type: Boolean, required: true, default: false },</t>
  </si>
  <si>
    <t xml:space="preserve">    blockReason: { type: String },</t>
  </si>
  <si>
    <t xml:space="preserve">    rejectReason: { type: String },</t>
  </si>
  <si>
    <t xml:space="preserve">    site: { type: String, fulltext: true },</t>
  </si>
  <si>
    <t xml:space="preserve">    facebook: { type: String, fulltext: true },</t>
  </si>
  <si>
    <t xml:space="preserve">    currentlyWorking: { type: Boolean, index: true, default: false },</t>
  </si>
  <si>
    <t xml:space="preserve">    hasHandycap: { type: Boolean, index: true, default: false },</t>
  </si>
  <si>
    <t xml:space="preserve">    companyDepartment: { type: String, index: true, fulltext: true, aggregate: true },</t>
  </si>
  <si>
    <t xml:space="preserve">    favoriteJobs: { type: Array }</t>
  </si>
  <si>
    <t>password</t>
  </si>
  <si>
    <t>sendEmail</t>
  </si>
  <si>
    <t>emailVerified</t>
  </si>
  <si>
    <t>emailVerToken</t>
  </si>
  <si>
    <t>extraEmails</t>
  </si>
  <si>
    <t>idcard</t>
  </si>
  <si>
    <t>phone</t>
  </si>
  <si>
    <t>phone2</t>
  </si>
  <si>
    <t>phone3</t>
  </si>
  <si>
    <t>birthCity</t>
  </si>
  <si>
    <t>street</t>
  </si>
  <si>
    <t>complement</t>
  </si>
  <si>
    <t>number</t>
  </si>
  <si>
    <t>status</t>
  </si>
  <si>
    <t>workflow</t>
  </si>
  <si>
    <t>userAccept</t>
  </si>
  <si>
    <t>config</t>
  </si>
  <si>
    <t>maritalStatus</t>
  </si>
  <si>
    <t>skipValidation</t>
  </si>
  <si>
    <t>blockReason</t>
  </si>
  <si>
    <t>rejectReason</t>
  </si>
  <si>
    <t>currentlyWorking</t>
  </si>
  <si>
    <t>hasHandycap</t>
  </si>
  <si>
    <t>favoriteJobs</t>
  </si>
  <si>
    <t>email</t>
  </si>
  <si>
    <t xml:space="preserve"> -username</t>
  </si>
  <si>
    <t xml:space="preserve"> -password</t>
  </si>
  <si>
    <t xml:space="preserve"> -block</t>
  </si>
  <si>
    <t xml:space="preserve"> -email</t>
  </si>
  <si>
    <t xml:space="preserve"> -sendEmail</t>
  </si>
  <si>
    <t xml:space="preserve"> -emailVerified</t>
  </si>
  <si>
    <t xml:space="preserve"> -emailVerToken</t>
  </si>
  <si>
    <t xml:space="preserve"> -extraEmails</t>
  </si>
  <si>
    <t xml:space="preserve"> -idcard</t>
  </si>
  <si>
    <t xml:space="preserve"> -phone</t>
  </si>
  <si>
    <t xml:space="preserve"> -phone2</t>
  </si>
  <si>
    <t xml:space="preserve"> -phone3</t>
  </si>
  <si>
    <t xml:space="preserve"> -birthCity</t>
  </si>
  <si>
    <t xml:space="preserve"> -street</t>
  </si>
  <si>
    <t xml:space="preserve"> -complement</t>
  </si>
  <si>
    <t xml:space="preserve"> -number</t>
  </si>
  <si>
    <t xml:space="preserve"> -status</t>
  </si>
  <si>
    <t xml:space="preserve"> -workflow</t>
  </si>
  <si>
    <t xml:space="preserve"> -userAccept</t>
  </si>
  <si>
    <t xml:space="preserve"> -config</t>
  </si>
  <si>
    <t xml:space="preserve"> -maritalStatus</t>
  </si>
  <si>
    <t xml:space="preserve"> -skipValidation</t>
  </si>
  <si>
    <t xml:space="preserve"> -blockReason</t>
  </si>
  <si>
    <t xml:space="preserve"> -rejectReason</t>
  </si>
  <si>
    <t xml:space="preserve"> -currentlyWorking</t>
  </si>
  <si>
    <t xml:space="preserve"> -hasHandycap</t>
  </si>
  <si>
    <t xml:space="preserve"> -favoriteJobs</t>
  </si>
  <si>
    <t>5345f40af104f563c1000040</t>
  </si>
  <si>
    <t>53d1496599a4a8431e00016d</t>
  </si>
  <si>
    <t>jobcandidateId</t>
  </si>
  <si>
    <t>53dc62cddc97340000000070</t>
  </si>
  <si>
    <t>Estagiário</t>
  </si>
  <si>
    <t>Morar na mesma cidade que a vaga é imprescindível.</t>
  </si>
  <si>
    <t>Os estudantes que estão no período mínimo solicitado pelo recrutador tenham preferência em relação aos dos períodos mais adiantados</t>
  </si>
  <si>
    <t>Pretensão de bolsa-auxílio. Candidatos com uma pretensão menor ou igual a da vaga devem ter prioridade, do menor para o maior.</t>
  </si>
  <si>
    <t>Candidatos com alguma experiência anterior</t>
  </si>
  <si>
    <t>Experiências anteriores, Se sim, candidatos com uma remuneração anterior menor ou igual na última experiência devem ter prioridade sobre os demais</t>
  </si>
  <si>
    <t>palavras-chave</t>
  </si>
  <si>
    <t>idiomas</t>
  </si>
  <si>
    <t>Perfil (somente currículos cadastrados como estagiário); dentre esses:</t>
  </si>
  <si>
    <t>Moradores da mesma cidade da vaga; (fator de exclusão)</t>
  </si>
  <si>
    <t>Moradores da mesma cidade da vaga, preferencialmente próximo do local de trabalho (busca por CEP); (critério de ranking apenas; não é fator de exclusão);</t>
  </si>
  <si>
    <t>Somente estudantes matriculados nos cursos solicitados no cadastro da vaga (fator de exclusão);</t>
  </si>
  <si>
    <t>Somente cursando a partir do período solicitado pelo recrutador, do menor (limite mínimo) para o maior; (critério de exclusão- abaixo - e de ranking - do menor para o maior)</t>
  </si>
  <si>
    <t>Com pretensão de bolsa-auxílio menor ou igual a da vaga, do menor para o maior; (critério de exclusão - acima - e de ranking - do menor para o maior)</t>
  </si>
  <si>
    <t>Que possua experiência anterior em estágio do mesmo curso  (critério de ranking apenas; não é fator de exclusão);</t>
  </si>
  <si>
    <t>Que possua qualquer outra experiência profissional  (critério de ranking apenas; não é fator de exclusão);</t>
  </si>
  <si>
    <t>Com remuneração na última experiência profissional menor ou igual a da vaga;  (critério de ranking apenas; não é fator de exclusão);</t>
  </si>
  <si>
    <t>Com maior número de palavras-chave nos campos:Atribuição e Realizações em Experiências; Conhecimentos de informática; Experiências e Formação Adicional;Cursos e Certificações - do maior número para o menor número  (critério de ranking apenas)</t>
  </si>
  <si>
    <t>Maior número de recomendaçãoes (do maior número para o menor número - critério de ranking apenas)</t>
  </si>
  <si>
    <t>Da menor idade para a maior idade (estagiários mais velhos não são os preferidos pelas empresas).</t>
  </si>
  <si>
    <t>Exclusão</t>
  </si>
  <si>
    <t>Critério de Ranking</t>
  </si>
  <si>
    <t>Match CEP 5 +- 5</t>
  </si>
  <si>
    <t>Curriculum</t>
  </si>
  <si>
    <t>attending</t>
  </si>
  <si>
    <t>profile - number</t>
  </si>
  <si>
    <t>profile  - number</t>
  </si>
  <si>
    <t>attending - []</t>
  </si>
  <si>
    <t>users.city - string</t>
  </si>
  <si>
    <t>workplaces.cityState - []</t>
  </si>
  <si>
    <t>workplaces.Country - []</t>
  </si>
  <si>
    <t>users.Country - string</t>
  </si>
  <si>
    <t>schools.course - String</t>
  </si>
  <si>
    <t>schools.attendingValue - Number</t>
  </si>
  <si>
    <t>&gt;= attendingValue -  Number</t>
  </si>
  <si>
    <t>&lt;= salaryRange</t>
  </si>
  <si>
    <t>1: is in, 0: not it</t>
  </si>
  <si>
    <t>DESC</t>
  </si>
  <si>
    <t>ASC</t>
  </si>
  <si>
    <t>experience</t>
  </si>
  <si>
    <t>sameCity</t>
  </si>
  <si>
    <t>gets the value of salaryRange</t>
  </si>
  <si>
    <t>get the value of attendingValue</t>
  </si>
  <si>
    <t>noProfessionalExperience</t>
  </si>
  <si>
    <t>professionalExperience</t>
  </si>
  <si>
    <t>professionalExperience.salary</t>
  </si>
  <si>
    <t>keyWords - []</t>
  </si>
  <si>
    <t>professionalExperience.occupationTitle</t>
  </si>
  <si>
    <t>schools.courseTitle</t>
  </si>
  <si>
    <t>summary</t>
  </si>
  <si>
    <t>APPROVED</t>
  </si>
  <si>
    <t>recommendationsCount</t>
  </si>
  <si>
    <t>age</t>
  </si>
  <si>
    <t>users.dob</t>
  </si>
  <si>
    <t>salaryInExperience</t>
  </si>
  <si>
    <t>Query</t>
  </si>
  <si>
    <t>Status aprovado</t>
  </si>
  <si>
    <t>Funil</t>
  </si>
  <si>
    <t>schools.course - []</t>
  </si>
  <si>
    <t>HD.compare.langs</t>
  </si>
  <si>
    <t>HD.compare.keywords</t>
  </si>
  <si>
    <t>Cesta de Vagas</t>
  </si>
  <si>
    <t>Profissional Seleciona Vaga e Candidata-se</t>
  </si>
  <si>
    <t>Controle do Processo de Seleção por Vaga</t>
  </si>
  <si>
    <t>Instalação Servidor de Produção</t>
  </si>
  <si>
    <t>Estrutura do Site</t>
  </si>
  <si>
    <t>Páginas Iniciais</t>
  </si>
  <si>
    <t>AS</t>
  </si>
  <si>
    <t>N/A</t>
  </si>
  <si>
    <t>CRUD Recomendações</t>
  </si>
  <si>
    <t>Aprovação Recomendações</t>
  </si>
  <si>
    <t>Modificação Empresa - Envio de Email para todos os usuário que estão iigados a empresa</t>
  </si>
  <si>
    <t>Conexões</t>
  </si>
  <si>
    <t>Apresentar o anúncio</t>
  </si>
  <si>
    <t>Cargos</t>
  </si>
  <si>
    <t>Cargos Operacionais</t>
  </si>
  <si>
    <t>Área de Atuação</t>
  </si>
  <si>
    <t>Ramo de Atuação</t>
  </si>
  <si>
    <t>Termos de Serviço</t>
  </si>
  <si>
    <t>Indeed Feed</t>
  </si>
  <si>
    <t>Em andamento</t>
  </si>
  <si>
    <t>Route Permissions</t>
  </si>
  <si>
    <t>OPEN</t>
  </si>
  <si>
    <t>PARTIAL</t>
  </si>
  <si>
    <t xml:space="preserve">    profile: { type: Number, index: true, required: true },</t>
  </si>
  <si>
    <t xml:space="preserve">    desiredOccupations: { type: [{</t>
  </si>
  <si>
    <t xml:space="preserve">        occupation: { type: String, index: true, required: true, fulltext: true, aggregate: true },</t>
  </si>
  <si>
    <t xml:space="preserve">        hierarchy: { type: String, index: true, fulltext: true, aggregate: true },</t>
  </si>
  <si>
    <t xml:space="preserve">        hierarchyList: { type: Array },</t>
  </si>
  <si>
    <t xml:space="preserve">        area: { type: String, index: true, fulltext: true, aggregate: true }</t>
  </si>
  <si>
    <t xml:space="preserve">    }], index: true },</t>
  </si>
  <si>
    <t xml:space="preserve">    salaryRange: { type: Number, index: true, aggregate: true },</t>
  </si>
  <si>
    <t xml:space="preserve">    salary: { type: Number, index: true, required: true, default: 0 },</t>
  </si>
  <si>
    <t xml:space="preserve">    showSalary: { type: Boolean, index: true },</t>
  </si>
  <si>
    <t xml:space="preserve">    confidentiality: { type: Number, index: true, required: true },</t>
  </si>
  <si>
    <t xml:space="preserve">    whereToWork: { type: Number, index: true, required: true },</t>
  </si>
  <si>
    <t xml:space="preserve">    workPlaces: { type: [{</t>
  </si>
  <si>
    <t xml:space="preserve">        country: { type: String, index: true, fulltext: true, aggregate: true },</t>
  </si>
  <si>
    <t xml:space="preserve">        state: { type: String, index: true, fulltext: true, aggregate: true },</t>
  </si>
  <si>
    <t xml:space="preserve">        city: { type: String, index: true, fulltext: true, aggregate: true },</t>
  </si>
  <si>
    <t xml:space="preserve">        cityState: { type: String, index: true, fulltext: true, aggregate: true }</t>
  </si>
  <si>
    <t xml:space="preserve">    noProfessionalExperience: { type: Boolean, index: true },</t>
  </si>
  <si>
    <t xml:space="preserve">    professionalExperience:  { type: [{</t>
  </si>
  <si>
    <t xml:space="preserve">        order: { type: Number, index: true },</t>
  </si>
  <si>
    <t xml:space="preserve">        companyName: { type: String, index: true, fulltext: true, required: true },  // Empresa</t>
  </si>
  <si>
    <t xml:space="preserve">        companyArea: { type: String, index: true, required: true },   // Ramo de Atuação</t>
  </si>
  <si>
    <t xml:space="preserve">        employeeNumber: { type: Number, index: true, required: true }, // Porte</t>
  </si>
  <si>
    <t xml:space="preserve">        companyFromType: { type: Number, index: true }, // Nacionalidade</t>
  </si>
  <si>
    <t xml:space="preserve">        country: { type: String, required: true, index: true, default: "Brasil" }, // País</t>
  </si>
  <si>
    <t xml:space="preserve">        enter: { type: Date, required: true, index: true },  // Data Mês/Ano de entrada</t>
  </si>
  <si>
    <t xml:space="preserve">        exit: { type: Date, index: true }, // Data Mês/Ano de saída</t>
  </si>
  <si>
    <t xml:space="preserve">        occupation: { type: String, index: true, fulltext: true, aggregate: true, required: true }, // Cargo</t>
  </si>
  <si>
    <t xml:space="preserve">        occupationTitle: { type: String, index: true, fulltext: true, required: true },  // Título</t>
  </si>
  <si>
    <t xml:space="preserve">        hierarchy: { type: String, index: true, fulltext: true }, // Posição Nível Hierárquico</t>
  </si>
  <si>
    <t xml:space="preserve">        area: { type: String, index: true, fulltext: true }, // Posição Área</t>
  </si>
  <si>
    <t xml:space="preserve">        responsibilities: { type: String, fulltext: true, required: true },  // Descrição</t>
  </si>
  <si>
    <t xml:space="preserve">        currentJob: { type: Boolean, required: true, index: true, default: false, required: true },</t>
  </si>
  <si>
    <t xml:space="preserve">        salary: { type: Number, index: true, default: 999999, fulltext: false, aggregate: true },</t>
  </si>
  <si>
    <t xml:space="preserve">        position1Hierarchy: { type: String, index: true, fulltext: true }, // Posição Nível Hierárquico</t>
  </si>
  <si>
    <t xml:space="preserve">        position1Area: { type: String, index: true, fulltext: true }, // Posição Área</t>
  </si>
  <si>
    <t xml:space="preserve">        position1Enter: { type: Date, index: true },  // Posição Data Mês/Ano de entrada</t>
  </si>
  <si>
    <t xml:space="preserve">        position1Exit: { type: Date, index: true }, // Posição Data Mês/Ano de saída</t>
  </si>
  <si>
    <t xml:space="preserve">        position2Hierarchy: { type: String, index: true, fulltext: true }, // Posição Nível Hierárquico</t>
  </si>
  <si>
    <t xml:space="preserve">        position2Area: { type: String, index: true, fulltext: true }, // Posição Área</t>
  </si>
  <si>
    <t xml:space="preserve">        position2Enter: { type: Date, index: true },  // Posição Data Mês/Ano de entrada</t>
  </si>
  <si>
    <t xml:space="preserve">        position2Exit: { type: Date, index: true }, // Posição Data Mês/Ano de saída</t>
  </si>
  <si>
    <t xml:space="preserve">        position3Hierarchy: { type: String, index: true, fulltext: true }, // Posição Nível Hierárquico</t>
  </si>
  <si>
    <t xml:space="preserve">        position3Area: { type: String, index: true, fulltext: true }, // Posição Área</t>
  </si>
  <si>
    <t xml:space="preserve">        position3Enter: { type: Date, index: true },  // Posição Data Mês/Ano de entrada</t>
  </si>
  <si>
    <t xml:space="preserve">        position3Exit: { type: Date, index: true } // Posição Data Mês/Ano de saída</t>
  </si>
  <si>
    <t xml:space="preserve">    schools:  { type: [{</t>
  </si>
  <si>
    <t xml:space="preserve">        status: { type: Number, index: true },</t>
  </si>
  <si>
    <t xml:space="preserve">        schooling: { type: Number, index: true, fulltext: true, aggregate: true, required: true },</t>
  </si>
  <si>
    <t xml:space="preserve">        institution: { type: String, index: true, fulltext: true, aggregate: true  },</t>
  </si>
  <si>
    <t xml:space="preserve">        course: { type: String, index: true, fulltext: true, aggregate: true },</t>
  </si>
  <si>
    <t xml:space="preserve">        courseTitle: { type: String, index: true, fulltext: true },</t>
  </si>
  <si>
    <t xml:space="preserve">        enter: { type: Date, index: true },</t>
  </si>
  <si>
    <t xml:space="preserve">        exit: { type: Date, index: true },</t>
  </si>
  <si>
    <t xml:space="preserve">        yearAttending: { type: String, index: true, fulltext: true, aggregate: true  },</t>
  </si>
  <si>
    <t xml:space="preserve">        attendingValue: { type: Number, index: true  },</t>
  </si>
  <si>
    <t xml:space="preserve">        shift: { type: String, index: true }</t>
  </si>
  <si>
    <t xml:space="preserve">    languages: { type: [], index: true, fulltext: true, aggregate: true },</t>
  </si>
  <si>
    <t xml:space="preserve">    abilities: { type: String, index: true, fulltext: true, aggregate: true },</t>
  </si>
  <si>
    <t xml:space="preserve">    qualifications: { type: String, index: true, fulltext: true, aggregate: true },</t>
  </si>
  <si>
    <t xml:space="preserve">    tecnologies: { type: [], index: true, fulltext: true, aggregate: true },</t>
  </si>
  <si>
    <t xml:space="preserve">    additionalTecnologies: { type: String, index: true, fulltext: true, aggregate: true },</t>
  </si>
  <si>
    <t xml:space="preserve">    summary: { type: String, index: true, fulltext: true, aggregate: true },</t>
  </si>
  <si>
    <t xml:space="preserve">    handicapTypes: { type: [], index: true, fulltext: true, aggregate: true },</t>
  </si>
  <si>
    <t xml:space="preserve">    handicapListen: { type: Boolean },</t>
  </si>
  <si>
    <t xml:space="preserve">    handicapListenType: { type: String },</t>
  </si>
  <si>
    <t xml:space="preserve">    handicapListenDirection: { type: String },</t>
  </si>
  <si>
    <t xml:space="preserve">    handicapSpeak: { type: Boolean },</t>
  </si>
  <si>
    <t xml:space="preserve">    handicapSpeakType: { type: String },</t>
  </si>
  <si>
    <t xml:space="preserve">    handicapSpeakGrade: { type: String },</t>
  </si>
  <si>
    <t xml:space="preserve">    handicapPhisical: { type: Boolean },</t>
  </si>
  <si>
    <t xml:space="preserve">    handicapMental: { type: Boolean },</t>
  </si>
  <si>
    <t xml:space="preserve">    handicapMentalTypes: { type: [] },</t>
  </si>
  <si>
    <t xml:space="preserve">    handicapVisual: { type: Boolean },</t>
  </si>
  <si>
    <t xml:space="preserve">    handicapVisualGrade: { type: String },</t>
  </si>
  <si>
    <t xml:space="preserve">    handicapVisualDirection: { type: String },</t>
  </si>
  <si>
    <t xml:space="preserve">    handicapAdicionalInfo: { type: String },</t>
  </si>
  <si>
    <t xml:space="preserve">    status: { type: Number, required: true, index: true, default: curriculumStatus.CREATED },</t>
  </si>
  <si>
    <t>Razão de rejeição no agendamento</t>
  </si>
  <si>
    <t>Campos mínmos para agendar uma entrevista</t>
  </si>
  <si>
    <t>AS vai enviar</t>
  </si>
  <si>
    <t>Nome</t>
  </si>
  <si>
    <t>idade</t>
  </si>
  <si>
    <t>bairro</t>
  </si>
  <si>
    <t>resumo até 100 chars</t>
  </si>
  <si>
    <t>Até 30 por localidade</t>
  </si>
  <si>
    <t>Closed não entra em procura</t>
  </si>
  <si>
    <t>Nome, end, contatos em geral, dados da empresa do emprego atual</t>
  </si>
  <si>
    <t>Confidencial</t>
  </si>
  <si>
    <t>Não logado (tirar dados de contato e pretensão salarial)</t>
  </si>
  <si>
    <t>pretenão só para recrutador</t>
  </si>
  <si>
    <t>Edge RECOMMENDATION_USER</t>
  </si>
  <si>
    <t>Recommendation</t>
  </si>
  <si>
    <t>extra</t>
  </si>
  <si>
    <t>ownedByModel</t>
  </si>
  <si>
    <t>rec.id</t>
  </si>
  <si>
    <t>modelId</t>
  </si>
  <si>
    <t>Jaizar Envia Recomendação Para Lukaso</t>
  </si>
  <si>
    <t>Verificar CNPJ no cadastramento</t>
  </si>
  <si>
    <t>Visualização Recomendações - Perfil Rede Social</t>
  </si>
  <si>
    <t>Visualização Recomendações - Currículo</t>
  </si>
  <si>
    <t>Recrutador coloca candidato em uma vaga</t>
  </si>
  <si>
    <t>Rating Candidato</t>
  </si>
  <si>
    <t>Enviar mensagem</t>
  </si>
  <si>
    <t>Impressão currículo</t>
  </si>
  <si>
    <t>Enviar por email currículo</t>
  </si>
  <si>
    <t>Contratação</t>
  </si>
  <si>
    <t>Adicionar a outra vaga</t>
  </si>
  <si>
    <t>Processo seletivo</t>
  </si>
  <si>
    <t>Anotações</t>
  </si>
  <si>
    <t>Contato</t>
  </si>
  <si>
    <t>Remover candidato</t>
  </si>
  <si>
    <t>Filtros laterais</t>
  </si>
  <si>
    <t>Estrutura de permissão com vaga em aprovação</t>
  </si>
  <si>
    <t>Página</t>
  </si>
  <si>
    <t>Facebook (Vaga e Classificado)</t>
  </si>
  <si>
    <t>Procura Vagas</t>
  </si>
  <si>
    <t>Users</t>
  </si>
  <si>
    <t>No Perfil da Rede Social</t>
  </si>
  <si>
    <t>Messages</t>
  </si>
  <si>
    <t>Users (Friends)</t>
  </si>
  <si>
    <t>Página de Posts</t>
  </si>
  <si>
    <t>Página de Feed (Posts)</t>
  </si>
  <si>
    <t>Comentários</t>
  </si>
  <si>
    <t>Pagina de Grupo</t>
  </si>
  <si>
    <t>Users (Group_Members)</t>
  </si>
  <si>
    <t>Link para Enviar mensagem (Inbox)</t>
  </si>
  <si>
    <t>Lista de Amigos</t>
  </si>
  <si>
    <t>User Recommendations</t>
  </si>
  <si>
    <t>Lista de sugestão de amigos</t>
  </si>
  <si>
    <t>Lista de grupos</t>
  </si>
  <si>
    <t>Lista, Criar e Excluir Recomendação para um usuário</t>
  </si>
  <si>
    <t>Na mesma página criar, editar e excluir comentários</t>
  </si>
  <si>
    <t>Lista dos membros e poder convidar novos membros</t>
  </si>
  <si>
    <t>Página de Tópico</t>
  </si>
  <si>
    <t>Lista de tópicos, link para criar um novo tópico. Poder curtir um tópico</t>
  </si>
  <si>
    <t>Últimos 20, link para página de Posts (feeds). Poder curtir um post.</t>
  </si>
  <si>
    <t>Criar um novo post</t>
  </si>
  <si>
    <t>Ver posts por ordem mais recente</t>
  </si>
  <si>
    <t>Comentar posts</t>
  </si>
  <si>
    <t>Curtir</t>
  </si>
  <si>
    <t>Página da Página da Empresa</t>
  </si>
  <si>
    <t>Lista de Grupos</t>
  </si>
  <si>
    <t>Link para Criar Grupos</t>
  </si>
  <si>
    <t>Lista de Tópicos</t>
  </si>
  <si>
    <t>Link para Criar Tópicos</t>
  </si>
  <si>
    <t>Curtir tópicos na lista</t>
  </si>
  <si>
    <t>Lista de Posts</t>
  </si>
  <si>
    <t>Criar, editar e comentar posts</t>
  </si>
  <si>
    <t>Página de inbox</t>
  </si>
  <si>
    <t>Lista de Mensagens</t>
  </si>
  <si>
    <t>Criar, editar, reply, forward mensagens</t>
  </si>
  <si>
    <t>Mudar avaliação para a última posição</t>
  </si>
  <si>
    <t>Seleção</t>
  </si>
  <si>
    <t>Colocar o nome do candidato nas nos popups</t>
  </si>
  <si>
    <t>salaryText</t>
  </si>
  <si>
    <t>occupationsText</t>
  </si>
  <si>
    <t>profileType</t>
  </si>
  <si>
    <t>userCityState</t>
  </si>
  <si>
    <t>lastOccupation</t>
  </si>
  <si>
    <t>formationText</t>
  </si>
  <si>
    <t>languagesText</t>
  </si>
  <si>
    <t>genderText</t>
  </si>
  <si>
    <t>maritalStatusText</t>
  </si>
  <si>
    <t>zipcodeText</t>
  </si>
  <si>
    <t>streetText</t>
  </si>
  <si>
    <t>numberText</t>
  </si>
  <si>
    <t>complementText</t>
  </si>
  <si>
    <t>districtText</t>
  </si>
  <si>
    <t>cityText</t>
  </si>
  <si>
    <t>countryText</t>
  </si>
  <si>
    <t>siteText</t>
  </si>
  <si>
    <t>facebookText</t>
  </si>
  <si>
    <t>Cargos Pretendidos</t>
  </si>
  <si>
    <t>Informações Sobre a Deficiência</t>
  </si>
  <si>
    <t>Experiência Profissional</t>
  </si>
  <si>
    <t>companyName</t>
  </si>
  <si>
    <t>companyArea</t>
  </si>
  <si>
    <t>employeeNumber</t>
  </si>
  <si>
    <t>companyFromType</t>
  </si>
  <si>
    <t>country</t>
  </si>
  <si>
    <t>salary</t>
  </si>
  <si>
    <t>enter</t>
  </si>
  <si>
    <t>exit</t>
  </si>
  <si>
    <t>area</t>
  </si>
  <si>
    <t>responsibilities</t>
  </si>
  <si>
    <t>position1Hierarchy</t>
  </si>
  <si>
    <t>position1Area</t>
  </si>
  <si>
    <t>position1Enter</t>
  </si>
  <si>
    <t>position1Exit</t>
  </si>
  <si>
    <t>position2Hierarchy</t>
  </si>
  <si>
    <t>position2Area</t>
  </si>
  <si>
    <t>position2Enter</t>
  </si>
  <si>
    <t>position2Exit</t>
  </si>
  <si>
    <t>position3Hierarchy</t>
  </si>
  <si>
    <t>position3Area</t>
  </si>
  <si>
    <t>position3Enter</t>
  </si>
  <si>
    <t>position3Exit</t>
  </si>
  <si>
    <t>Formação</t>
  </si>
  <si>
    <t>institution</t>
  </si>
  <si>
    <t>course</t>
  </si>
  <si>
    <t>courseTitle</t>
  </si>
  <si>
    <t>yearAttending</t>
  </si>
  <si>
    <t>shift</t>
  </si>
  <si>
    <t>Informação Adicional</t>
  </si>
  <si>
    <t>Not Logged</t>
  </si>
  <si>
    <t>Confidential</t>
  </si>
  <si>
    <t>Partial</t>
  </si>
  <si>
    <t>Open</t>
  </si>
  <si>
    <t>Logged/Procura</t>
  </si>
  <si>
    <t>Logged/Recrutador</t>
  </si>
  <si>
    <t>handicapListen</t>
  </si>
  <si>
    <t>handicapListenType</t>
  </si>
  <si>
    <t>handicapListenDirection</t>
  </si>
  <si>
    <t>handicapSpeak</t>
  </si>
  <si>
    <t>handicapSpeakType</t>
  </si>
  <si>
    <t>handicapPhisical</t>
  </si>
  <si>
    <t>handicapPhisicalType</t>
  </si>
  <si>
    <t>handicapMental</t>
  </si>
  <si>
    <t>handicapMentalTypes</t>
  </si>
  <si>
    <t>handicapVisual</t>
  </si>
  <si>
    <t>handicapVisualGrade</t>
  </si>
  <si>
    <t>handicapVisualDirection</t>
  </si>
  <si>
    <t>handicapAdicionalInfo</t>
  </si>
  <si>
    <t>whereToWorkText</t>
  </si>
  <si>
    <t>schoolingText</t>
  </si>
  <si>
    <t>statusText</t>
  </si>
  <si>
    <t>doItems (desiredOccupations)</t>
  </si>
  <si>
    <t>exItems (professionalExperience)</t>
  </si>
  <si>
    <t>fiItems (schools)</t>
  </si>
  <si>
    <t>Cidade onde deseja trabalhar</t>
  </si>
  <si>
    <t>País</t>
  </si>
  <si>
    <t>Cidade/Estado</t>
  </si>
  <si>
    <t>wpItems (workPlaces)</t>
  </si>
  <si>
    <t>Páginas de Feed</t>
  </si>
  <si>
    <t>Procura de Classificados</t>
  </si>
  <si>
    <t>socialNetworkText</t>
  </si>
  <si>
    <t>Nome Completo</t>
  </si>
  <si>
    <t>Cargos pretendidos</t>
  </si>
  <si>
    <t>Tipo de perfil de currículo</t>
  </si>
  <si>
    <t>Idade</t>
  </si>
  <si>
    <t>Cidade onde profissional mora</t>
  </si>
  <si>
    <t>Última ocupação</t>
  </si>
  <si>
    <t>Lista de formações do profissional</t>
  </si>
  <si>
    <t>Sexo</t>
  </si>
  <si>
    <t>Estado Civil</t>
  </si>
  <si>
    <t>Endereço</t>
  </si>
  <si>
    <t>Número</t>
  </si>
  <si>
    <t>Complemento</t>
  </si>
  <si>
    <t>Bairro</t>
  </si>
  <si>
    <t>CEP - do Profissional</t>
  </si>
  <si>
    <t>Site</t>
  </si>
  <si>
    <t>Facebook</t>
  </si>
  <si>
    <t>Ocupação</t>
  </si>
  <si>
    <t>área</t>
  </si>
  <si>
    <t>hierarquia</t>
  </si>
  <si>
    <t>Áudio</t>
  </si>
  <si>
    <t>Tipo</t>
  </si>
  <si>
    <t>Direção</t>
  </si>
  <si>
    <t>Fala</t>
  </si>
  <si>
    <t>Física</t>
  </si>
  <si>
    <t>Mental</t>
  </si>
  <si>
    <t>Tipos</t>
  </si>
  <si>
    <t>Visual</t>
  </si>
  <si>
    <t>Grau</t>
  </si>
  <si>
    <t>Informações Adicionais</t>
  </si>
  <si>
    <t>Nome da Emprea</t>
  </si>
  <si>
    <t>Porte</t>
  </si>
  <si>
    <t>Nacionalidade</t>
  </si>
  <si>
    <t>Data de entrada</t>
  </si>
  <si>
    <t>Data de saída</t>
  </si>
  <si>
    <t>Responsabilidades</t>
  </si>
  <si>
    <t>Nome da Instituição</t>
  </si>
  <si>
    <t>Situação (cursando, completo ou incompleto)</t>
  </si>
  <si>
    <t>Fim</t>
  </si>
  <si>
    <t>Turno</t>
  </si>
  <si>
    <t>Logged/Recrutador/Profissional Candidatado</t>
  </si>
  <si>
    <t>Item do currículo</t>
  </si>
  <si>
    <t>Facebook do emprego.net</t>
  </si>
  <si>
    <t>user to</t>
  </si>
  <si>
    <t>MESSAGERECEIVED_USER</t>
  </si>
  <si>
    <t>Message</t>
  </si>
  <si>
    <t>userFrom</t>
  </si>
  <si>
    <t>MESSAGESENT_USER</t>
  </si>
  <si>
    <t>Um recrutador pode enviar uma mensgaem para qualquer profissional</t>
  </si>
  <si>
    <t>Profissional pode enviar mensagem para um contato aprovado e um recrutador que tenha enviado uma mensagem</t>
  </si>
  <si>
    <t>Possibilidade de bloquear um de recrutador from</t>
  </si>
  <si>
    <t>nas páginas de feed colocar dois banners de 160x600 na lateral esquerda com espaçamento entre eles</t>
  </si>
  <si>
    <t>Profissional pode enviar mensagem para um contato aprovado e um recrutador que tenha enviado uma mensagem mas somente na área de mensagens para o recrutador</t>
  </si>
  <si>
    <t>Mudança de escopo</t>
  </si>
  <si>
    <t xml:space="preserve">Mudar os menus para engrenagem </t>
  </si>
  <si>
    <t>Restringir o + devido ao mais +emprego.net</t>
  </si>
  <si>
    <t>Revisar Nomes de páginas e títulos para ficar de acordo com menus</t>
  </si>
  <si>
    <t>Tirar as formiguinhas</t>
  </si>
  <si>
    <t>No processo de seleção tirar engrenagem e colocar balãozinho (comentário)</t>
  </si>
  <si>
    <t>Tentar achatar mais o currículo</t>
  </si>
  <si>
    <t>Host: ec2-54-210-61-85.compute-1.amazonaws.com
User: root
Pass: Empr&amp;go.NET</t>
  </si>
  <si>
    <t>Login: root</t>
  </si>
  <si>
    <t>Senha: Empr&amp;go.NET</t>
  </si>
  <si>
    <t>Mudança para a sugestão de perfil para um cargo específico nos cadastramentos de profissional e de um currículo</t>
  </si>
  <si>
    <t>Profissional/Ajuda</t>
  </si>
  <si>
    <t>Publicação facebook do emprego.net</t>
  </si>
  <si>
    <t>Recomendações somente para contatos</t>
  </si>
  <si>
    <t>Implementado</t>
  </si>
  <si>
    <t>Possibilidade de bloquear um remetente em mensagens. Funcionará tanto para mensagens como para emails</t>
  </si>
  <si>
    <t>172.31.40.233 --&gt; IP interno</t>
  </si>
  <si>
    <t>54.208.29.202 --&gt; IP externo</t>
  </si>
  <si>
    <t>54.84.89.115 --&gt; IP externo - sendo usado no momento para api e ui</t>
  </si>
  <si>
    <t>Socket.io</t>
  </si>
  <si>
    <t>Logged/Recrutador/Seleção</t>
  </si>
  <si>
    <t>email, phones</t>
  </si>
  <si>
    <t>fullName, firstName</t>
  </si>
  <si>
    <t>Enviar email de vagas para candidatos</t>
  </si>
  <si>
    <t>Enviar email de agenda do dia</t>
  </si>
  <si>
    <t>Agenda</t>
  </si>
  <si>
    <t>Sugerir Perfil</t>
  </si>
  <si>
    <t>Bulk email, especificando para TODOS, Prof, Rec, Rede Social</t>
  </si>
  <si>
    <t>Imprimir a agenda</t>
  </si>
  <si>
    <t>Help</t>
  </si>
  <si>
    <t>A Test</t>
  </si>
  <si>
    <t>Servidor</t>
  </si>
  <si>
    <t>Mudar versão de base de dados para MongoDB 2.6</t>
  </si>
  <si>
    <t>Mudar servidor para última versão do HAPI</t>
  </si>
  <si>
    <t>Mudar servidor para tirar Passaport ao usar última versão do HAPI</t>
  </si>
  <si>
    <t>Mudar para outra biblioteca o streammer para poder usar multiple cores no servidor</t>
  </si>
  <si>
    <t>Implementar CRUD, direct calls e substituir nos códigos já usados</t>
  </si>
  <si>
    <t>Broadcast Organization changes</t>
  </si>
  <si>
    <t>Broadcast User changes</t>
  </si>
  <si>
    <t>Admin</t>
  </si>
  <si>
    <t xml:space="preserve">Editor de Objects (Menus, URLs, Objects) e suas permissões </t>
  </si>
  <si>
    <t>Páginas</t>
  </si>
  <si>
    <t>Sistema de páginas, parecido com CRM</t>
  </si>
  <si>
    <t>Site Framework</t>
  </si>
  <si>
    <t>Create a special general function for HDM.get[global.CUR_PAGE], like HDM.getCurPage() and replace in all code</t>
  </si>
  <si>
    <t>Colocar dias com agenda em negrito no calendário de navegação</t>
  </si>
  <si>
    <t>Colocar 3 perguntas de segurança, sendo que pode escolher entre 10 perguntas para as 3 respostas</t>
  </si>
  <si>
    <t>Remover username</t>
  </si>
  <si>
    <t>Mudar CRUD para aggregate</t>
  </si>
  <si>
    <t>Mudar CRUD para definir populate</t>
  </si>
  <si>
    <t>Mudar database calls para Lean</t>
  </si>
  <si>
    <t>Integração com Google Agenda e iCal</t>
  </si>
  <si>
    <t>CRUD - permitir no update trazer valor antigo no retorno</t>
  </si>
  <si>
    <t>Change Components to node_modules</t>
  </si>
  <si>
    <t>Colcoar hdTip no Admin</t>
  </si>
  <si>
    <t>Melhorar a página de criação de Ajuda</t>
  </si>
  <si>
    <t>Bulk Email</t>
  </si>
  <si>
    <t>Dar feedaback via sockets</t>
  </si>
  <si>
    <t>Colocar count no CRUD</t>
  </si>
  <si>
    <t>Change Domains to be gotten from domain and entity and not direct entity</t>
  </si>
  <si>
    <t>Review de empresas</t>
  </si>
  <si>
    <t>Implementar Queue para o envio de email</t>
  </si>
  <si>
    <t>Alertas de Vagas por Currículo</t>
  </si>
  <si>
    <t>Enviar email, de convite para participar do site, para Responsável por RH, caso seja diferente e não esteja cadastrado no emprego.net</t>
  </si>
  <si>
    <t>Colocar ad no lado direito e fazer o site ficar a esquerda (anúcio lateral flutuante a direita)</t>
  </si>
  <si>
    <t>100 - Interface Geral - Definição</t>
  </si>
  <si>
    <t>200 - Email</t>
  </si>
  <si>
    <t>300 - Usuário Rede Social</t>
  </si>
  <si>
    <t>350 - Usuário Recrutador</t>
  </si>
  <si>
    <t>400 - Usuário Profissional</t>
  </si>
  <si>
    <t>450 - Fluxo de Seleção</t>
  </si>
  <si>
    <t>500 - Rede Social</t>
  </si>
  <si>
    <t>550 - Share</t>
  </si>
  <si>
    <t>600 - Anúncio Google</t>
  </si>
  <si>
    <t>650 - Listas</t>
  </si>
  <si>
    <t>700 - Batch</t>
  </si>
  <si>
    <t>750 - Ajuda</t>
  </si>
  <si>
    <t>Colocar getModelData no CRUD e definir campos q pode pegar</t>
  </si>
  <si>
    <t>Implementar fila para controlar sockets e outros jobs</t>
  </si>
  <si>
    <t>Colocar um loading com cara de emprego.net nas páginas, com um pouco de transparência</t>
  </si>
  <si>
    <t>Servidor do Aplicativo</t>
  </si>
  <si>
    <t>Melhorar o deploy</t>
  </si>
  <si>
    <t>Não permitir buscas</t>
  </si>
  <si>
    <t>Colocar a procura de forma retrátil em todas a páginas para a procura de currículos. Menos index que já existe.</t>
  </si>
  <si>
    <t>Colocar a procura de forma retrátil em todas a páginas para a procura de vagas. Menos index que já existe.</t>
  </si>
  <si>
    <t>Aprovações</t>
  </si>
  <si>
    <t>Ao aprovar já pegar o próximo da fila</t>
  </si>
  <si>
    <t>Poder adicionar tags ao enviar mensagem</t>
  </si>
  <si>
    <t>Enviar email q vai encerrar a vagas (Primeiro Corte, manda até 5 dias antes)</t>
  </si>
  <si>
    <t>Enviar email q vai encerrar a vagas (5 dia antes)</t>
  </si>
  <si>
    <t>Retirar da Busca e Encerrar Vaga (Re-publicação de Vaga)</t>
  </si>
  <si>
    <t>Usar mais interface de cards, com lista e cards no resultado das buscas</t>
  </si>
  <si>
    <t>Grupos Administrativos</t>
  </si>
  <si>
    <t>Despublicar vagas X dias de idade e enviar email (btach --&gt; jobunpub)</t>
  </si>
  <si>
    <t>Enviar email de vaga encerrada (encerrar a vaga) (batch --&gt; jobclose)</t>
  </si>
  <si>
    <t>Criar um analisador de batches, interface com gráficos e análise de tempo de execução</t>
  </si>
  <si>
    <t>Mudar template engine para Dust</t>
  </si>
  <si>
    <t>Close</t>
  </si>
  <si>
    <t>30/10/2014</t>
  </si>
  <si>
    <t>Warn Close</t>
  </si>
  <si>
    <t>29/10/2014</t>
  </si>
  <si>
    <t>28/10/2014</t>
  </si>
  <si>
    <t>31/10/2014</t>
  </si>
  <si>
    <t>Avaliação da empresa (ver LuvMondays) com processo de aprovação no admin</t>
  </si>
  <si>
    <t>Email de Quando o usuário mudou de emprego para seus contatos</t>
  </si>
  <si>
    <t>Delivery</t>
  </si>
  <si>
    <t>Email de sugestão de vagas por currículo</t>
  </si>
  <si>
    <t>Enviar email candidatar-se com acumulo de 10 (colocar no config) currículos - (alerta de vagas) - 3x ao dia</t>
  </si>
  <si>
    <t>Ingressar</t>
  </si>
  <si>
    <t>Seguir</t>
  </si>
  <si>
    <t>Aviso de agendamento (5 dias antes)</t>
  </si>
  <si>
    <t>Pin o menu ao scroll</t>
  </si>
  <si>
    <t>Currículo no Processo de Seleção</t>
  </si>
  <si>
    <t>Colocar que não tem resultado para Tags que não tem resultado. Hoje aparece vazio.</t>
  </si>
  <si>
    <t>Helps</t>
  </si>
  <si>
    <t>Não permitir buscas para o recrutador</t>
  </si>
  <si>
    <t xml:space="preserve"> Editar Perfil Recrutador</t>
  </si>
  <si>
    <t xml:space="preserve"> Deixar de Ser Recrutador</t>
  </si>
  <si>
    <t xml:space="preserve"> Dados da Empresa</t>
  </si>
  <si>
    <t xml:space="preserve"> Minhas Vagas</t>
  </si>
  <si>
    <t xml:space="preserve"> Criar Nova Vaga</t>
  </si>
  <si>
    <t xml:space="preserve"> Editar Vaga</t>
  </si>
  <si>
    <t xml:space="preserve"> Visualizar Currículo</t>
  </si>
  <si>
    <t xml:space="preserve"> Processo de Seleção</t>
  </si>
  <si>
    <t xml:space="preserve"> Buscar currículos</t>
  </si>
  <si>
    <t xml:space="preserve"> Currículo no Processo de Seleção</t>
  </si>
  <si>
    <t xml:space="preserve"> Página da Empresa</t>
  </si>
  <si>
    <t xml:space="preserve"> Editar Página da Empresa</t>
  </si>
  <si>
    <t xml:space="preserve"> Tornar-se Profissional</t>
  </si>
  <si>
    <t xml:space="preserve"> Cadastramento com Sucesso</t>
  </si>
  <si>
    <t xml:space="preserve"> Criar Carta de Apresentação</t>
  </si>
  <si>
    <t xml:space="preserve"> Minhas Cartas de Apresentação</t>
  </si>
  <si>
    <t xml:space="preserve"> Buscar Vagas</t>
  </si>
  <si>
    <t xml:space="preserve"> Cesta de Vagas</t>
  </si>
  <si>
    <t xml:space="preserve"> Vagas Recomendadas</t>
  </si>
  <si>
    <t xml:space="preserve"> Vagas Candidatadas</t>
  </si>
  <si>
    <t xml:space="preserve"> Candidatar-se a uma Vaga</t>
  </si>
  <si>
    <t xml:space="preserve"> Criar Novo Currículo</t>
  </si>
  <si>
    <t xml:space="preserve"> Editar Currículo</t>
  </si>
  <si>
    <t xml:space="preserve"> Meus Currículos</t>
  </si>
  <si>
    <t xml:space="preserve"> Visualizar Carta de Apresentação</t>
  </si>
  <si>
    <t xml:space="preserve"> Imprimir Currículos</t>
  </si>
  <si>
    <t xml:space="preserve"> Tornar-se Recrutador</t>
  </si>
  <si>
    <t xml:space="preserve"> Editar Carta de Apresentação</t>
  </si>
  <si>
    <t xml:space="preserve"> Sucesso Cadastramento</t>
  </si>
  <si>
    <t xml:space="preserve"> Buscar Classificados</t>
  </si>
  <si>
    <t xml:space="preserve"> Criar Classificados</t>
  </si>
  <si>
    <t xml:space="preserve"> Perfil Social</t>
  </si>
  <si>
    <t xml:space="preserve"> Gerenciar Recomendações</t>
  </si>
  <si>
    <t xml:space="preserve"> Contatos</t>
  </si>
  <si>
    <t xml:space="preserve"> Criar Grupo</t>
  </si>
  <si>
    <t xml:space="preserve"> Meus Grupos</t>
  </si>
  <si>
    <t xml:space="preserve"> Editar Grupo</t>
  </si>
  <si>
    <t xml:space="preserve"> Buscar Contatos</t>
  </si>
  <si>
    <t xml:space="preserve"> Buscar Grupos</t>
  </si>
  <si>
    <t xml:space="preserve"> Visualizar Classificado</t>
  </si>
  <si>
    <t xml:space="preserve"> Perfil do Grupo</t>
  </si>
  <si>
    <t xml:space="preserve"> Criar Tópico</t>
  </si>
  <si>
    <t xml:space="preserve"> Visualizar Tópico</t>
  </si>
  <si>
    <t xml:space="preserve"> Editar Tópico</t>
  </si>
  <si>
    <t xml:space="preserve"> Perfil da Empresa</t>
  </si>
  <si>
    <t xml:space="preserve"> Buscar Empresas</t>
  </si>
  <si>
    <t xml:space="preserve"> Gerenciar Conexões - Empresa</t>
  </si>
  <si>
    <t>Editar Classificado</t>
  </si>
  <si>
    <t>Meus Classificados</t>
  </si>
  <si>
    <t>Esqueci Minha Senha</t>
  </si>
  <si>
    <t xml:space="preserve"> Recuperar Login e Senha</t>
  </si>
  <si>
    <t xml:space="preserve"> Editar Perfil</t>
  </si>
  <si>
    <t xml:space="preserve"> Lista de Ícones</t>
  </si>
  <si>
    <t xml:space="preserve"> Mensagens</t>
  </si>
  <si>
    <t xml:space="preserve"> Agenda</t>
  </si>
  <si>
    <t xml:space="preserve"> Página de Login</t>
  </si>
  <si>
    <t xml:space="preserve"> Ajuda</t>
  </si>
  <si>
    <t>Seguir Tags</t>
  </si>
  <si>
    <t>Buscas</t>
  </si>
  <si>
    <t>Gravar Buscas</t>
  </si>
  <si>
    <t>Sugestão de Vagas Relacionadas  (local,cargo, faixa salarial)</t>
  </si>
  <si>
    <t>Sugestão de Currículos Relacionados  (local,cargo, faixa salarial)</t>
  </si>
  <si>
    <t>Buscas Relacionadas</t>
  </si>
  <si>
    <t>Gerenciador de Banner</t>
  </si>
  <si>
    <t>Ajdua</t>
  </si>
  <si>
    <t>Forum na central de ajuda</t>
  </si>
  <si>
    <t>Estatíticas Recrutador</t>
  </si>
  <si>
    <t>Procura x tempo</t>
  </si>
  <si>
    <t>Perfil de candidato x vaga</t>
  </si>
  <si>
    <t>Candidatos x vaga</t>
  </si>
  <si>
    <t>Timeline/duração do processo x vaga</t>
  </si>
  <si>
    <t>Quant. Currículos recebidos/sugeridos x vaga</t>
  </si>
  <si>
    <t>Resumo estatístico x vaga</t>
  </si>
  <si>
    <t>Resumo estatístico por email</t>
  </si>
  <si>
    <t>Módulos</t>
  </si>
  <si>
    <t>Cargos mais procuraddos</t>
  </si>
  <si>
    <t>Profissionais mais procurados</t>
  </si>
  <si>
    <t>Pesquisa de feedback do usuário sobre o site</t>
  </si>
  <si>
    <t>Mudar site para a esquerda e colocar anúncio fixo a direita (Banner retente vertical direito para grandes larguras)</t>
  </si>
  <si>
    <t>URL para perfil público (ex. embbed no currículo, no LinkedIn, etc.)</t>
  </si>
  <si>
    <t>Cartão de visita (p download)</t>
  </si>
  <si>
    <t>Perfil estendido: projetos, publicações</t>
  </si>
  <si>
    <t>Skills</t>
  </si>
  <si>
    <t>Está cursando no mínimo (período), em vagas tem q ser quando não selecionado (Indiferente)</t>
  </si>
  <si>
    <t>800 - Servidor</t>
  </si>
  <si>
    <t>Deixar de usar regex para usar fulltext – o maior ganho que vamos ter na versão nova, pois usamos bastante regex</t>
  </si>
  <si>
    <t>900 - CEPs próximos na procura</t>
  </si>
  <si>
    <t>Tags mais usadas no RioVgas para Classificados</t>
  </si>
  <si>
    <t>lista_ramos_atuação</t>
  </si>
  <si>
    <t>lista_habilidades</t>
  </si>
  <si>
    <t>lista_categorias_grupo</t>
  </si>
  <si>
    <t>Categorias Sociais (Para Grupos)</t>
  </si>
  <si>
    <t>Categorias Sociais (Para Página da Empresa)</t>
  </si>
  <si>
    <t>lista_categoria_paginaempresa</t>
  </si>
  <si>
    <t>Perguntas Padrão (Vagas)</t>
  </si>
  <si>
    <t>Categorias de Perguntas Padrão (Vagas)</t>
  </si>
  <si>
    <t>lista_tipos_perguntas</t>
  </si>
  <si>
    <t>Atualizar lat,lng classificados</t>
  </si>
  <si>
    <t>Version</t>
  </si>
  <si>
    <t>CEPs próximos na procura - Busca</t>
  </si>
  <si>
    <t>Estrutura no Server</t>
  </si>
  <si>
    <t>Memcached</t>
  </si>
  <si>
    <t>Socket.io server</t>
  </si>
  <si>
    <t>Email Server</t>
  </si>
  <si>
    <t>Mês</t>
  </si>
  <si>
    <t>Novembro</t>
  </si>
  <si>
    <t>Dezembro</t>
  </si>
  <si>
    <t>Janeiro</t>
  </si>
  <si>
    <t>Fevereiro</t>
  </si>
  <si>
    <t>Arquitetura e Estrutura</t>
  </si>
  <si>
    <t>Design novo</t>
  </si>
  <si>
    <t>Anunciante</t>
  </si>
  <si>
    <t>Área do Anunciante</t>
  </si>
  <si>
    <t>Meus Anúncios</t>
  </si>
  <si>
    <t>Geolocalização</t>
  </si>
  <si>
    <t>Imóvies</t>
  </si>
  <si>
    <t>Carro</t>
  </si>
  <si>
    <t>Área Usuário</t>
  </si>
  <si>
    <t>Favoritos</t>
  </si>
  <si>
    <t>Anúncios contactados</t>
  </si>
  <si>
    <t>Imóveis</t>
  </si>
  <si>
    <t>Index</t>
  </si>
  <si>
    <t>Procura</t>
  </si>
  <si>
    <t>Procura Avançada</t>
  </si>
  <si>
    <t>Detalhe do Imóvel</t>
  </si>
  <si>
    <t>Avaliações do Imóvel</t>
  </si>
  <si>
    <t>Imprimir</t>
  </si>
  <si>
    <t>Alertas</t>
  </si>
  <si>
    <t>Carros</t>
  </si>
  <si>
    <t>Detalhe do Carro</t>
  </si>
  <si>
    <t>Avaliações do Carro</t>
  </si>
  <si>
    <t>Detalhe</t>
  </si>
  <si>
    <t>Avaliações</t>
  </si>
  <si>
    <t>Compatilhar Face/G+/Twitter</t>
  </si>
  <si>
    <t>Denunciar</t>
  </si>
  <si>
    <t>Usuários</t>
  </si>
  <si>
    <t>Denúcias</t>
  </si>
  <si>
    <t>Emails</t>
  </si>
  <si>
    <t>Enviar Email</t>
  </si>
  <si>
    <t>Listas de Email</t>
  </si>
  <si>
    <t>Modelos de Email</t>
  </si>
  <si>
    <t>Sistema</t>
  </si>
  <si>
    <t>Configuração Global</t>
  </si>
  <si>
    <t>Configurações</t>
  </si>
  <si>
    <t>Categorias</t>
  </si>
  <si>
    <t>Tags</t>
  </si>
  <si>
    <t>Mobile Android</t>
  </si>
  <si>
    <t>Cadastramento Usuário</t>
  </si>
  <si>
    <t>Settings</t>
  </si>
  <si>
    <t>Local</t>
  </si>
  <si>
    <t>Termos de Uso</t>
  </si>
  <si>
    <t>Sobre</t>
  </si>
  <si>
    <t>Loja</t>
  </si>
  <si>
    <t>Detalhe do Produtos</t>
  </si>
  <si>
    <t>Carrinho de Compra</t>
  </si>
  <si>
    <t>Compra</t>
  </si>
  <si>
    <t>Classificados de Serviço</t>
  </si>
  <si>
    <t>Detalhe do Classificado</t>
  </si>
  <si>
    <t>Produtos</t>
  </si>
  <si>
    <t>CRUD</t>
  </si>
  <si>
    <t>Galeria de Imagens</t>
  </si>
  <si>
    <t>Criar Classificado</t>
  </si>
  <si>
    <t>Upload de Imagens</t>
  </si>
  <si>
    <t>Procuras</t>
  </si>
  <si>
    <t>Contatos</t>
  </si>
  <si>
    <t>Empresas</t>
  </si>
  <si>
    <t>Perfis</t>
  </si>
  <si>
    <t>CREATED</t>
  </si>
  <si>
    <t>current</t>
  </si>
  <si>
    <t>can go to</t>
  </si>
  <si>
    <t>VALIDATE</t>
  </si>
  <si>
    <t>VALIDATING</t>
  </si>
  <si>
    <t>default</t>
  </si>
  <si>
    <t>REJECTED</t>
  </si>
  <si>
    <t>BLOCKED</t>
  </si>
  <si>
    <t>UNPUBLISHED</t>
  </si>
  <si>
    <t>CLOSED</t>
  </si>
  <si>
    <t>defaultNoChanges</t>
  </si>
  <si>
    <t>defaultChanges</t>
  </si>
  <si>
    <t>VALIDATING_EMAIL</t>
  </si>
  <si>
    <t>Spec</t>
  </si>
  <si>
    <t>001</t>
  </si>
  <si>
    <t>Permissões</t>
  </si>
  <si>
    <t>CRUD Classificados</t>
  </si>
  <si>
    <t>Novo Classificado</t>
  </si>
  <si>
    <t>Falta o controle de modificações</t>
  </si>
  <si>
    <t>Bloquear tudo</t>
  </si>
  <si>
    <t>Editar</t>
  </si>
  <si>
    <t>Feed/Indexing</t>
  </si>
  <si>
    <t>Estrutua Geral</t>
  </si>
  <si>
    <t>Estruturar http/https servidor prod</t>
  </si>
  <si>
    <t>Avatar AWS</t>
  </si>
  <si>
    <t>CRUD Emails e Filtros no Admin</t>
  </si>
  <si>
    <t>Disparo dos emails no cadastramento</t>
  </si>
  <si>
    <t>850 - Compartilhar Vaga por Email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</si>
  <si>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</si>
  <si>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</si>
  <si>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</si>
  <si>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</si>
  <si>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</si>
  <si>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</si>
  <si>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</si>
  <si>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</si>
  <si>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</si>
  <si>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</si>
  <si>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</si>
  <si>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014</t>
  </si>
  <si>
    <t>015</t>
  </si>
  <si>
    <t>016</t>
  </si>
  <si>
    <t>017</t>
  </si>
  <si>
    <t>Transformar em anunciante</t>
  </si>
  <si>
    <t>019</t>
  </si>
  <si>
    <t>Bloquear Usuário</t>
  </si>
  <si>
    <t>Login</t>
  </si>
  <si>
    <t>Login/Logout</t>
  </si>
  <si>
    <t>Esqueci Senha</t>
  </si>
  <si>
    <t>Esqueci Usuário</t>
  </si>
  <si>
    <t>020</t>
  </si>
  <si>
    <t>021</t>
  </si>
  <si>
    <t>022</t>
  </si>
  <si>
    <t>Criar</t>
  </si>
  <si>
    <t>023</t>
  </si>
  <si>
    <t>024</t>
  </si>
  <si>
    <t>Contagem de Docs</t>
  </si>
  <si>
    <t>Preparação Servidor</t>
  </si>
  <si>
    <t>Doc</t>
  </si>
  <si>
    <t>Quem viu meu profile</t>
  </si>
  <si>
    <t>Procura Estendida</t>
  </si>
  <si>
    <t>Visitados</t>
  </si>
  <si>
    <t>000</t>
  </si>
  <si>
    <t>025</t>
  </si>
  <si>
    <t>026</t>
  </si>
  <si>
    <t>027</t>
  </si>
  <si>
    <t>028</t>
  </si>
  <si>
    <t>029</t>
  </si>
  <si>
    <t>030</t>
  </si>
  <si>
    <t>meus classificados itens está desformatado</t>
  </si>
  <si>
    <t>ao criar um classificado de imóvies está permitindo criar sem cover image</t>
  </si>
  <si>
    <t>colocar status em meus classificados</t>
  </si>
  <si>
    <t>não está fazendo load de cover image</t>
  </si>
  <si>
    <t>cover image está mandando para aprovação</t>
  </si>
  <si>
    <t>aprovação de mais de uma imagem com mudanças.</t>
  </si>
  <si>
    <t>imagem não está vindo em meus classificados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</si>
</sst>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[$-409]d\-mmm;@"/>
    <numFmt numFmtId="166" formatCode="_(* #,##0_);_(* \(#,##0\);_(* &quot;-&quot;??_);_(@_)"/>
  </numFmts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34998626667073579"/>
      <name val="Calibri"/>
      <scheme val="minor"/>
    </font>
    <font>
      <i/>
      <sz val="12"/>
      <color theme="1"/>
      <name val="Calibri"/>
      <scheme val="minor"/>
    </font>
    <font>
      <sz val="14"/>
      <color theme="1"/>
      <name val="Arial"/>
    </font>
    <font>
      <sz val="14"/>
      <color rgb="FF0074A2"/>
      <name val="Futura Md BT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5F5F5F"/>
      <name val="Helvetica"/>
    </font>
    <font>
      <b/>
      <sz val="12"/>
      <color rgb="FF5F5F5F"/>
      <name val="Helvetica"/>
    </font>
    <font>
      <b/>
      <sz val="12"/>
      <color rgb="FF000000"/>
      <name val="Calibri"/>
      <scheme val="minor"/>
    </font>
    <font>
      <sz val="13"/>
      <color rgb="FF333333"/>
      <name val="Consolas"/>
    </font>
    <font>
      <sz val="12"/>
      <color rgb="FF333333"/>
      <name val="Consolas"/>
    </font>
    <font>
      <b/>
      <i/>
      <sz val="14"/>
      <color rgb="FF000000"/>
      <name val="Times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i/>
      <sz val="12"/>
      <color theme="1"/>
      <name val="Calibri"/>
      <scheme val="minor"/>
    </font>
    <font>
      <sz val="12"/>
      <color rgb="FF000000"/>
      <name val="Arial"/>
    </font>
    <font>
      <sz val="14"/>
      <color rgb="FF5F5F5F"/>
      <name val="Helvetica"/>
    </font>
    <font>
      <sz val="10"/>
      <color theme="1"/>
      <name val="Calibri"/>
      <scheme val="minor"/>
    </font>
    <font>
      <i/>
      <sz val="12"/>
      <color rgb="FF000000"/>
      <name val="Calibri"/>
      <scheme val="minor"/>
    </font>
    <font>
      <b/>
      <sz val="12"/>
      <color rgb="FF660E7A"/>
      <name val="Menlo"/>
    </font>
    <font>
      <sz val="12"/>
      <color rgb="FF000000"/>
      <name val="Menlo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i/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84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9">
    <xf numFmtId="0" fontId="0" fillId="0" borderId="0" xfId="0"/>
    <xf numFmtId="0" fontId="0" fillId="0" borderId="0" xfId="0" applyAlignment="1">
      <alignment horizontal="left" indent="2"/>
    </xf>
    <xf numFmtId="0" fontId="3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16" fontId="0" fillId="0" borderId="0" xfId="0" applyNumberFormat="1"/>
    <xf numFmtId="0" fontId="3" fillId="3" borderId="0" xfId="0" applyFont="1" applyFill="1"/>
    <xf numFmtId="165" fontId="3" fillId="0" borderId="0" xfId="0" applyNumberFormat="1" applyFont="1" applyAlignment="1">
      <alignment horizontal="center"/>
    </xf>
    <xf numFmtId="165" fontId="0" fillId="0" borderId="0" xfId="0" applyNumberFormat="1"/>
    <xf numFmtId="165" fontId="0" fillId="4" borderId="0" xfId="0" applyNumberFormat="1" applyFill="1"/>
    <xf numFmtId="165" fontId="0" fillId="2" borderId="0" xfId="0" applyNumberFormat="1" applyFill="1"/>
    <xf numFmtId="165" fontId="3" fillId="5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16" fontId="3" fillId="0" borderId="0" xfId="0" applyNumberFormat="1" applyFont="1" applyAlignment="1">
      <alignment horizontal="left" indent="1"/>
    </xf>
    <xf numFmtId="16" fontId="0" fillId="0" borderId="0" xfId="0" applyNumberFormat="1" applyFont="1" applyAlignment="1">
      <alignment horizontal="left" indent="1"/>
    </xf>
    <xf numFmtId="165" fontId="0" fillId="2" borderId="0" xfId="0" applyNumberFormat="1" applyFill="1" applyAlignment="1">
      <alignment horizontal="center"/>
    </xf>
    <xf numFmtId="0" fontId="0" fillId="0" borderId="0" xfId="0" applyAlignment="1"/>
    <xf numFmtId="165" fontId="0" fillId="6" borderId="0" xfId="0" applyNumberFormat="1" applyFill="1"/>
    <xf numFmtId="0" fontId="3" fillId="0" borderId="0" xfId="0" applyFont="1" applyAlignment="1">
      <alignment horizontal="left" wrapText="1" indent="1"/>
    </xf>
    <xf numFmtId="16" fontId="0" fillId="7" borderId="0" xfId="0" applyNumberFormat="1" applyFont="1" applyFill="1" applyAlignment="1"/>
    <xf numFmtId="10" fontId="3" fillId="5" borderId="0" xfId="0" applyNumberFormat="1" applyFont="1" applyFill="1"/>
    <xf numFmtId="0" fontId="3" fillId="5" borderId="0" xfId="0" applyFont="1" applyFill="1"/>
    <xf numFmtId="0" fontId="3" fillId="5" borderId="0" xfId="0" applyFont="1" applyFill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8" borderId="0" xfId="0" applyFill="1"/>
    <xf numFmtId="0" fontId="0" fillId="9" borderId="0" xfId="0" applyFill="1"/>
    <xf numFmtId="9" fontId="0" fillId="0" borderId="0" xfId="1383" applyFont="1"/>
    <xf numFmtId="0" fontId="0" fillId="10" borderId="0" xfId="0" applyFill="1"/>
    <xf numFmtId="0" fontId="0" fillId="7" borderId="0" xfId="0" applyFill="1"/>
    <xf numFmtId="0" fontId="0" fillId="11" borderId="0" xfId="0" applyFill="1"/>
    <xf numFmtId="0" fontId="0" fillId="5" borderId="0" xfId="0" applyFill="1"/>
    <xf numFmtId="0" fontId="0" fillId="12" borderId="0" xfId="0" applyFill="1"/>
    <xf numFmtId="0" fontId="0" fillId="6" borderId="0" xfId="0" applyFill="1"/>
    <xf numFmtId="165" fontId="0" fillId="6" borderId="0" xfId="0" applyNumberForma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165" fontId="6" fillId="0" borderId="0" xfId="0" applyNumberFormat="1" applyFont="1" applyFill="1"/>
    <xf numFmtId="164" fontId="0" fillId="0" borderId="0" xfId="1434" applyFont="1"/>
    <xf numFmtId="164" fontId="0" fillId="0" borderId="0" xfId="0" applyNumberFormat="1"/>
    <xf numFmtId="0" fontId="3" fillId="0" borderId="0" xfId="0" applyFont="1"/>
    <xf numFmtId="0" fontId="0" fillId="0" borderId="0" xfId="0" applyAlignment="1">
      <alignment horizontal="left"/>
    </xf>
    <xf numFmtId="0" fontId="3" fillId="5" borderId="1" xfId="0" applyFont="1" applyFill="1" applyBorder="1"/>
    <xf numFmtId="0" fontId="0" fillId="0" borderId="1" xfId="0" applyBorder="1"/>
    <xf numFmtId="164" fontId="0" fillId="0" borderId="0" xfId="1434" applyFont="1" applyAlignment="1">
      <alignment horizontal="center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8" borderId="1" xfId="0" applyFont="1" applyFill="1" applyBorder="1"/>
    <xf numFmtId="9" fontId="0" fillId="0" borderId="1" xfId="1383" applyFont="1" applyBorder="1"/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9" fontId="0" fillId="0" borderId="0" xfId="1383" applyFont="1" applyAlignment="1">
      <alignment horizontal="center"/>
    </xf>
    <xf numFmtId="16" fontId="0" fillId="0" borderId="0" xfId="0" applyNumberFormat="1" applyAlignment="1">
      <alignment horizontal="left" indent="2"/>
    </xf>
    <xf numFmtId="16" fontId="0" fillId="0" borderId="0" xfId="0" applyNumberFormat="1" applyFont="1" applyAlignment="1">
      <alignment horizontal="left" indent="2"/>
    </xf>
    <xf numFmtId="0" fontId="3" fillId="5" borderId="0" xfId="0" applyFont="1" applyFill="1" applyAlignment="1">
      <alignment horizontal="center"/>
    </xf>
    <xf numFmtId="0" fontId="3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 indent="3"/>
    </xf>
    <xf numFmtId="0" fontId="8" fillId="0" borderId="0" xfId="0" applyFont="1" applyAlignment="1">
      <alignment horizontal="left" vertical="center" indent="6"/>
    </xf>
    <xf numFmtId="165" fontId="10" fillId="13" borderId="0" xfId="0" applyNumberFormat="1" applyFont="1" applyFill="1"/>
    <xf numFmtId="0" fontId="3" fillId="5" borderId="0" xfId="0" applyFont="1" applyFill="1" applyAlignment="1"/>
    <xf numFmtId="0" fontId="0" fillId="0" borderId="1" xfId="0" applyBorder="1" applyAlignment="1">
      <alignment horizontal="center"/>
    </xf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3" fillId="5" borderId="0" xfId="0" applyFont="1" applyFill="1" applyAlignment="1">
      <alignment horizontal="center"/>
    </xf>
    <xf numFmtId="0" fontId="3" fillId="0" borderId="0" xfId="0" applyFont="1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165" fontId="3" fillId="5" borderId="0" xfId="0" applyNumberFormat="1" applyFont="1" applyFill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2" fillId="0" borderId="1" xfId="0" applyFont="1" applyBorder="1"/>
    <xf numFmtId="0" fontId="13" fillId="0" borderId="1" xfId="0" applyFont="1" applyBorder="1"/>
    <xf numFmtId="0" fontId="0" fillId="0" borderId="3" xfId="0" applyFill="1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/>
    <xf numFmtId="0" fontId="10" fillId="0" borderId="0" xfId="0" applyFont="1"/>
    <xf numFmtId="0" fontId="14" fillId="0" borderId="0" xfId="0" applyFont="1"/>
    <xf numFmtId="0" fontId="12" fillId="0" borderId="0" xfId="0" applyFont="1"/>
    <xf numFmtId="0" fontId="3" fillId="5" borderId="0" xfId="0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wrapText="1"/>
    </xf>
    <xf numFmtId="0" fontId="15" fillId="0" borderId="0" xfId="0" applyFont="1"/>
    <xf numFmtId="0" fontId="0" fillId="0" borderId="0" xfId="0" applyFont="1"/>
    <xf numFmtId="0" fontId="3" fillId="0" borderId="0" xfId="0" applyNumberFormat="1" applyFont="1" applyAlignment="1">
      <alignment wrapText="1"/>
    </xf>
    <xf numFmtId="0" fontId="16" fillId="0" borderId="0" xfId="0" applyFont="1"/>
    <xf numFmtId="0" fontId="3" fillId="3" borderId="0" xfId="0" applyFont="1" applyFill="1" applyAlignment="1">
      <alignment wrapText="1"/>
    </xf>
    <xf numFmtId="0" fontId="7" fillId="0" borderId="0" xfId="0" applyFont="1" applyAlignment="1">
      <alignment horizontal="left" wrapText="1" indent="2"/>
    </xf>
    <xf numFmtId="0" fontId="0" fillId="0" borderId="0" xfId="0" applyAlignment="1">
      <alignment horizontal="left" wrapText="1" indent="2"/>
    </xf>
    <xf numFmtId="0" fontId="0" fillId="0" borderId="0" xfId="0" applyFont="1" applyFill="1" applyAlignment="1">
      <alignment horizontal="left" wrapText="1" indent="2"/>
    </xf>
    <xf numFmtId="0" fontId="0" fillId="0" borderId="0" xfId="0" applyFont="1" applyAlignment="1">
      <alignment horizontal="left" wrapText="1" indent="2"/>
    </xf>
    <xf numFmtId="0" fontId="3" fillId="3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3" borderId="0" xfId="0" applyFont="1" applyFill="1" applyAlignment="1">
      <alignment horizontal="center" wrapText="1"/>
    </xf>
    <xf numFmtId="0" fontId="0" fillId="0" borderId="0" xfId="0" applyFont="1" applyAlignment="1">
      <alignment horizontal="left" wrapText="1" indent="1"/>
    </xf>
    <xf numFmtId="0" fontId="0" fillId="0" borderId="0" xfId="0" applyFont="1" applyFill="1" applyAlignment="1">
      <alignment horizontal="left" wrapText="1" indent="1"/>
    </xf>
    <xf numFmtId="0" fontId="3" fillId="5" borderId="0" xfId="0" applyFont="1" applyFill="1" applyAlignment="1">
      <alignment horizontal="center" wrapText="1"/>
    </xf>
    <xf numFmtId="0" fontId="0" fillId="3" borderId="0" xfId="0" applyFont="1" applyFill="1"/>
    <xf numFmtId="0" fontId="17" fillId="0" borderId="0" xfId="0" applyFont="1"/>
    <xf numFmtId="0" fontId="10" fillId="0" borderId="0" xfId="0" applyFont="1" applyAlignment="1">
      <alignment horizontal="center" wrapText="1"/>
    </xf>
    <xf numFmtId="0" fontId="0" fillId="8" borderId="1" xfId="0" applyFill="1" applyBorder="1"/>
    <xf numFmtId="0" fontId="0" fillId="4" borderId="0" xfId="0" applyFill="1"/>
    <xf numFmtId="0" fontId="0" fillId="4" borderId="0" xfId="0" applyFill="1" applyAlignment="1">
      <alignment wrapText="1"/>
    </xf>
    <xf numFmtId="0" fontId="3" fillId="5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indent="1"/>
    </xf>
    <xf numFmtId="0" fontId="3" fillId="5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/>
    </xf>
    <xf numFmtId="0" fontId="20" fillId="0" borderId="0" xfId="0" applyFont="1"/>
    <xf numFmtId="0" fontId="3" fillId="3" borderId="0" xfId="0" applyFont="1" applyFill="1" applyAlignment="1">
      <alignment horizontal="center"/>
    </xf>
    <xf numFmtId="164" fontId="3" fillId="0" borderId="0" xfId="0" applyNumberFormat="1" applyFont="1"/>
    <xf numFmtId="3" fontId="0" fillId="0" borderId="0" xfId="0" applyNumberFormat="1"/>
    <xf numFmtId="3" fontId="21" fillId="0" borderId="0" xfId="0" applyNumberFormat="1" applyFont="1"/>
    <xf numFmtId="3" fontId="3" fillId="0" borderId="0" xfId="0" applyNumberFormat="1" applyFont="1"/>
    <xf numFmtId="166" fontId="0" fillId="0" borderId="0" xfId="1434" applyNumberFormat="1" applyFont="1"/>
    <xf numFmtId="166" fontId="0" fillId="0" borderId="0" xfId="0" applyNumberFormat="1"/>
    <xf numFmtId="20" fontId="0" fillId="0" borderId="0" xfId="0" applyNumberFormat="1"/>
    <xf numFmtId="0" fontId="0" fillId="4" borderId="0" xfId="0" applyFont="1" applyFill="1" applyAlignment="1">
      <alignment horizontal="center" wrapText="1"/>
    </xf>
    <xf numFmtId="0" fontId="0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0" fontId="0" fillId="4" borderId="0" xfId="0" applyFill="1" applyAlignment="1">
      <alignment horizontal="left" wrapText="1" indent="2"/>
    </xf>
    <xf numFmtId="0" fontId="10" fillId="4" borderId="0" xfId="0" applyFont="1" applyFill="1" applyAlignment="1">
      <alignment horizontal="left" wrapText="1" indent="2"/>
    </xf>
    <xf numFmtId="0" fontId="0" fillId="7" borderId="0" xfId="0" applyFont="1" applyFill="1" applyAlignment="1">
      <alignment horizontal="center" wrapText="1"/>
    </xf>
    <xf numFmtId="0" fontId="0" fillId="7" borderId="0" xfId="0" applyFont="1" applyFill="1" applyAlignment="1">
      <alignment horizontal="left" wrapText="1" indent="1"/>
    </xf>
    <xf numFmtId="0" fontId="10" fillId="7" borderId="0" xfId="0" applyFont="1" applyFill="1" applyAlignment="1">
      <alignment horizontal="center" wrapText="1"/>
    </xf>
    <xf numFmtId="0" fontId="3" fillId="7" borderId="0" xfId="0" applyFont="1" applyFill="1" applyAlignment="1">
      <alignment horizontal="left" wrapText="1" indent="1"/>
    </xf>
    <xf numFmtId="0" fontId="0" fillId="7" borderId="0" xfId="0" applyFont="1" applyFill="1" applyAlignment="1">
      <alignment horizontal="center"/>
    </xf>
    <xf numFmtId="0" fontId="22" fillId="0" borderId="0" xfId="0" applyFont="1"/>
    <xf numFmtId="0" fontId="0" fillId="7" borderId="0" xfId="0" applyFont="1" applyFill="1" applyAlignment="1">
      <alignment horizontal="left" wrapText="1" indent="2"/>
    </xf>
    <xf numFmtId="0" fontId="10" fillId="0" borderId="0" xfId="0" applyFont="1" applyFill="1" applyAlignment="1">
      <alignment horizontal="center" wrapText="1"/>
    </xf>
    <xf numFmtId="0" fontId="0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14" fontId="0" fillId="0" borderId="0" xfId="0" applyNumberFormat="1"/>
    <xf numFmtId="0" fontId="10" fillId="0" borderId="0" xfId="0" applyFont="1" applyAlignment="1">
      <alignment horizontal="left" indent="2"/>
    </xf>
    <xf numFmtId="0" fontId="0" fillId="0" borderId="0" xfId="0" quotePrefix="1"/>
    <xf numFmtId="0" fontId="0" fillId="7" borderId="0" xfId="0" applyFill="1" applyAlignment="1">
      <alignment horizontal="left" wrapText="1" indent="2"/>
    </xf>
    <xf numFmtId="0" fontId="10" fillId="7" borderId="0" xfId="0" applyFont="1" applyFill="1" applyAlignment="1">
      <alignment horizontal="left" wrapText="1" indent="2"/>
    </xf>
    <xf numFmtId="14" fontId="3" fillId="0" borderId="0" xfId="0" applyNumberFormat="1" applyFont="1"/>
    <xf numFmtId="0" fontId="10" fillId="0" borderId="0" xfId="0" applyFont="1" applyFill="1"/>
    <xf numFmtId="0" fontId="0" fillId="0" borderId="0" xfId="0" applyFont="1" applyFill="1" applyAlignment="1">
      <alignment horizontal="left" wrapText="1" indent="3"/>
    </xf>
    <xf numFmtId="0" fontId="0" fillId="0" borderId="0" xfId="0" applyFill="1" applyAlignment="1">
      <alignment horizontal="left" wrapText="1" indent="3"/>
    </xf>
    <xf numFmtId="0" fontId="0" fillId="0" borderId="0" xfId="0" applyFont="1" applyAlignment="1">
      <alignment horizontal="left" indent="1"/>
    </xf>
    <xf numFmtId="0" fontId="23" fillId="0" borderId="0" xfId="0" applyFont="1"/>
    <xf numFmtId="0" fontId="14" fillId="15" borderId="0" xfId="0" applyFont="1" applyFill="1" applyAlignment="1">
      <alignment wrapText="1"/>
    </xf>
    <xf numFmtId="0" fontId="14" fillId="0" borderId="0" xfId="0" applyFont="1" applyAlignment="1">
      <alignment horizontal="left" wrapText="1" indent="1"/>
    </xf>
    <xf numFmtId="0" fontId="24" fillId="0" borderId="0" xfId="0" applyFont="1" applyAlignment="1">
      <alignment horizontal="left" wrapText="1" indent="2"/>
    </xf>
    <xf numFmtId="0" fontId="10" fillId="0" borderId="0" xfId="0" applyFont="1" applyAlignment="1">
      <alignment horizontal="left" wrapText="1" indent="2"/>
    </xf>
    <xf numFmtId="0" fontId="10" fillId="0" borderId="0" xfId="0" applyFont="1" applyAlignment="1">
      <alignment horizontal="left" wrapText="1" indent="1"/>
    </xf>
    <xf numFmtId="0" fontId="10" fillId="0" borderId="0" xfId="0" applyFont="1" applyAlignment="1">
      <alignment horizontal="left" wrapText="1" indent="3"/>
    </xf>
    <xf numFmtId="0" fontId="24" fillId="0" borderId="0" xfId="0" applyFont="1" applyFill="1" applyAlignment="1">
      <alignment horizontal="left" wrapText="1" indent="2"/>
    </xf>
    <xf numFmtId="0" fontId="10" fillId="0" borderId="0" xfId="0" applyFont="1" applyFill="1" applyAlignment="1">
      <alignment horizontal="left" wrapText="1" indent="2"/>
    </xf>
    <xf numFmtId="0" fontId="10" fillId="0" borderId="0" xfId="0" applyFont="1" applyFill="1" applyAlignment="1">
      <alignment horizontal="left" wrapText="1" indent="1"/>
    </xf>
    <xf numFmtId="0" fontId="10" fillId="0" borderId="0" xfId="0" applyFont="1" applyFill="1" applyAlignment="1">
      <alignment horizontal="left" wrapText="1" indent="3"/>
    </xf>
    <xf numFmtId="0" fontId="0" fillId="0" borderId="0" xfId="0" applyFill="1" applyAlignment="1">
      <alignment horizontal="left" wrapText="1" indent="2"/>
    </xf>
    <xf numFmtId="0" fontId="25" fillId="0" borderId="0" xfId="0" applyFont="1" applyAlignment="1">
      <alignment vertical="center"/>
    </xf>
    <xf numFmtId="20" fontId="25" fillId="0" borderId="0" xfId="0" applyNumberFormat="1" applyFont="1" applyAlignment="1">
      <alignment vertical="center"/>
    </xf>
    <xf numFmtId="0" fontId="0" fillId="2" borderId="0" xfId="0" applyFont="1" applyFill="1" applyAlignment="1">
      <alignment horizontal="left" wrapText="1" indent="2"/>
    </xf>
    <xf numFmtId="0" fontId="0" fillId="2" borderId="0" xfId="0" applyFont="1" applyFill="1" applyAlignment="1">
      <alignment horizontal="center" wrapText="1"/>
    </xf>
    <xf numFmtId="0" fontId="0" fillId="2" borderId="0" xfId="0" applyFill="1" applyAlignment="1">
      <alignment horizontal="left" wrapText="1" indent="2"/>
    </xf>
    <xf numFmtId="0" fontId="3" fillId="5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 wrapText="1" indent="2"/>
    </xf>
    <xf numFmtId="0" fontId="0" fillId="0" borderId="0" xfId="0" applyFont="1" applyFill="1"/>
    <xf numFmtId="0" fontId="3" fillId="0" borderId="0" xfId="0" applyFont="1" applyFill="1"/>
    <xf numFmtId="0" fontId="0" fillId="3" borderId="0" xfId="0" applyFill="1"/>
    <xf numFmtId="0" fontId="0" fillId="16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16" borderId="8" xfId="0" applyFill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8" xfId="0" applyBorder="1"/>
    <xf numFmtId="0" fontId="0" fillId="16" borderId="7" xfId="0" applyFill="1" applyBorder="1" applyAlignment="1">
      <alignment horizontal="center"/>
    </xf>
    <xf numFmtId="0" fontId="0" fillId="0" borderId="10" xfId="0" applyBorder="1"/>
    <xf numFmtId="0" fontId="10" fillId="17" borderId="10" xfId="0" applyFont="1" applyFill="1" applyBorder="1" applyAlignment="1">
      <alignment horizontal="center"/>
    </xf>
    <xf numFmtId="0" fontId="0" fillId="0" borderId="0" xfId="0" applyAlignment="1">
      <alignment horizontal="left" indent="3"/>
    </xf>
    <xf numFmtId="0" fontId="10" fillId="18" borderId="9" xfId="0" applyFont="1" applyFill="1" applyBorder="1" applyAlignment="1">
      <alignment horizontal="center"/>
    </xf>
    <xf numFmtId="0" fontId="10" fillId="19" borderId="9" xfId="0" applyFont="1" applyFill="1" applyBorder="1" applyAlignment="1">
      <alignment horizontal="center"/>
    </xf>
    <xf numFmtId="0" fontId="10" fillId="17" borderId="7" xfId="0" applyFont="1" applyFill="1" applyBorder="1" applyAlignment="1">
      <alignment horizontal="center"/>
    </xf>
    <xf numFmtId="0" fontId="10" fillId="20" borderId="8" xfId="0" applyFont="1" applyFill="1" applyBorder="1" applyAlignment="1">
      <alignment horizontal="center"/>
    </xf>
    <xf numFmtId="0" fontId="10" fillId="18" borderId="7" xfId="0" applyFont="1" applyFill="1" applyBorder="1" applyAlignment="1">
      <alignment horizontal="center"/>
    </xf>
    <xf numFmtId="0" fontId="10" fillId="19" borderId="10" xfId="0" applyFont="1" applyFill="1" applyBorder="1" applyAlignment="1">
      <alignment horizontal="center"/>
    </xf>
    <xf numFmtId="0" fontId="10" fillId="17" borderId="11" xfId="0" applyFont="1" applyFill="1" applyBorder="1" applyAlignment="1">
      <alignment horizontal="center"/>
    </xf>
    <xf numFmtId="0" fontId="10" fillId="20" borderId="7" xfId="0" applyFont="1" applyFill="1" applyBorder="1" applyAlignment="1">
      <alignment horizontal="center"/>
    </xf>
    <xf numFmtId="0" fontId="3" fillId="0" borderId="0" xfId="0" applyFont="1" applyAlignment="1">
      <alignment horizontal="left" indent="2"/>
    </xf>
    <xf numFmtId="0" fontId="10" fillId="18" borderId="11" xfId="0" applyFont="1" applyFill="1" applyBorder="1" applyAlignment="1">
      <alignment horizontal="center"/>
    </xf>
    <xf numFmtId="0" fontId="10" fillId="19" borderId="12" xfId="0" applyFont="1" applyFill="1" applyBorder="1" applyAlignment="1">
      <alignment horizontal="center"/>
    </xf>
    <xf numFmtId="0" fontId="10" fillId="20" borderId="11" xfId="0" applyFont="1" applyFill="1" applyBorder="1" applyAlignment="1">
      <alignment horizontal="center"/>
    </xf>
    <xf numFmtId="0" fontId="0" fillId="0" borderId="13" xfId="0" applyBorder="1"/>
    <xf numFmtId="0" fontId="0" fillId="0" borderId="5" xfId="0" applyBorder="1"/>
    <xf numFmtId="0" fontId="10" fillId="21" borderId="6" xfId="0" applyFont="1" applyFill="1" applyBorder="1" applyAlignment="1">
      <alignment horizontal="center"/>
    </xf>
    <xf numFmtId="0" fontId="10" fillId="21" borderId="8" xfId="0" applyFont="1" applyFill="1" applyBorder="1" applyAlignment="1">
      <alignment horizontal="center"/>
    </xf>
    <xf numFmtId="0" fontId="10" fillId="21" borderId="7" xfId="0" applyFont="1" applyFill="1" applyBorder="1" applyAlignment="1">
      <alignment horizontal="center"/>
    </xf>
    <xf numFmtId="0" fontId="0" fillId="0" borderId="11" xfId="0" applyBorder="1"/>
    <xf numFmtId="0" fontId="10" fillId="21" borderId="13" xfId="0" applyFont="1" applyFill="1" applyBorder="1" applyAlignment="1">
      <alignment horizontal="center"/>
    </xf>
    <xf numFmtId="0" fontId="3" fillId="0" borderId="0" xfId="0" applyFont="1" applyFill="1" applyAlignment="1">
      <alignment horizontal="left" indent="1"/>
    </xf>
    <xf numFmtId="0" fontId="0" fillId="0" borderId="0" xfId="0" applyFill="1"/>
    <xf numFmtId="0" fontId="0" fillId="0" borderId="0" xfId="0" applyFill="1" applyAlignment="1">
      <alignment horizontal="left" indent="2"/>
    </xf>
    <xf numFmtId="0" fontId="7" fillId="0" borderId="0" xfId="0" applyFont="1" applyFill="1" applyAlignment="1">
      <alignment horizontal="left" wrapText="1" indent="2"/>
    </xf>
    <xf numFmtId="0" fontId="0" fillId="0" borderId="0" xfId="0" applyFill="1" applyAlignment="1"/>
    <xf numFmtId="165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left" wrapText="1" indent="1"/>
    </xf>
    <xf numFmtId="0" fontId="0" fillId="0" borderId="0" xfId="0" applyFont="1" applyFill="1" applyAlignment="1">
      <alignment horizontal="left" indent="2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7" fillId="3" borderId="0" xfId="0" applyFont="1" applyFill="1" applyAlignment="1">
      <alignment horizontal="center" wrapText="1"/>
    </xf>
    <xf numFmtId="0" fontId="0" fillId="3" borderId="0" xfId="0" applyFill="1" applyAlignment="1">
      <alignment horizontal="left" indent="2"/>
    </xf>
    <xf numFmtId="0" fontId="3" fillId="3" borderId="0" xfId="0" applyFont="1" applyFill="1" applyAlignment="1">
      <alignment horizontal="left" indent="1"/>
    </xf>
    <xf numFmtId="0" fontId="0" fillId="3" borderId="0" xfId="0" applyFill="1" applyAlignment="1"/>
    <xf numFmtId="0" fontId="10" fillId="0" borderId="0" xfId="0" applyFont="1" applyAlignment="1">
      <alignment horizontal="left" indent="1"/>
    </xf>
    <xf numFmtId="0" fontId="0" fillId="0" borderId="0" xfId="0" applyBorder="1"/>
    <xf numFmtId="0" fontId="10" fillId="0" borderId="0" xfId="0" applyFont="1" applyFill="1" applyBorder="1" applyAlignment="1">
      <alignment horizontal="center"/>
    </xf>
    <xf numFmtId="0" fontId="26" fillId="0" borderId="0" xfId="0" applyFont="1" applyAlignment="1">
      <alignment vertical="center"/>
    </xf>
    <xf numFmtId="49" fontId="3" fillId="5" borderId="0" xfId="0" applyNumberFormat="1" applyFont="1" applyFill="1" applyAlignment="1">
      <alignment horizontal="center" wrapText="1"/>
    </xf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0" fontId="29" fillId="0" borderId="0" xfId="0" applyFont="1" applyFill="1" applyAlignment="1">
      <alignment horizontal="center" wrapText="1"/>
    </xf>
    <xf numFmtId="0" fontId="0" fillId="4" borderId="0" xfId="0" applyFont="1" applyFill="1" applyAlignment="1">
      <alignment horizontal="left" indent="1"/>
    </xf>
    <xf numFmtId="0" fontId="3" fillId="4" borderId="0" xfId="0" applyFont="1" applyFill="1" applyAlignment="1">
      <alignment horizontal="left" indent="1"/>
    </xf>
    <xf numFmtId="0" fontId="0" fillId="4" borderId="0" xfId="0" applyFill="1" applyAlignment="1">
      <alignment horizontal="left" indent="2"/>
    </xf>
    <xf numFmtId="0" fontId="0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3"/>
    </xf>
    <xf numFmtId="0" fontId="0" fillId="4" borderId="0" xfId="0" applyFill="1" applyAlignment="1">
      <alignment horizontal="left" indent="1"/>
    </xf>
    <xf numFmtId="0" fontId="10" fillId="4" borderId="0" xfId="0" applyFont="1" applyFill="1" applyAlignment="1">
      <alignment horizontal="center" wrapText="1"/>
    </xf>
    <xf numFmtId="0" fontId="10" fillId="0" borderId="10" xfId="0" applyFont="1" applyBorder="1"/>
    <xf numFmtId="49" fontId="0" fillId="4" borderId="0" xfId="0" applyNumberFormat="1" applyFill="1" applyAlignment="1">
      <alignment horizontal="center"/>
    </xf>
    <xf numFmtId="0" fontId="29" fillId="4" borderId="0" xfId="0" applyFont="1" applyFill="1" applyAlignment="1">
      <alignment horizontal="center" wrapText="1"/>
    </xf>
    <xf numFmtId="49" fontId="0" fillId="0" borderId="0" xfId="0" applyNumberFormat="1" applyAlignment="1">
      <alignment horizontal="left"/>
    </xf>
    <xf numFmtId="164" fontId="29" fillId="0" borderId="0" xfId="1434" applyFont="1" applyFill="1" applyAlignment="1">
      <alignment horizontal="center" wrapText="1"/>
    </xf>
    <xf numFmtId="164" fontId="0" fillId="0" borderId="0" xfId="1434" applyFont="1" applyFill="1" applyAlignment="1">
      <alignment horizontal="center" wrapText="1"/>
    </xf>
    <xf numFmtId="0" fontId="0" fillId="0" borderId="0" xfId="0" applyFill="1" applyAlignment="1">
      <alignment horizontal="left" indent="1"/>
    </xf>
    <xf numFmtId="49" fontId="0" fillId="0" borderId="0" xfId="0" applyNumberFormat="1" applyFill="1" applyAlignment="1">
      <alignment horizontal="center"/>
    </xf>
    <xf numFmtId="0" fontId="3" fillId="22" borderId="0" xfId="0" applyFont="1" applyFill="1"/>
    <xf numFmtId="49" fontId="3" fillId="22" borderId="0" xfId="0" applyNumberFormat="1" applyFont="1" applyFill="1" applyAlignment="1">
      <alignment horizontal="center"/>
    </xf>
    <xf numFmtId="0" fontId="0" fillId="22" borderId="0" xfId="0" applyFill="1" applyAlignment="1">
      <alignment horizontal="left" indent="1"/>
    </xf>
    <xf numFmtId="0" fontId="0" fillId="22" borderId="0" xfId="0" applyFill="1" applyAlignment="1">
      <alignment horizontal="left" indent="2"/>
    </xf>
    <xf numFmtId="0" fontId="0" fillId="22" borderId="0" xfId="0" applyFont="1" applyFill="1" applyAlignment="1">
      <alignment horizontal="left" indent="1"/>
    </xf>
    <xf numFmtId="0" fontId="0" fillId="22" borderId="0" xfId="0" applyFill="1" applyAlignment="1">
      <alignment horizontal="left" indent="3"/>
    </xf>
    <xf numFmtId="49" fontId="0" fillId="5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 applyAlignment="1">
      <alignment horizontal="left" wrapText="1" indent="3"/>
    </xf>
    <xf numFmtId="0" fontId="0" fillId="4" borderId="0" xfId="0" applyFont="1" applyFill="1" applyAlignment="1">
      <alignment horizontal="left" wrapText="1" indent="1"/>
    </xf>
    <xf numFmtId="0" fontId="0" fillId="4" borderId="0" xfId="0" applyFont="1" applyFill="1" applyAlignment="1">
      <alignment horizontal="left" wrapText="1" indent="2"/>
    </xf>
    <xf numFmtId="0" fontId="7" fillId="4" borderId="0" xfId="0" applyFont="1" applyFill="1" applyAlignment="1">
      <alignment horizontal="left" wrapText="1" indent="2"/>
    </xf>
    <xf numFmtId="0" fontId="3" fillId="5" borderId="0" xfId="0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Font="1" applyFill="1" applyAlignment="1">
      <alignment horizontal="left" wrapText="1"/>
    </xf>
    <xf numFmtId="0" fontId="3" fillId="0" borderId="0" xfId="0" applyFont="1" applyAlignment="1">
      <alignment horizontal="left" vertical="top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left" vertical="top" wrapText="1"/>
    </xf>
    <xf numFmtId="0" fontId="3" fillId="0" borderId="0" xfId="0" applyFont="1" applyAlignment="1">
      <alignment horizontal="right"/>
    </xf>
    <xf numFmtId="0" fontId="11" fillId="14" borderId="0" xfId="0" applyFont="1" applyFill="1" applyAlignment="1">
      <alignment horizontal="center"/>
    </xf>
    <xf numFmtId="0" fontId="0" fillId="0" borderId="1" xfId="0" applyBorder="1" applyAlignment="1">
      <alignment horizontal="center"/>
    </xf>
  </cellXfs>
  <cellStyles count="4848">
    <cellStyle name="Comma" xfId="1434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3" builtinId="9" hidden="1"/>
    <cellStyle name="Followed Hyperlink" xfId="4294" builtinId="9" hidden="1"/>
    <cellStyle name="Followed Hyperlink" xfId="4295" builtinId="9" hidden="1"/>
    <cellStyle name="Followed Hyperlink" xfId="4296" builtinId="9" hidden="1"/>
    <cellStyle name="Followed Hyperlink" xfId="4297" builtinId="9" hidden="1"/>
    <cellStyle name="Followed Hyperlink" xfId="4298" builtinId="9" hidden="1"/>
    <cellStyle name="Followed Hyperlink" xfId="4299" builtinId="9" hidden="1"/>
    <cellStyle name="Followed Hyperlink" xfId="4300" builtinId="9" hidden="1"/>
    <cellStyle name="Followed Hyperlink" xfId="4301" builtinId="9" hidden="1"/>
    <cellStyle name="Followed Hyperlink" xfId="4302" builtinId="9" hidden="1"/>
    <cellStyle name="Followed Hyperlink" xfId="4303" builtinId="9" hidden="1"/>
    <cellStyle name="Followed Hyperlink" xfId="4304" builtinId="9" hidden="1"/>
    <cellStyle name="Followed Hyperlink" xfId="4305" builtinId="9" hidden="1"/>
    <cellStyle name="Followed Hyperlink" xfId="4306" builtinId="9" hidden="1"/>
    <cellStyle name="Followed Hyperlink" xfId="4307" builtinId="9" hidden="1"/>
    <cellStyle name="Followed Hyperlink" xfId="4308" builtinId="9" hidden="1"/>
    <cellStyle name="Followed Hyperlink" xfId="4309" builtinId="9" hidden="1"/>
    <cellStyle name="Followed Hyperlink" xfId="4310" builtinId="9" hidden="1"/>
    <cellStyle name="Followed Hyperlink" xfId="4311" builtinId="9" hidden="1"/>
    <cellStyle name="Followed Hyperlink" xfId="4312" builtinId="9" hidden="1"/>
    <cellStyle name="Followed Hyperlink" xfId="4313" builtinId="9" hidden="1"/>
    <cellStyle name="Followed Hyperlink" xfId="4314" builtinId="9" hidden="1"/>
    <cellStyle name="Followed Hyperlink" xfId="4315" builtinId="9" hidden="1"/>
    <cellStyle name="Followed Hyperlink" xfId="4316" builtinId="9" hidden="1"/>
    <cellStyle name="Followed Hyperlink" xfId="4317" builtinId="9" hidden="1"/>
    <cellStyle name="Followed Hyperlink" xfId="4318" builtinId="9" hidden="1"/>
    <cellStyle name="Followed Hyperlink" xfId="4319" builtinId="9" hidden="1"/>
    <cellStyle name="Followed Hyperlink" xfId="4320" builtinId="9" hidden="1"/>
    <cellStyle name="Followed Hyperlink" xfId="4321" builtinId="9" hidden="1"/>
    <cellStyle name="Followed Hyperlink" xfId="4322" builtinId="9" hidden="1"/>
    <cellStyle name="Followed Hyperlink" xfId="4323" builtinId="9" hidden="1"/>
    <cellStyle name="Followed Hyperlink" xfId="4324" builtinId="9" hidden="1"/>
    <cellStyle name="Followed Hyperlink" xfId="4325" builtinId="9" hidden="1"/>
    <cellStyle name="Followed Hyperlink" xfId="4326" builtinId="9" hidden="1"/>
    <cellStyle name="Followed Hyperlink" xfId="4327" builtinId="9" hidden="1"/>
    <cellStyle name="Followed Hyperlink" xfId="4328" builtinId="9" hidden="1"/>
    <cellStyle name="Followed Hyperlink" xfId="4329" builtinId="9" hidden="1"/>
    <cellStyle name="Followed Hyperlink" xfId="4330" builtinId="9" hidden="1"/>
    <cellStyle name="Followed Hyperlink" xfId="4331" builtinId="9" hidden="1"/>
    <cellStyle name="Followed Hyperlink" xfId="4332" builtinId="9" hidden="1"/>
    <cellStyle name="Followed Hyperlink" xfId="4333" builtinId="9" hidden="1"/>
    <cellStyle name="Followed Hyperlink" xfId="4334" builtinId="9" hidden="1"/>
    <cellStyle name="Followed Hyperlink" xfId="4335" builtinId="9" hidden="1"/>
    <cellStyle name="Followed Hyperlink" xfId="4336" builtinId="9" hidden="1"/>
    <cellStyle name="Followed Hyperlink" xfId="4337" builtinId="9" hidden="1"/>
    <cellStyle name="Followed Hyperlink" xfId="4338" builtinId="9" hidden="1"/>
    <cellStyle name="Followed Hyperlink" xfId="4339" builtinId="9" hidden="1"/>
    <cellStyle name="Followed Hyperlink" xfId="4340" builtinId="9" hidden="1"/>
    <cellStyle name="Followed Hyperlink" xfId="4341" builtinId="9" hidden="1"/>
    <cellStyle name="Followed Hyperlink" xfId="4342" builtinId="9" hidden="1"/>
    <cellStyle name="Followed Hyperlink" xfId="4343" builtinId="9" hidden="1"/>
    <cellStyle name="Followed Hyperlink" xfId="4344" builtinId="9" hidden="1"/>
    <cellStyle name="Followed Hyperlink" xfId="4345" builtinId="9" hidden="1"/>
    <cellStyle name="Followed Hyperlink" xfId="4346" builtinId="9" hidden="1"/>
    <cellStyle name="Followed Hyperlink" xfId="4347" builtinId="9" hidden="1"/>
    <cellStyle name="Followed Hyperlink" xfId="4348" builtinId="9" hidden="1"/>
    <cellStyle name="Followed Hyperlink" xfId="4349" builtinId="9" hidden="1"/>
    <cellStyle name="Followed Hyperlink" xfId="4350" builtinId="9" hidden="1"/>
    <cellStyle name="Followed Hyperlink" xfId="4351" builtinId="9" hidden="1"/>
    <cellStyle name="Followed Hyperlink" xfId="4352" builtinId="9" hidden="1"/>
    <cellStyle name="Followed Hyperlink" xfId="4353" builtinId="9" hidden="1"/>
    <cellStyle name="Followed Hyperlink" xfId="4354" builtinId="9" hidden="1"/>
    <cellStyle name="Followed Hyperlink" xfId="4355" builtinId="9" hidden="1"/>
    <cellStyle name="Followed Hyperlink" xfId="4356" builtinId="9" hidden="1"/>
    <cellStyle name="Followed Hyperlink" xfId="4357" builtinId="9" hidden="1"/>
    <cellStyle name="Followed Hyperlink" xfId="4358" builtinId="9" hidden="1"/>
    <cellStyle name="Followed Hyperlink" xfId="4359" builtinId="9" hidden="1"/>
    <cellStyle name="Followed Hyperlink" xfId="4360" builtinId="9" hidden="1"/>
    <cellStyle name="Followed Hyperlink" xfId="4361" builtinId="9" hidden="1"/>
    <cellStyle name="Followed Hyperlink" xfId="4362" builtinId="9" hidden="1"/>
    <cellStyle name="Followed Hyperlink" xfId="4363" builtinId="9" hidden="1"/>
    <cellStyle name="Followed Hyperlink" xfId="4364" builtinId="9" hidden="1"/>
    <cellStyle name="Followed Hyperlink" xfId="4365" builtinId="9" hidden="1"/>
    <cellStyle name="Followed Hyperlink" xfId="4366" builtinId="9" hidden="1"/>
    <cellStyle name="Followed Hyperlink" xfId="4367" builtinId="9" hidden="1"/>
    <cellStyle name="Followed Hyperlink" xfId="4369" builtinId="9" hidden="1"/>
    <cellStyle name="Followed Hyperlink" xfId="4371" builtinId="9" hidden="1"/>
    <cellStyle name="Followed Hyperlink" xfId="4373" builtinId="9" hidden="1"/>
    <cellStyle name="Followed Hyperlink" xfId="4375" builtinId="9" hidden="1"/>
    <cellStyle name="Followed Hyperlink" xfId="4377" builtinId="9" hidden="1"/>
    <cellStyle name="Followed Hyperlink" xfId="4379" builtinId="9" hidden="1"/>
    <cellStyle name="Followed Hyperlink" xfId="4381" builtinId="9" hidden="1"/>
    <cellStyle name="Followed Hyperlink" xfId="4383" builtinId="9" hidden="1"/>
    <cellStyle name="Followed Hyperlink" xfId="4385" builtinId="9" hidden="1"/>
    <cellStyle name="Followed Hyperlink" xfId="4387" builtinId="9" hidden="1"/>
    <cellStyle name="Followed Hyperlink" xfId="4389" builtinId="9" hidden="1"/>
    <cellStyle name="Followed Hyperlink" xfId="4391" builtinId="9" hidden="1"/>
    <cellStyle name="Followed Hyperlink" xfId="4393" builtinId="9" hidden="1"/>
    <cellStyle name="Followed Hyperlink" xfId="4395" builtinId="9" hidden="1"/>
    <cellStyle name="Followed Hyperlink" xfId="4397" builtinId="9" hidden="1"/>
    <cellStyle name="Followed Hyperlink" xfId="4399" builtinId="9" hidden="1"/>
    <cellStyle name="Followed Hyperlink" xfId="4401" builtinId="9" hidden="1"/>
    <cellStyle name="Followed Hyperlink" xfId="4403" builtinId="9" hidden="1"/>
    <cellStyle name="Followed Hyperlink" xfId="4405" builtinId="9" hidden="1"/>
    <cellStyle name="Followed Hyperlink" xfId="4407" builtinId="9" hidden="1"/>
    <cellStyle name="Followed Hyperlink" xfId="4409" builtinId="9" hidden="1"/>
    <cellStyle name="Followed Hyperlink" xfId="4411" builtinId="9" hidden="1"/>
    <cellStyle name="Followed Hyperlink" xfId="4413" builtinId="9" hidden="1"/>
    <cellStyle name="Followed Hyperlink" xfId="4415" builtinId="9" hidden="1"/>
    <cellStyle name="Followed Hyperlink" xfId="4417" builtinId="9" hidden="1"/>
    <cellStyle name="Followed Hyperlink" xfId="4419" builtinId="9" hidden="1"/>
    <cellStyle name="Followed Hyperlink" xfId="4421" builtinId="9" hidden="1"/>
    <cellStyle name="Followed Hyperlink" xfId="4423" builtinId="9" hidden="1"/>
    <cellStyle name="Followed Hyperlink" xfId="4425" builtinId="9" hidden="1"/>
    <cellStyle name="Followed Hyperlink" xfId="4427" builtinId="9" hidden="1"/>
    <cellStyle name="Followed Hyperlink" xfId="4429" builtinId="9" hidden="1"/>
    <cellStyle name="Followed Hyperlink" xfId="4431" builtinId="9" hidden="1"/>
    <cellStyle name="Followed Hyperlink" xfId="4433" builtinId="9" hidden="1"/>
    <cellStyle name="Followed Hyperlink" xfId="4435" builtinId="9" hidden="1"/>
    <cellStyle name="Followed Hyperlink" xfId="4437" builtinId="9" hidden="1"/>
    <cellStyle name="Followed Hyperlink" xfId="4439" builtinId="9" hidden="1"/>
    <cellStyle name="Followed Hyperlink" xfId="4441" builtinId="9" hidden="1"/>
    <cellStyle name="Followed Hyperlink" xfId="4443" builtinId="9" hidden="1"/>
    <cellStyle name="Followed Hyperlink" xfId="4445" builtinId="9" hidden="1"/>
    <cellStyle name="Followed Hyperlink" xfId="4447" builtinId="9" hidden="1"/>
    <cellStyle name="Followed Hyperlink" xfId="4449" builtinId="9" hidden="1"/>
    <cellStyle name="Followed Hyperlink" xfId="4451" builtinId="9" hidden="1"/>
    <cellStyle name="Followed Hyperlink" xfId="4453" builtinId="9" hidden="1"/>
    <cellStyle name="Followed Hyperlink" xfId="4455" builtinId="9" hidden="1"/>
    <cellStyle name="Followed Hyperlink" xfId="4457" builtinId="9" hidden="1"/>
    <cellStyle name="Followed Hyperlink" xfId="4459" builtinId="9" hidden="1"/>
    <cellStyle name="Followed Hyperlink" xfId="4461" builtinId="9" hidden="1"/>
    <cellStyle name="Followed Hyperlink" xfId="4463" builtinId="9" hidden="1"/>
    <cellStyle name="Followed Hyperlink" xfId="4465" builtinId="9" hidden="1"/>
    <cellStyle name="Followed Hyperlink" xfId="4467" builtinId="9" hidden="1"/>
    <cellStyle name="Followed Hyperlink" xfId="4469" builtinId="9" hidden="1"/>
    <cellStyle name="Followed Hyperlink" xfId="4471" builtinId="9" hidden="1"/>
    <cellStyle name="Followed Hyperlink" xfId="4473" builtinId="9" hidden="1"/>
    <cellStyle name="Followed Hyperlink" xfId="4475" builtinId="9" hidden="1"/>
    <cellStyle name="Followed Hyperlink" xfId="4477" builtinId="9" hidden="1"/>
    <cellStyle name="Followed Hyperlink" xfId="4479" builtinId="9" hidden="1"/>
    <cellStyle name="Followed Hyperlink" xfId="4481" builtinId="9" hidden="1"/>
    <cellStyle name="Followed Hyperlink" xfId="4483" builtinId="9" hidden="1"/>
    <cellStyle name="Followed Hyperlink" xfId="4485" builtinId="9" hidden="1"/>
    <cellStyle name="Followed Hyperlink" xfId="4487" builtinId="9" hidden="1"/>
    <cellStyle name="Followed Hyperlink" xfId="4489" builtinId="9" hidden="1"/>
    <cellStyle name="Followed Hyperlink" xfId="4491" builtinId="9" hidden="1"/>
    <cellStyle name="Followed Hyperlink" xfId="4493" builtinId="9" hidden="1"/>
    <cellStyle name="Followed Hyperlink" xfId="4495" builtinId="9" hidden="1"/>
    <cellStyle name="Followed Hyperlink" xfId="4497" builtinId="9" hidden="1"/>
    <cellStyle name="Followed Hyperlink" xfId="4499" builtinId="9" hidden="1"/>
    <cellStyle name="Followed Hyperlink" xfId="4501" builtinId="9" hidden="1"/>
    <cellStyle name="Followed Hyperlink" xfId="4503" builtinId="9" hidden="1"/>
    <cellStyle name="Followed Hyperlink" xfId="4505" builtinId="9" hidden="1"/>
    <cellStyle name="Followed Hyperlink" xfId="4507" builtinId="9" hidden="1"/>
    <cellStyle name="Followed Hyperlink" xfId="4509" builtinId="9" hidden="1"/>
    <cellStyle name="Followed Hyperlink" xfId="4511" builtinId="9" hidden="1"/>
    <cellStyle name="Followed Hyperlink" xfId="4513" builtinId="9" hidden="1"/>
    <cellStyle name="Followed Hyperlink" xfId="4515" builtinId="9" hidden="1"/>
    <cellStyle name="Followed Hyperlink" xfId="4517" builtinId="9" hidden="1"/>
    <cellStyle name="Followed Hyperlink" xfId="4519" builtinId="9" hidden="1"/>
    <cellStyle name="Followed Hyperlink" xfId="4521" builtinId="9" hidden="1"/>
    <cellStyle name="Followed Hyperlink" xfId="4523" builtinId="9" hidden="1"/>
    <cellStyle name="Followed Hyperlink" xfId="4525" builtinId="9" hidden="1"/>
    <cellStyle name="Followed Hyperlink" xfId="4527" builtinId="9" hidden="1"/>
    <cellStyle name="Followed Hyperlink" xfId="4529" builtinId="9" hidden="1"/>
    <cellStyle name="Followed Hyperlink" xfId="4531" builtinId="9" hidden="1"/>
    <cellStyle name="Followed Hyperlink" xfId="4533" builtinId="9" hidden="1"/>
    <cellStyle name="Followed Hyperlink" xfId="4535" builtinId="9" hidden="1"/>
    <cellStyle name="Followed Hyperlink" xfId="4537" builtinId="9" hidden="1"/>
    <cellStyle name="Followed Hyperlink" xfId="4539" builtinId="9" hidden="1"/>
    <cellStyle name="Followed Hyperlink" xfId="4541" builtinId="9" hidden="1"/>
    <cellStyle name="Followed Hyperlink" xfId="4543" builtinId="9" hidden="1"/>
    <cellStyle name="Followed Hyperlink" xfId="4545" builtinId="9" hidden="1"/>
    <cellStyle name="Followed Hyperlink" xfId="4547" builtinId="9" hidden="1"/>
    <cellStyle name="Followed Hyperlink" xfId="4549" builtinId="9" hidden="1"/>
    <cellStyle name="Followed Hyperlink" xfId="4551" builtinId="9" hidden="1"/>
    <cellStyle name="Followed Hyperlink" xfId="4553" builtinId="9" hidden="1"/>
    <cellStyle name="Followed Hyperlink" xfId="4555" builtinId="9" hidden="1"/>
    <cellStyle name="Followed Hyperlink" xfId="4557" builtinId="9" hidden="1"/>
    <cellStyle name="Followed Hyperlink" xfId="4559" builtinId="9" hidden="1"/>
    <cellStyle name="Followed Hyperlink" xfId="4561" builtinId="9" hidden="1"/>
    <cellStyle name="Followed Hyperlink" xfId="4563" builtinId="9" hidden="1"/>
    <cellStyle name="Followed Hyperlink" xfId="4565" builtinId="9" hidden="1"/>
    <cellStyle name="Followed Hyperlink" xfId="4567" builtinId="9" hidden="1"/>
    <cellStyle name="Followed Hyperlink" xfId="4569" builtinId="9" hidden="1"/>
    <cellStyle name="Followed Hyperlink" xfId="4571" builtinId="9" hidden="1"/>
    <cellStyle name="Followed Hyperlink" xfId="4573" builtinId="9" hidden="1"/>
    <cellStyle name="Followed Hyperlink" xfId="4575" builtinId="9" hidden="1"/>
    <cellStyle name="Followed Hyperlink" xfId="4577" builtinId="9" hidden="1"/>
    <cellStyle name="Followed Hyperlink" xfId="4579" builtinId="9" hidden="1"/>
    <cellStyle name="Followed Hyperlink" xfId="4581" builtinId="9" hidden="1"/>
    <cellStyle name="Followed Hyperlink" xfId="4583" builtinId="9" hidden="1"/>
    <cellStyle name="Followed Hyperlink" xfId="4585" builtinId="9" hidden="1"/>
    <cellStyle name="Followed Hyperlink" xfId="4587" builtinId="9" hidden="1"/>
    <cellStyle name="Followed Hyperlink" xfId="4589" builtinId="9" hidden="1"/>
    <cellStyle name="Followed Hyperlink" xfId="4591" builtinId="9" hidden="1"/>
    <cellStyle name="Followed Hyperlink" xfId="4593" builtinId="9" hidden="1"/>
    <cellStyle name="Followed Hyperlink" xfId="4595" builtinId="9" hidden="1"/>
    <cellStyle name="Followed Hyperlink" xfId="4597" builtinId="9" hidden="1"/>
    <cellStyle name="Followed Hyperlink" xfId="4599" builtinId="9" hidden="1"/>
    <cellStyle name="Followed Hyperlink" xfId="4601" builtinId="9" hidden="1"/>
    <cellStyle name="Followed Hyperlink" xfId="4603" builtinId="9" hidden="1"/>
    <cellStyle name="Followed Hyperlink" xfId="4605" builtinId="9" hidden="1"/>
    <cellStyle name="Followed Hyperlink" xfId="4607" builtinId="9" hidden="1"/>
    <cellStyle name="Followed Hyperlink" xfId="4609" builtinId="9" hidden="1"/>
    <cellStyle name="Followed Hyperlink" xfId="4611" builtinId="9" hidden="1"/>
    <cellStyle name="Followed Hyperlink" xfId="4613" builtinId="9" hidden="1"/>
    <cellStyle name="Followed Hyperlink" xfId="4615" builtinId="9" hidden="1"/>
    <cellStyle name="Followed Hyperlink" xfId="4617" builtinId="9" hidden="1"/>
    <cellStyle name="Followed Hyperlink" xfId="4619" builtinId="9" hidden="1"/>
    <cellStyle name="Followed Hyperlink" xfId="4621" builtinId="9" hidden="1"/>
    <cellStyle name="Followed Hyperlink" xfId="4623" builtinId="9" hidden="1"/>
    <cellStyle name="Followed Hyperlink" xfId="4625" builtinId="9" hidden="1"/>
    <cellStyle name="Followed Hyperlink" xfId="4627" builtinId="9" hidden="1"/>
    <cellStyle name="Followed Hyperlink" xfId="4629" builtinId="9" hidden="1"/>
    <cellStyle name="Followed Hyperlink" xfId="4631" builtinId="9" hidden="1"/>
    <cellStyle name="Followed Hyperlink" xfId="4633" builtinId="9" hidden="1"/>
    <cellStyle name="Followed Hyperlink" xfId="4635" builtinId="9" hidden="1"/>
    <cellStyle name="Followed Hyperlink" xfId="4637" builtinId="9" hidden="1"/>
    <cellStyle name="Followed Hyperlink" xfId="4639" builtinId="9" hidden="1"/>
    <cellStyle name="Followed Hyperlink" xfId="4641" builtinId="9" hidden="1"/>
    <cellStyle name="Followed Hyperlink" xfId="4643" builtinId="9" hidden="1"/>
    <cellStyle name="Followed Hyperlink" xfId="4645" builtinId="9" hidden="1"/>
    <cellStyle name="Followed Hyperlink" xfId="4647" builtinId="9" hidden="1"/>
    <cellStyle name="Followed Hyperlink" xfId="4649" builtinId="9" hidden="1"/>
    <cellStyle name="Followed Hyperlink" xfId="4651" builtinId="9" hidden="1"/>
    <cellStyle name="Followed Hyperlink" xfId="4653" builtinId="9" hidden="1"/>
    <cellStyle name="Followed Hyperlink" xfId="4655" builtinId="9" hidden="1"/>
    <cellStyle name="Followed Hyperlink" xfId="4657" builtinId="9" hidden="1"/>
    <cellStyle name="Followed Hyperlink" xfId="4659" builtinId="9" hidden="1"/>
    <cellStyle name="Followed Hyperlink" xfId="4661" builtinId="9" hidden="1"/>
    <cellStyle name="Followed Hyperlink" xfId="4663" builtinId="9" hidden="1"/>
    <cellStyle name="Followed Hyperlink" xfId="4665" builtinId="9" hidden="1"/>
    <cellStyle name="Followed Hyperlink" xfId="4667" builtinId="9" hidden="1"/>
    <cellStyle name="Followed Hyperlink" xfId="4669" builtinId="9" hidden="1"/>
    <cellStyle name="Followed Hyperlink" xfId="4671" builtinId="9" hidden="1"/>
    <cellStyle name="Followed Hyperlink" xfId="4673" builtinId="9" hidden="1"/>
    <cellStyle name="Followed Hyperlink" xfId="4675" builtinId="9" hidden="1"/>
    <cellStyle name="Followed Hyperlink" xfId="4677" builtinId="9" hidden="1"/>
    <cellStyle name="Followed Hyperlink" xfId="4679" builtinId="9" hidden="1"/>
    <cellStyle name="Followed Hyperlink" xfId="4681" builtinId="9" hidden="1"/>
    <cellStyle name="Followed Hyperlink" xfId="4683" builtinId="9" hidden="1"/>
    <cellStyle name="Followed Hyperlink" xfId="4685" builtinId="9" hidden="1"/>
    <cellStyle name="Followed Hyperlink" xfId="4687" builtinId="9" hidden="1"/>
    <cellStyle name="Followed Hyperlink" xfId="4689" builtinId="9" hidden="1"/>
    <cellStyle name="Followed Hyperlink" xfId="4691" builtinId="9" hidden="1"/>
    <cellStyle name="Followed Hyperlink" xfId="4693" builtinId="9" hidden="1"/>
    <cellStyle name="Followed Hyperlink" xfId="4695" builtinId="9" hidden="1"/>
    <cellStyle name="Followed Hyperlink" xfId="4697" builtinId="9" hidden="1"/>
    <cellStyle name="Followed Hyperlink" xfId="4699" builtinId="9" hidden="1"/>
    <cellStyle name="Followed Hyperlink" xfId="4701" builtinId="9" hidden="1"/>
    <cellStyle name="Followed Hyperlink" xfId="4703" builtinId="9" hidden="1"/>
    <cellStyle name="Followed Hyperlink" xfId="4705" builtinId="9" hidden="1"/>
    <cellStyle name="Followed Hyperlink" xfId="4707" builtinId="9" hidden="1"/>
    <cellStyle name="Followed Hyperlink" xfId="4709" builtinId="9" hidden="1"/>
    <cellStyle name="Followed Hyperlink" xfId="4711" builtinId="9" hidden="1"/>
    <cellStyle name="Followed Hyperlink" xfId="4713" builtinId="9" hidden="1"/>
    <cellStyle name="Followed Hyperlink" xfId="4715" builtinId="9" hidden="1"/>
    <cellStyle name="Followed Hyperlink" xfId="4717" builtinId="9" hidden="1"/>
    <cellStyle name="Followed Hyperlink" xfId="4719" builtinId="9" hidden="1"/>
    <cellStyle name="Followed Hyperlink" xfId="4721" builtinId="9" hidden="1"/>
    <cellStyle name="Followed Hyperlink" xfId="4723" builtinId="9" hidden="1"/>
    <cellStyle name="Followed Hyperlink" xfId="4725" builtinId="9" hidden="1"/>
    <cellStyle name="Followed Hyperlink" xfId="4727" builtinId="9" hidden="1"/>
    <cellStyle name="Followed Hyperlink" xfId="4729" builtinId="9" hidden="1"/>
    <cellStyle name="Followed Hyperlink" xfId="4731" builtinId="9" hidden="1"/>
    <cellStyle name="Followed Hyperlink" xfId="4733" builtinId="9" hidden="1"/>
    <cellStyle name="Followed Hyperlink" xfId="4735" builtinId="9" hidden="1"/>
    <cellStyle name="Followed Hyperlink" xfId="4737" builtinId="9" hidden="1"/>
    <cellStyle name="Followed Hyperlink" xfId="4739" builtinId="9" hidden="1"/>
    <cellStyle name="Followed Hyperlink" xfId="4741" builtinId="9" hidden="1"/>
    <cellStyle name="Followed Hyperlink" xfId="4743" builtinId="9" hidden="1"/>
    <cellStyle name="Followed Hyperlink" xfId="4745" builtinId="9" hidden="1"/>
    <cellStyle name="Followed Hyperlink" xfId="4747" builtinId="9" hidden="1"/>
    <cellStyle name="Followed Hyperlink" xfId="4749" builtinId="9" hidden="1"/>
    <cellStyle name="Followed Hyperlink" xfId="4751" builtinId="9" hidden="1"/>
    <cellStyle name="Followed Hyperlink" xfId="4753" builtinId="9" hidden="1"/>
    <cellStyle name="Followed Hyperlink" xfId="4755" builtinId="9" hidden="1"/>
    <cellStyle name="Followed Hyperlink" xfId="4757" builtinId="9" hidden="1"/>
    <cellStyle name="Followed Hyperlink" xfId="4759" builtinId="9" hidden="1"/>
    <cellStyle name="Followed Hyperlink" xfId="4761" builtinId="9" hidden="1"/>
    <cellStyle name="Followed Hyperlink" xfId="4763" builtinId="9" hidden="1"/>
    <cellStyle name="Followed Hyperlink" xfId="4765" builtinId="9" hidden="1"/>
    <cellStyle name="Followed Hyperlink" xfId="4767" builtinId="9" hidden="1"/>
    <cellStyle name="Followed Hyperlink" xfId="4769" builtinId="9" hidden="1"/>
    <cellStyle name="Followed Hyperlink" xfId="4771" builtinId="9" hidden="1"/>
    <cellStyle name="Followed Hyperlink" xfId="4773" builtinId="9" hidden="1"/>
    <cellStyle name="Followed Hyperlink" xfId="4775" builtinId="9" hidden="1"/>
    <cellStyle name="Followed Hyperlink" xfId="4777" builtinId="9" hidden="1"/>
    <cellStyle name="Followed Hyperlink" xfId="4779" builtinId="9" hidden="1"/>
    <cellStyle name="Followed Hyperlink" xfId="4781" builtinId="9" hidden="1"/>
    <cellStyle name="Followed Hyperlink" xfId="4783" builtinId="9" hidden="1"/>
    <cellStyle name="Followed Hyperlink" xfId="4785" builtinId="9" hidden="1"/>
    <cellStyle name="Followed Hyperlink" xfId="4787" builtinId="9" hidden="1"/>
    <cellStyle name="Followed Hyperlink" xfId="4789" builtinId="9" hidden="1"/>
    <cellStyle name="Followed Hyperlink" xfId="4791" builtinId="9" hidden="1"/>
    <cellStyle name="Followed Hyperlink" xfId="4793" builtinId="9" hidden="1"/>
    <cellStyle name="Followed Hyperlink" xfId="4795" builtinId="9" hidden="1"/>
    <cellStyle name="Followed Hyperlink" xfId="4797" builtinId="9" hidden="1"/>
    <cellStyle name="Followed Hyperlink" xfId="4799" builtinId="9" hidden="1"/>
    <cellStyle name="Followed Hyperlink" xfId="4801" builtinId="9" hidden="1"/>
    <cellStyle name="Followed Hyperlink" xfId="4803" builtinId="9" hidden="1"/>
    <cellStyle name="Followed Hyperlink" xfId="4805" builtinId="9" hidden="1"/>
    <cellStyle name="Followed Hyperlink" xfId="4807" builtinId="9" hidden="1"/>
    <cellStyle name="Followed Hyperlink" xfId="4809" builtinId="9" hidden="1"/>
    <cellStyle name="Followed Hyperlink" xfId="4811" builtinId="9" hidden="1"/>
    <cellStyle name="Followed Hyperlink" xfId="4813" builtinId="9" hidden="1"/>
    <cellStyle name="Followed Hyperlink" xfId="4815" builtinId="9" hidden="1"/>
    <cellStyle name="Followed Hyperlink" xfId="4817" builtinId="9" hidden="1"/>
    <cellStyle name="Followed Hyperlink" xfId="4819" builtinId="9" hidden="1"/>
    <cellStyle name="Followed Hyperlink" xfId="4821" builtinId="9" hidden="1"/>
    <cellStyle name="Followed Hyperlink" xfId="4823" builtinId="9" hidden="1"/>
    <cellStyle name="Followed Hyperlink" xfId="4825" builtinId="9" hidden="1"/>
    <cellStyle name="Followed Hyperlink" xfId="4827" builtinId="9" hidden="1"/>
    <cellStyle name="Followed Hyperlink" xfId="4829" builtinId="9" hidden="1"/>
    <cellStyle name="Followed Hyperlink" xfId="4831" builtinId="9" hidden="1"/>
    <cellStyle name="Followed Hyperlink" xfId="4833" builtinId="9" hidden="1"/>
    <cellStyle name="Followed Hyperlink" xfId="4835" builtinId="9" hidden="1"/>
    <cellStyle name="Followed Hyperlink" xfId="4837" builtinId="9" hidden="1"/>
    <cellStyle name="Followed Hyperlink" xfId="4839" builtinId="9" hidden="1"/>
    <cellStyle name="Followed Hyperlink" xfId="4841" builtinId="9" hidden="1"/>
    <cellStyle name="Followed Hyperlink" xfId="4843" builtinId="9" hidden="1"/>
    <cellStyle name="Followed Hyperlink" xfId="4845" builtinId="9" hidden="1"/>
    <cellStyle name="Followed Hyperlink" xfId="48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368" builtinId="8" hidden="1"/>
    <cellStyle name="Hyperlink" xfId="4370" builtinId="8" hidden="1"/>
    <cellStyle name="Hyperlink" xfId="4372" builtinId="8" hidden="1"/>
    <cellStyle name="Hyperlink" xfId="4374" builtinId="8" hidden="1"/>
    <cellStyle name="Hyperlink" xfId="4376" builtinId="8" hidden="1"/>
    <cellStyle name="Hyperlink" xfId="4378" builtinId="8" hidden="1"/>
    <cellStyle name="Hyperlink" xfId="4380" builtinId="8" hidden="1"/>
    <cellStyle name="Hyperlink" xfId="4382" builtinId="8" hidden="1"/>
    <cellStyle name="Hyperlink" xfId="4384" builtinId="8" hidden="1"/>
    <cellStyle name="Hyperlink" xfId="4386" builtinId="8" hidden="1"/>
    <cellStyle name="Hyperlink" xfId="4388" builtinId="8" hidden="1"/>
    <cellStyle name="Hyperlink" xfId="4390" builtinId="8" hidden="1"/>
    <cellStyle name="Hyperlink" xfId="4392" builtinId="8" hidden="1"/>
    <cellStyle name="Hyperlink" xfId="4394" builtinId="8" hidden="1"/>
    <cellStyle name="Hyperlink" xfId="4396" builtinId="8" hidden="1"/>
    <cellStyle name="Hyperlink" xfId="4398" builtinId="8" hidden="1"/>
    <cellStyle name="Hyperlink" xfId="4400" builtinId="8" hidden="1"/>
    <cellStyle name="Hyperlink" xfId="4402" builtinId="8" hidden="1"/>
    <cellStyle name="Hyperlink" xfId="4404" builtinId="8" hidden="1"/>
    <cellStyle name="Hyperlink" xfId="4406" builtinId="8" hidden="1"/>
    <cellStyle name="Hyperlink" xfId="4408" builtinId="8" hidden="1"/>
    <cellStyle name="Hyperlink" xfId="4410" builtinId="8" hidden="1"/>
    <cellStyle name="Hyperlink" xfId="4412" builtinId="8" hidden="1"/>
    <cellStyle name="Hyperlink" xfId="4414" builtinId="8" hidden="1"/>
    <cellStyle name="Hyperlink" xfId="4416" builtinId="8" hidden="1"/>
    <cellStyle name="Hyperlink" xfId="4418" builtinId="8" hidden="1"/>
    <cellStyle name="Hyperlink" xfId="4420" builtinId="8" hidden="1"/>
    <cellStyle name="Hyperlink" xfId="4422" builtinId="8" hidden="1"/>
    <cellStyle name="Hyperlink" xfId="4424" builtinId="8" hidden="1"/>
    <cellStyle name="Hyperlink" xfId="4426" builtinId="8" hidden="1"/>
    <cellStyle name="Hyperlink" xfId="4428" builtinId="8" hidden="1"/>
    <cellStyle name="Hyperlink" xfId="4430" builtinId="8" hidden="1"/>
    <cellStyle name="Hyperlink" xfId="4432" builtinId="8" hidden="1"/>
    <cellStyle name="Hyperlink" xfId="4434" builtinId="8" hidden="1"/>
    <cellStyle name="Hyperlink" xfId="4436" builtinId="8" hidden="1"/>
    <cellStyle name="Hyperlink" xfId="4438" builtinId="8" hidden="1"/>
    <cellStyle name="Hyperlink" xfId="4440" builtinId="8" hidden="1"/>
    <cellStyle name="Hyperlink" xfId="4442" builtinId="8" hidden="1"/>
    <cellStyle name="Hyperlink" xfId="4444" builtinId="8" hidden="1"/>
    <cellStyle name="Hyperlink" xfId="4446" builtinId="8" hidden="1"/>
    <cellStyle name="Hyperlink" xfId="4448" builtinId="8" hidden="1"/>
    <cellStyle name="Hyperlink" xfId="4450" builtinId="8" hidden="1"/>
    <cellStyle name="Hyperlink" xfId="4452" builtinId="8" hidden="1"/>
    <cellStyle name="Hyperlink" xfId="4454" builtinId="8" hidden="1"/>
    <cellStyle name="Hyperlink" xfId="4456" builtinId="8" hidden="1"/>
    <cellStyle name="Hyperlink" xfId="4458" builtinId="8" hidden="1"/>
    <cellStyle name="Hyperlink" xfId="4460" builtinId="8" hidden="1"/>
    <cellStyle name="Hyperlink" xfId="4462" builtinId="8" hidden="1"/>
    <cellStyle name="Hyperlink" xfId="4464" builtinId="8" hidden="1"/>
    <cellStyle name="Hyperlink" xfId="4466" builtinId="8" hidden="1"/>
    <cellStyle name="Hyperlink" xfId="4468" builtinId="8" hidden="1"/>
    <cellStyle name="Hyperlink" xfId="4470" builtinId="8" hidden="1"/>
    <cellStyle name="Hyperlink" xfId="4472" builtinId="8" hidden="1"/>
    <cellStyle name="Hyperlink" xfId="4474" builtinId="8" hidden="1"/>
    <cellStyle name="Hyperlink" xfId="4476" builtinId="8" hidden="1"/>
    <cellStyle name="Hyperlink" xfId="4478" builtinId="8" hidden="1"/>
    <cellStyle name="Hyperlink" xfId="4480" builtinId="8" hidden="1"/>
    <cellStyle name="Hyperlink" xfId="4482" builtinId="8" hidden="1"/>
    <cellStyle name="Hyperlink" xfId="4484" builtinId="8" hidden="1"/>
    <cellStyle name="Hyperlink" xfId="4486" builtinId="8" hidden="1"/>
    <cellStyle name="Hyperlink" xfId="4488" builtinId="8" hidden="1"/>
    <cellStyle name="Hyperlink" xfId="4490" builtinId="8" hidden="1"/>
    <cellStyle name="Hyperlink" xfId="4492" builtinId="8" hidden="1"/>
    <cellStyle name="Hyperlink" xfId="4494" builtinId="8" hidden="1"/>
    <cellStyle name="Hyperlink" xfId="4496" builtinId="8" hidden="1"/>
    <cellStyle name="Hyperlink" xfId="4498" builtinId="8" hidden="1"/>
    <cellStyle name="Hyperlink" xfId="4500" builtinId="8" hidden="1"/>
    <cellStyle name="Hyperlink" xfId="4502" builtinId="8" hidden="1"/>
    <cellStyle name="Hyperlink" xfId="4504" builtinId="8" hidden="1"/>
    <cellStyle name="Hyperlink" xfId="4506" builtinId="8" hidden="1"/>
    <cellStyle name="Hyperlink" xfId="4508" builtinId="8" hidden="1"/>
    <cellStyle name="Hyperlink" xfId="4510" builtinId="8" hidden="1"/>
    <cellStyle name="Hyperlink" xfId="4512" builtinId="8" hidden="1"/>
    <cellStyle name="Hyperlink" xfId="4514" builtinId="8" hidden="1"/>
    <cellStyle name="Hyperlink" xfId="4516" builtinId="8" hidden="1"/>
    <cellStyle name="Hyperlink" xfId="4518" builtinId="8" hidden="1"/>
    <cellStyle name="Hyperlink" xfId="4520" builtinId="8" hidden="1"/>
    <cellStyle name="Hyperlink" xfId="4522" builtinId="8" hidden="1"/>
    <cellStyle name="Hyperlink" xfId="4524" builtinId="8" hidden="1"/>
    <cellStyle name="Hyperlink" xfId="4526" builtinId="8" hidden="1"/>
    <cellStyle name="Hyperlink" xfId="4528" builtinId="8" hidden="1"/>
    <cellStyle name="Hyperlink" xfId="4530" builtinId="8" hidden="1"/>
    <cellStyle name="Hyperlink" xfId="4532" builtinId="8" hidden="1"/>
    <cellStyle name="Hyperlink" xfId="4534" builtinId="8" hidden="1"/>
    <cellStyle name="Hyperlink" xfId="4536" builtinId="8" hidden="1"/>
    <cellStyle name="Hyperlink" xfId="4538" builtinId="8" hidden="1"/>
    <cellStyle name="Hyperlink" xfId="4540" builtinId="8" hidden="1"/>
    <cellStyle name="Hyperlink" xfId="4542" builtinId="8" hidden="1"/>
    <cellStyle name="Hyperlink" xfId="4544" builtinId="8" hidden="1"/>
    <cellStyle name="Hyperlink" xfId="4546" builtinId="8" hidden="1"/>
    <cellStyle name="Hyperlink" xfId="4548" builtinId="8" hidden="1"/>
    <cellStyle name="Hyperlink" xfId="4550" builtinId="8" hidden="1"/>
    <cellStyle name="Hyperlink" xfId="4552" builtinId="8" hidden="1"/>
    <cellStyle name="Hyperlink" xfId="4554" builtinId="8" hidden="1"/>
    <cellStyle name="Hyperlink" xfId="4556" builtinId="8" hidden="1"/>
    <cellStyle name="Hyperlink" xfId="4558" builtinId="8" hidden="1"/>
    <cellStyle name="Hyperlink" xfId="4560" builtinId="8" hidden="1"/>
    <cellStyle name="Hyperlink" xfId="4562" builtinId="8" hidden="1"/>
    <cellStyle name="Hyperlink" xfId="4564" builtinId="8" hidden="1"/>
    <cellStyle name="Hyperlink" xfId="4566" builtinId="8" hidden="1"/>
    <cellStyle name="Hyperlink" xfId="4568" builtinId="8" hidden="1"/>
    <cellStyle name="Hyperlink" xfId="4570" builtinId="8" hidden="1"/>
    <cellStyle name="Hyperlink" xfId="4572" builtinId="8" hidden="1"/>
    <cellStyle name="Hyperlink" xfId="4574" builtinId="8" hidden="1"/>
    <cellStyle name="Hyperlink" xfId="4576" builtinId="8" hidden="1"/>
    <cellStyle name="Hyperlink" xfId="4578" builtinId="8" hidden="1"/>
    <cellStyle name="Hyperlink" xfId="4580" builtinId="8" hidden="1"/>
    <cellStyle name="Hyperlink" xfId="4582" builtinId="8" hidden="1"/>
    <cellStyle name="Hyperlink" xfId="4584" builtinId="8" hidden="1"/>
    <cellStyle name="Hyperlink" xfId="4586" builtinId="8" hidden="1"/>
    <cellStyle name="Hyperlink" xfId="4588" builtinId="8" hidden="1"/>
    <cellStyle name="Hyperlink" xfId="4590" builtinId="8" hidden="1"/>
    <cellStyle name="Hyperlink" xfId="4592" builtinId="8" hidden="1"/>
    <cellStyle name="Hyperlink" xfId="4594" builtinId="8" hidden="1"/>
    <cellStyle name="Hyperlink" xfId="4596" builtinId="8" hidden="1"/>
    <cellStyle name="Hyperlink" xfId="4598" builtinId="8" hidden="1"/>
    <cellStyle name="Hyperlink" xfId="4600" builtinId="8" hidden="1"/>
    <cellStyle name="Hyperlink" xfId="4602" builtinId="8" hidden="1"/>
    <cellStyle name="Hyperlink" xfId="4604" builtinId="8" hidden="1"/>
    <cellStyle name="Hyperlink" xfId="4606" builtinId="8" hidden="1"/>
    <cellStyle name="Hyperlink" xfId="4608" builtinId="8" hidden="1"/>
    <cellStyle name="Hyperlink" xfId="4610" builtinId="8" hidden="1"/>
    <cellStyle name="Hyperlink" xfId="4612" builtinId="8" hidden="1"/>
    <cellStyle name="Hyperlink" xfId="4614" builtinId="8" hidden="1"/>
    <cellStyle name="Hyperlink" xfId="4616" builtinId="8" hidden="1"/>
    <cellStyle name="Hyperlink" xfId="4618" builtinId="8" hidden="1"/>
    <cellStyle name="Hyperlink" xfId="4620" builtinId="8" hidden="1"/>
    <cellStyle name="Hyperlink" xfId="4622" builtinId="8" hidden="1"/>
    <cellStyle name="Hyperlink" xfId="4624" builtinId="8" hidden="1"/>
    <cellStyle name="Hyperlink" xfId="4626" builtinId="8" hidden="1"/>
    <cellStyle name="Hyperlink" xfId="4628" builtinId="8" hidden="1"/>
    <cellStyle name="Hyperlink" xfId="4630" builtinId="8" hidden="1"/>
    <cellStyle name="Hyperlink" xfId="4632" builtinId="8" hidden="1"/>
    <cellStyle name="Hyperlink" xfId="4634" builtinId="8" hidden="1"/>
    <cellStyle name="Hyperlink" xfId="4636" builtinId="8" hidden="1"/>
    <cellStyle name="Hyperlink" xfId="4638" builtinId="8" hidden="1"/>
    <cellStyle name="Hyperlink" xfId="4640" builtinId="8" hidden="1"/>
    <cellStyle name="Hyperlink" xfId="4642" builtinId="8" hidden="1"/>
    <cellStyle name="Hyperlink" xfId="4644" builtinId="8" hidden="1"/>
    <cellStyle name="Hyperlink" xfId="4646" builtinId="8" hidden="1"/>
    <cellStyle name="Hyperlink" xfId="4648" builtinId="8" hidden="1"/>
    <cellStyle name="Hyperlink" xfId="4650" builtinId="8" hidden="1"/>
    <cellStyle name="Hyperlink" xfId="4652" builtinId="8" hidden="1"/>
    <cellStyle name="Hyperlink" xfId="4654" builtinId="8" hidden="1"/>
    <cellStyle name="Hyperlink" xfId="4656" builtinId="8" hidden="1"/>
    <cellStyle name="Hyperlink" xfId="4658" builtinId="8" hidden="1"/>
    <cellStyle name="Hyperlink" xfId="4660" builtinId="8" hidden="1"/>
    <cellStyle name="Hyperlink" xfId="4662" builtinId="8" hidden="1"/>
    <cellStyle name="Hyperlink" xfId="4664" builtinId="8" hidden="1"/>
    <cellStyle name="Hyperlink" xfId="4666" builtinId="8" hidden="1"/>
    <cellStyle name="Hyperlink" xfId="4668" builtinId="8" hidden="1"/>
    <cellStyle name="Hyperlink" xfId="4670" builtinId="8" hidden="1"/>
    <cellStyle name="Hyperlink" xfId="4672" builtinId="8" hidden="1"/>
    <cellStyle name="Hyperlink" xfId="4674" builtinId="8" hidden="1"/>
    <cellStyle name="Hyperlink" xfId="4676" builtinId="8" hidden="1"/>
    <cellStyle name="Hyperlink" xfId="4678" builtinId="8" hidden="1"/>
    <cellStyle name="Hyperlink" xfId="4680" builtinId="8" hidden="1"/>
    <cellStyle name="Hyperlink" xfId="4682" builtinId="8" hidden="1"/>
    <cellStyle name="Hyperlink" xfId="4684" builtinId="8" hidden="1"/>
    <cellStyle name="Hyperlink" xfId="4686" builtinId="8" hidden="1"/>
    <cellStyle name="Hyperlink" xfId="4688" builtinId="8" hidden="1"/>
    <cellStyle name="Hyperlink" xfId="4690" builtinId="8" hidden="1"/>
    <cellStyle name="Hyperlink" xfId="4692" builtinId="8" hidden="1"/>
    <cellStyle name="Hyperlink" xfId="4694" builtinId="8" hidden="1"/>
    <cellStyle name="Hyperlink" xfId="4696" builtinId="8" hidden="1"/>
    <cellStyle name="Hyperlink" xfId="4698" builtinId="8" hidden="1"/>
    <cellStyle name="Hyperlink" xfId="4700" builtinId="8" hidden="1"/>
    <cellStyle name="Hyperlink" xfId="4702" builtinId="8" hidden="1"/>
    <cellStyle name="Hyperlink" xfId="4704" builtinId="8" hidden="1"/>
    <cellStyle name="Hyperlink" xfId="4706" builtinId="8" hidden="1"/>
    <cellStyle name="Hyperlink" xfId="4708" builtinId="8" hidden="1"/>
    <cellStyle name="Hyperlink" xfId="4710" builtinId="8" hidden="1"/>
    <cellStyle name="Hyperlink" xfId="4712" builtinId="8" hidden="1"/>
    <cellStyle name="Hyperlink" xfId="4714" builtinId="8" hidden="1"/>
    <cellStyle name="Hyperlink" xfId="4716" builtinId="8" hidden="1"/>
    <cellStyle name="Hyperlink" xfId="4718" builtinId="8" hidden="1"/>
    <cellStyle name="Hyperlink" xfId="4720" builtinId="8" hidden="1"/>
    <cellStyle name="Hyperlink" xfId="4722" builtinId="8" hidden="1"/>
    <cellStyle name="Hyperlink" xfId="4724" builtinId="8" hidden="1"/>
    <cellStyle name="Hyperlink" xfId="4726" builtinId="8" hidden="1"/>
    <cellStyle name="Hyperlink" xfId="4728" builtinId="8" hidden="1"/>
    <cellStyle name="Hyperlink" xfId="4730" builtinId="8" hidden="1"/>
    <cellStyle name="Hyperlink" xfId="4732" builtinId="8" hidden="1"/>
    <cellStyle name="Hyperlink" xfId="4734" builtinId="8" hidden="1"/>
    <cellStyle name="Hyperlink" xfId="4736" builtinId="8" hidden="1"/>
    <cellStyle name="Hyperlink" xfId="4738" builtinId="8" hidden="1"/>
    <cellStyle name="Hyperlink" xfId="4740" builtinId="8" hidden="1"/>
    <cellStyle name="Hyperlink" xfId="4742" builtinId="8" hidden="1"/>
    <cellStyle name="Hyperlink" xfId="4744" builtinId="8" hidden="1"/>
    <cellStyle name="Hyperlink" xfId="4746" builtinId="8" hidden="1"/>
    <cellStyle name="Hyperlink" xfId="4748" builtinId="8" hidden="1"/>
    <cellStyle name="Hyperlink" xfId="4750" builtinId="8" hidden="1"/>
    <cellStyle name="Hyperlink" xfId="4752" builtinId="8" hidden="1"/>
    <cellStyle name="Hyperlink" xfId="4754" builtinId="8" hidden="1"/>
    <cellStyle name="Hyperlink" xfId="4756" builtinId="8" hidden="1"/>
    <cellStyle name="Hyperlink" xfId="4758" builtinId="8" hidden="1"/>
    <cellStyle name="Hyperlink" xfId="4760" builtinId="8" hidden="1"/>
    <cellStyle name="Hyperlink" xfId="4762" builtinId="8" hidden="1"/>
    <cellStyle name="Hyperlink" xfId="4764" builtinId="8" hidden="1"/>
    <cellStyle name="Hyperlink" xfId="4766" builtinId="8" hidden="1"/>
    <cellStyle name="Hyperlink" xfId="4768" builtinId="8" hidden="1"/>
    <cellStyle name="Hyperlink" xfId="4770" builtinId="8" hidden="1"/>
    <cellStyle name="Hyperlink" xfId="4772" builtinId="8" hidden="1"/>
    <cellStyle name="Hyperlink" xfId="4774" builtinId="8" hidden="1"/>
    <cellStyle name="Hyperlink" xfId="4776" builtinId="8" hidden="1"/>
    <cellStyle name="Hyperlink" xfId="4778" builtinId="8" hidden="1"/>
    <cellStyle name="Hyperlink" xfId="4780" builtinId="8" hidden="1"/>
    <cellStyle name="Hyperlink" xfId="4782" builtinId="8" hidden="1"/>
    <cellStyle name="Hyperlink" xfId="4784" builtinId="8" hidden="1"/>
    <cellStyle name="Hyperlink" xfId="4786" builtinId="8" hidden="1"/>
    <cellStyle name="Hyperlink" xfId="4788" builtinId="8" hidden="1"/>
    <cellStyle name="Hyperlink" xfId="4790" builtinId="8" hidden="1"/>
    <cellStyle name="Hyperlink" xfId="4792" builtinId="8" hidden="1"/>
    <cellStyle name="Hyperlink" xfId="4794" builtinId="8" hidden="1"/>
    <cellStyle name="Hyperlink" xfId="4796" builtinId="8" hidden="1"/>
    <cellStyle name="Hyperlink" xfId="4798" builtinId="8" hidden="1"/>
    <cellStyle name="Hyperlink" xfId="4800" builtinId="8" hidden="1"/>
    <cellStyle name="Hyperlink" xfId="4802" builtinId="8" hidden="1"/>
    <cellStyle name="Hyperlink" xfId="4804" builtinId="8" hidden="1"/>
    <cellStyle name="Hyperlink" xfId="4806" builtinId="8" hidden="1"/>
    <cellStyle name="Hyperlink" xfId="4808" builtinId="8" hidden="1"/>
    <cellStyle name="Hyperlink" xfId="4810" builtinId="8" hidden="1"/>
    <cellStyle name="Hyperlink" xfId="4812" builtinId="8" hidden="1"/>
    <cellStyle name="Hyperlink" xfId="4814" builtinId="8" hidden="1"/>
    <cellStyle name="Hyperlink" xfId="4816" builtinId="8" hidden="1"/>
    <cellStyle name="Hyperlink" xfId="4818" builtinId="8" hidden="1"/>
    <cellStyle name="Hyperlink" xfId="4820" builtinId="8" hidden="1"/>
    <cellStyle name="Hyperlink" xfId="4822" builtinId="8" hidden="1"/>
    <cellStyle name="Hyperlink" xfId="4824" builtinId="8" hidden="1"/>
    <cellStyle name="Hyperlink" xfId="4826" builtinId="8" hidden="1"/>
    <cellStyle name="Hyperlink" xfId="4828" builtinId="8" hidden="1"/>
    <cellStyle name="Hyperlink" xfId="4830" builtinId="8" hidden="1"/>
    <cellStyle name="Hyperlink" xfId="4832" builtinId="8" hidden="1"/>
    <cellStyle name="Hyperlink" xfId="4834" builtinId="8" hidden="1"/>
    <cellStyle name="Hyperlink" xfId="4836" builtinId="8" hidden="1"/>
    <cellStyle name="Hyperlink" xfId="4838" builtinId="8" hidden="1"/>
    <cellStyle name="Hyperlink" xfId="4840" builtinId="8" hidden="1"/>
    <cellStyle name="Hyperlink" xfId="4842" builtinId="8" hidden="1"/>
    <cellStyle name="Hyperlink" xfId="4844" builtinId="8" hidden="1"/>
    <cellStyle name="Hyperlink" xfId="4846" builtinId="8" hidden="1"/>
    <cellStyle name="Normal" xfId="0" builtinId="0"/>
    <cellStyle name="Percent" xfId="138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v>Erros por Severidade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'Resultado Ciclo 1 Teste'!$B$19:$B$21</c:f>
              <c:strCache>
                <c:ptCount val="3"/>
                <c:pt idx="0">
                  <c:v>Alto</c:v>
                </c:pt>
                <c:pt idx="1">
                  <c:v>Médio</c:v>
                </c:pt>
                <c:pt idx="2">
                  <c:v>Baixo</c:v>
                </c:pt>
              </c:strCache>
            </c:strRef>
          </c:cat>
          <c:val>
            <c:numRef>
              <c:f>'Resultado Ciclo 1 Teste'!$C$19:$C$21</c:f>
              <c:numCache>
                <c:formatCode>General</c:formatCode>
                <c:ptCount val="3"/>
                <c:pt idx="0">
                  <c:v>1.0</c:v>
                </c:pt>
                <c:pt idx="1">
                  <c:v>37.0</c:v>
                </c:pt>
                <c:pt idx="2">
                  <c:v>19.0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v>Tipos de Erros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'Resultado Ciclo 1 Teste'!$B$24:$B$26</c:f>
              <c:strCache>
                <c:ptCount val="3"/>
                <c:pt idx="0">
                  <c:v>Cosméticos</c:v>
                </c:pt>
                <c:pt idx="1">
                  <c:v>Negócio</c:v>
                </c:pt>
                <c:pt idx="2">
                  <c:v>Validação</c:v>
                </c:pt>
              </c:strCache>
            </c:strRef>
          </c:cat>
          <c:val>
            <c:numRef>
              <c:f>'Resultado Ciclo 1 Teste'!$C$24:$C$26</c:f>
              <c:numCache>
                <c:formatCode>General</c:formatCode>
                <c:ptCount val="3"/>
                <c:pt idx="0">
                  <c:v>49.0</c:v>
                </c:pt>
                <c:pt idx="1">
                  <c:v>6.0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'Resultado Ciclo 1 Teste'!$C$1</c:f>
              <c:strCache>
                <c:ptCount val="1"/>
                <c:pt idx="0">
                  <c:v>Done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'Resultado Ciclo 1 Teste'!$B$2:$B$14</c:f>
              <c:strCache>
                <c:ptCount val="13"/>
                <c:pt idx="0">
                  <c:v>Idioma</c:v>
                </c:pt>
                <c:pt idx="1">
                  <c:v>Validação</c:v>
                </c:pt>
                <c:pt idx="2">
                  <c:v>Uso</c:v>
                </c:pt>
                <c:pt idx="3">
                  <c:v>Padrão</c:v>
                </c:pt>
                <c:pt idx="4">
                  <c:v>Inconsistência</c:v>
                </c:pt>
                <c:pt idx="5">
                  <c:v>Carregamento</c:v>
                </c:pt>
                <c:pt idx="6">
                  <c:v>Navegação</c:v>
                </c:pt>
                <c:pt idx="7">
                  <c:v>Ortografia</c:v>
                </c:pt>
                <c:pt idx="8">
                  <c:v>Erro</c:v>
                </c:pt>
                <c:pt idx="9">
                  <c:v>Divergência</c:v>
                </c:pt>
                <c:pt idx="10">
                  <c:v>Usabilidade</c:v>
                </c:pt>
                <c:pt idx="11">
                  <c:v>Comunicação</c:v>
                </c:pt>
                <c:pt idx="12">
                  <c:v>Layout</c:v>
                </c:pt>
              </c:strCache>
            </c:strRef>
          </c:cat>
          <c:val>
            <c:numRef>
              <c:f>'Resultado Ciclo 1 Teste'!$C$2:$C$14</c:f>
              <c:numCache>
                <c:formatCode>General</c:formatCode>
                <c:ptCount val="13"/>
                <c:pt idx="0">
                  <c:v>2.0</c:v>
                </c:pt>
                <c:pt idx="1">
                  <c:v>5.0</c:v>
                </c:pt>
                <c:pt idx="2">
                  <c:v>8.0</c:v>
                </c:pt>
                <c:pt idx="3">
                  <c:v>3.0</c:v>
                </c:pt>
                <c:pt idx="4">
                  <c:v>8.0</c:v>
                </c:pt>
                <c:pt idx="5">
                  <c:v>2.0</c:v>
                </c:pt>
                <c:pt idx="6">
                  <c:v>2.0</c:v>
                </c:pt>
                <c:pt idx="7">
                  <c:v>9.0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'Resultado Ciclo 1 Teste'!$D$1</c:f>
              <c:strCache>
                <c:ptCount val="1"/>
                <c:pt idx="0">
                  <c:v>Triaged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'Resultado Ciclo 1 Teste'!$B$2:$B$14</c:f>
              <c:strCache>
                <c:ptCount val="13"/>
                <c:pt idx="0">
                  <c:v>Idioma</c:v>
                </c:pt>
                <c:pt idx="1">
                  <c:v>Validação</c:v>
                </c:pt>
                <c:pt idx="2">
                  <c:v>Uso</c:v>
                </c:pt>
                <c:pt idx="3">
                  <c:v>Padrão</c:v>
                </c:pt>
                <c:pt idx="4">
                  <c:v>Inconsistência</c:v>
                </c:pt>
                <c:pt idx="5">
                  <c:v>Carregamento</c:v>
                </c:pt>
                <c:pt idx="6">
                  <c:v>Navegação</c:v>
                </c:pt>
                <c:pt idx="7">
                  <c:v>Ortografia</c:v>
                </c:pt>
                <c:pt idx="8">
                  <c:v>Erro</c:v>
                </c:pt>
                <c:pt idx="9">
                  <c:v>Divergência</c:v>
                </c:pt>
                <c:pt idx="10">
                  <c:v>Usabilidade</c:v>
                </c:pt>
                <c:pt idx="11">
                  <c:v>Comunicação</c:v>
                </c:pt>
                <c:pt idx="12">
                  <c:v>Layout</c:v>
                </c:pt>
              </c:strCache>
            </c:strRef>
          </c:cat>
          <c:val>
            <c:numRef>
              <c:f>'Resultado Ciclo 1 Teste'!$D$2:$D$14</c:f>
              <c:numCache>
                <c:formatCode>General</c:formatCode>
                <c:ptCount val="13"/>
                <c:pt idx="4">
                  <c:v>1.0</c:v>
                </c:pt>
                <c:pt idx="8">
                  <c:v>2.0</c:v>
                </c:pt>
              </c:numCache>
            </c:numRef>
          </c:val>
        </c:ser>
        <c:ser>
          <c:idx val="2"/>
          <c:order val="2"/>
          <c:tx>
            <c:strRef>
              <c:f>'Resultado Ciclo 1 Teste'!$E$1</c:f>
              <c:strCache>
                <c:ptCount val="1"/>
                <c:pt idx="0">
                  <c:v>Fixed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'Resultado Ciclo 1 Teste'!$B$2:$B$14</c:f>
              <c:strCache>
                <c:ptCount val="13"/>
                <c:pt idx="0">
                  <c:v>Idioma</c:v>
                </c:pt>
                <c:pt idx="1">
                  <c:v>Validação</c:v>
                </c:pt>
                <c:pt idx="2">
                  <c:v>Uso</c:v>
                </c:pt>
                <c:pt idx="3">
                  <c:v>Padrão</c:v>
                </c:pt>
                <c:pt idx="4">
                  <c:v>Inconsistência</c:v>
                </c:pt>
                <c:pt idx="5">
                  <c:v>Carregamento</c:v>
                </c:pt>
                <c:pt idx="6">
                  <c:v>Navegação</c:v>
                </c:pt>
                <c:pt idx="7">
                  <c:v>Ortografia</c:v>
                </c:pt>
                <c:pt idx="8">
                  <c:v>Erro</c:v>
                </c:pt>
                <c:pt idx="9">
                  <c:v>Divergência</c:v>
                </c:pt>
                <c:pt idx="10">
                  <c:v>Usabilidade</c:v>
                </c:pt>
                <c:pt idx="11">
                  <c:v>Comunicação</c:v>
                </c:pt>
                <c:pt idx="12">
                  <c:v>Layout</c:v>
                </c:pt>
              </c:strCache>
            </c:strRef>
          </c:cat>
          <c:val>
            <c:numRef>
              <c:f>'Resultado Ciclo 1 Teste'!$E$2:$E$14</c:f>
              <c:numCache>
                <c:formatCode>General</c:formatCode>
                <c:ptCount val="13"/>
                <c:pt idx="4">
                  <c:v>1.0</c:v>
                </c:pt>
                <c:pt idx="1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v>Erros por Severidade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'Resultado Ciclo 1 Teste'!$B$19:$B$21</c:f>
              <c:strCache>
                <c:ptCount val="3"/>
                <c:pt idx="0">
                  <c:v>Alto</c:v>
                </c:pt>
                <c:pt idx="1">
                  <c:v>Médio</c:v>
                </c:pt>
                <c:pt idx="2">
                  <c:v>Baixo</c:v>
                </c:pt>
              </c:strCache>
            </c:strRef>
          </c:cat>
          <c:val>
            <c:numRef>
              <c:f>'Resultado Ciclo 1 Teste'!$C$19:$C$21</c:f>
              <c:numCache>
                <c:formatCode>General</c:formatCode>
                <c:ptCount val="3"/>
                <c:pt idx="0">
                  <c:v>1.0</c:v>
                </c:pt>
                <c:pt idx="1">
                  <c:v>37.0</c:v>
                </c:pt>
                <c:pt idx="2">
                  <c:v>19.0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v>Tipos de Erros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'Resultado Ciclo 1 Teste'!$B$24:$B$26</c:f>
              <c:strCache>
                <c:ptCount val="3"/>
                <c:pt idx="0">
                  <c:v>Cosméticos</c:v>
                </c:pt>
                <c:pt idx="1">
                  <c:v>Negócio</c:v>
                </c:pt>
                <c:pt idx="2">
                  <c:v>Validação</c:v>
                </c:pt>
              </c:strCache>
            </c:strRef>
          </c:cat>
          <c:val>
            <c:numRef>
              <c:f>'Resultado Ciclo 1 Teste'!$C$24:$C$26</c:f>
              <c:numCache>
                <c:formatCode>General</c:formatCode>
                <c:ptCount val="3"/>
                <c:pt idx="0">
                  <c:v>49.0</c:v>
                </c:pt>
                <c:pt idx="1">
                  <c:v>6.0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'Resultado Ciclo 1 Teste'!$C$1</c:f>
              <c:strCache>
                <c:ptCount val="1"/>
                <c:pt idx="0">
                  <c:v>Done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'Resultado Ciclo 1 Teste'!$B$2:$B$14</c:f>
              <c:strCache>
                <c:ptCount val="13"/>
                <c:pt idx="0">
                  <c:v>Idioma</c:v>
                </c:pt>
                <c:pt idx="1">
                  <c:v>Validação</c:v>
                </c:pt>
                <c:pt idx="2">
                  <c:v>Uso</c:v>
                </c:pt>
                <c:pt idx="3">
                  <c:v>Padrão</c:v>
                </c:pt>
                <c:pt idx="4">
                  <c:v>Inconsistência</c:v>
                </c:pt>
                <c:pt idx="5">
                  <c:v>Carregamento</c:v>
                </c:pt>
                <c:pt idx="6">
                  <c:v>Navegação</c:v>
                </c:pt>
                <c:pt idx="7">
                  <c:v>Ortografia</c:v>
                </c:pt>
                <c:pt idx="8">
                  <c:v>Erro</c:v>
                </c:pt>
                <c:pt idx="9">
                  <c:v>Divergência</c:v>
                </c:pt>
                <c:pt idx="10">
                  <c:v>Usabilidade</c:v>
                </c:pt>
                <c:pt idx="11">
                  <c:v>Comunicação</c:v>
                </c:pt>
                <c:pt idx="12">
                  <c:v>Layout</c:v>
                </c:pt>
              </c:strCache>
            </c:strRef>
          </c:cat>
          <c:val>
            <c:numRef>
              <c:f>'Resultado Ciclo 1 Teste'!$C$2:$C$14</c:f>
              <c:numCache>
                <c:formatCode>General</c:formatCode>
                <c:ptCount val="13"/>
                <c:pt idx="0">
                  <c:v>2.0</c:v>
                </c:pt>
                <c:pt idx="1">
                  <c:v>5.0</c:v>
                </c:pt>
                <c:pt idx="2">
                  <c:v>8.0</c:v>
                </c:pt>
                <c:pt idx="3">
                  <c:v>3.0</c:v>
                </c:pt>
                <c:pt idx="4">
                  <c:v>8.0</c:v>
                </c:pt>
                <c:pt idx="5">
                  <c:v>2.0</c:v>
                </c:pt>
                <c:pt idx="6">
                  <c:v>2.0</c:v>
                </c:pt>
                <c:pt idx="7">
                  <c:v>9.0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'Resultado Ciclo 1 Teste'!$D$1</c:f>
              <c:strCache>
                <c:ptCount val="1"/>
                <c:pt idx="0">
                  <c:v>Triaged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'Resultado Ciclo 1 Teste'!$B$2:$B$14</c:f>
              <c:strCache>
                <c:ptCount val="13"/>
                <c:pt idx="0">
                  <c:v>Idioma</c:v>
                </c:pt>
                <c:pt idx="1">
                  <c:v>Validação</c:v>
                </c:pt>
                <c:pt idx="2">
                  <c:v>Uso</c:v>
                </c:pt>
                <c:pt idx="3">
                  <c:v>Padrão</c:v>
                </c:pt>
                <c:pt idx="4">
                  <c:v>Inconsistência</c:v>
                </c:pt>
                <c:pt idx="5">
                  <c:v>Carregamento</c:v>
                </c:pt>
                <c:pt idx="6">
                  <c:v>Navegação</c:v>
                </c:pt>
                <c:pt idx="7">
                  <c:v>Ortografia</c:v>
                </c:pt>
                <c:pt idx="8">
                  <c:v>Erro</c:v>
                </c:pt>
                <c:pt idx="9">
                  <c:v>Divergência</c:v>
                </c:pt>
                <c:pt idx="10">
                  <c:v>Usabilidade</c:v>
                </c:pt>
                <c:pt idx="11">
                  <c:v>Comunicação</c:v>
                </c:pt>
                <c:pt idx="12">
                  <c:v>Layout</c:v>
                </c:pt>
              </c:strCache>
            </c:strRef>
          </c:cat>
          <c:val>
            <c:numRef>
              <c:f>'Resultado Ciclo 1 Teste'!$D$2:$D$14</c:f>
              <c:numCache>
                <c:formatCode>General</c:formatCode>
                <c:ptCount val="13"/>
                <c:pt idx="4">
                  <c:v>1.0</c:v>
                </c:pt>
                <c:pt idx="8">
                  <c:v>2.0</c:v>
                </c:pt>
              </c:numCache>
            </c:numRef>
          </c:val>
        </c:ser>
        <c:ser>
          <c:idx val="2"/>
          <c:order val="2"/>
          <c:tx>
            <c:strRef>
              <c:f>'Resultado Ciclo 1 Teste'!$E$1</c:f>
              <c:strCache>
                <c:ptCount val="1"/>
                <c:pt idx="0">
                  <c:v>Fixed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'Resultado Ciclo 1 Teste'!$B$2:$B$14</c:f>
              <c:strCache>
                <c:ptCount val="13"/>
                <c:pt idx="0">
                  <c:v>Idioma</c:v>
                </c:pt>
                <c:pt idx="1">
                  <c:v>Validação</c:v>
                </c:pt>
                <c:pt idx="2">
                  <c:v>Uso</c:v>
                </c:pt>
                <c:pt idx="3">
                  <c:v>Padrão</c:v>
                </c:pt>
                <c:pt idx="4">
                  <c:v>Inconsistência</c:v>
                </c:pt>
                <c:pt idx="5">
                  <c:v>Carregamento</c:v>
                </c:pt>
                <c:pt idx="6">
                  <c:v>Navegação</c:v>
                </c:pt>
                <c:pt idx="7">
                  <c:v>Ortografia</c:v>
                </c:pt>
                <c:pt idx="8">
                  <c:v>Erro</c:v>
                </c:pt>
                <c:pt idx="9">
                  <c:v>Divergência</c:v>
                </c:pt>
                <c:pt idx="10">
                  <c:v>Usabilidade</c:v>
                </c:pt>
                <c:pt idx="11">
                  <c:v>Comunicação</c:v>
                </c:pt>
                <c:pt idx="12">
                  <c:v>Layout</c:v>
                </c:pt>
              </c:strCache>
            </c:strRef>
          </c:cat>
          <c:val>
            <c:numRef>
              <c:f>'Resultado Ciclo 1 Teste'!$E$2:$E$14</c:f>
              <c:numCache>
                <c:formatCode>General</c:formatCode>
                <c:ptCount val="13"/>
                <c:pt idx="4">
                  <c:v>1.0</c:v>
                </c:pt>
                <c:pt idx="1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v>Erros por Severidade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'Resultado Ciclo 1 Teste'!$B$19:$B$21</c:f>
              <c:strCache>
                <c:ptCount val="3"/>
                <c:pt idx="0">
                  <c:v>Alto</c:v>
                </c:pt>
                <c:pt idx="1">
                  <c:v>Médio</c:v>
                </c:pt>
                <c:pt idx="2">
                  <c:v>Baixo</c:v>
                </c:pt>
              </c:strCache>
            </c:strRef>
          </c:cat>
          <c:val>
            <c:numRef>
              <c:f>'Resultado Ciclo 1 Teste'!$C$19:$C$21</c:f>
              <c:numCache>
                <c:formatCode>General</c:formatCode>
                <c:ptCount val="3"/>
                <c:pt idx="0">
                  <c:v>1.0</c:v>
                </c:pt>
                <c:pt idx="1">
                  <c:v>37.0</c:v>
                </c:pt>
                <c:pt idx="2">
                  <c:v>19.0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v>Tipos de Erros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'Resultado Ciclo 1 Teste'!$B$24:$B$26</c:f>
              <c:strCache>
                <c:ptCount val="3"/>
                <c:pt idx="0">
                  <c:v>Cosméticos</c:v>
                </c:pt>
                <c:pt idx="1">
                  <c:v>Negócio</c:v>
                </c:pt>
                <c:pt idx="2">
                  <c:v>Validação</c:v>
                </c:pt>
              </c:strCache>
            </c:strRef>
          </c:cat>
          <c:val>
            <c:numRef>
              <c:f>'Resultado Ciclo 1 Teste'!$C$24:$C$26</c:f>
              <c:numCache>
                <c:formatCode>General</c:formatCode>
                <c:ptCount val="3"/>
                <c:pt idx="0">
                  <c:v>49.0</c:v>
                </c:pt>
                <c:pt idx="1">
                  <c:v>6.0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'Resultado Ciclo 1 Teste'!$C$1</c:f>
              <c:strCache>
                <c:ptCount val="1"/>
                <c:pt idx="0">
                  <c:v>Done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'Resultado Ciclo 1 Teste'!$B$2:$B$14</c:f>
              <c:strCache>
                <c:ptCount val="13"/>
                <c:pt idx="0">
                  <c:v>Idioma</c:v>
                </c:pt>
                <c:pt idx="1">
                  <c:v>Validação</c:v>
                </c:pt>
                <c:pt idx="2">
                  <c:v>Uso</c:v>
                </c:pt>
                <c:pt idx="3">
                  <c:v>Padrão</c:v>
                </c:pt>
                <c:pt idx="4">
                  <c:v>Inconsistência</c:v>
                </c:pt>
                <c:pt idx="5">
                  <c:v>Carregamento</c:v>
                </c:pt>
                <c:pt idx="6">
                  <c:v>Navegação</c:v>
                </c:pt>
                <c:pt idx="7">
                  <c:v>Ortografia</c:v>
                </c:pt>
                <c:pt idx="8">
                  <c:v>Erro</c:v>
                </c:pt>
                <c:pt idx="9">
                  <c:v>Divergência</c:v>
                </c:pt>
                <c:pt idx="10">
                  <c:v>Usabilidade</c:v>
                </c:pt>
                <c:pt idx="11">
                  <c:v>Comunicação</c:v>
                </c:pt>
                <c:pt idx="12">
                  <c:v>Layout</c:v>
                </c:pt>
              </c:strCache>
            </c:strRef>
          </c:cat>
          <c:val>
            <c:numRef>
              <c:f>'Resultado Ciclo 1 Teste'!$C$2:$C$14</c:f>
              <c:numCache>
                <c:formatCode>General</c:formatCode>
                <c:ptCount val="13"/>
                <c:pt idx="0">
                  <c:v>2.0</c:v>
                </c:pt>
                <c:pt idx="1">
                  <c:v>5.0</c:v>
                </c:pt>
                <c:pt idx="2">
                  <c:v>8.0</c:v>
                </c:pt>
                <c:pt idx="3">
                  <c:v>3.0</c:v>
                </c:pt>
                <c:pt idx="4">
                  <c:v>8.0</c:v>
                </c:pt>
                <c:pt idx="5">
                  <c:v>2.0</c:v>
                </c:pt>
                <c:pt idx="6">
                  <c:v>2.0</c:v>
                </c:pt>
                <c:pt idx="7">
                  <c:v>9.0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'Resultado Ciclo 1 Teste'!$D$1</c:f>
              <c:strCache>
                <c:ptCount val="1"/>
                <c:pt idx="0">
                  <c:v>Triaged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'Resultado Ciclo 1 Teste'!$B$2:$B$14</c:f>
              <c:strCache>
                <c:ptCount val="13"/>
                <c:pt idx="0">
                  <c:v>Idioma</c:v>
                </c:pt>
                <c:pt idx="1">
                  <c:v>Validação</c:v>
                </c:pt>
                <c:pt idx="2">
                  <c:v>Uso</c:v>
                </c:pt>
                <c:pt idx="3">
                  <c:v>Padrão</c:v>
                </c:pt>
                <c:pt idx="4">
                  <c:v>Inconsistência</c:v>
                </c:pt>
                <c:pt idx="5">
                  <c:v>Carregamento</c:v>
                </c:pt>
                <c:pt idx="6">
                  <c:v>Navegação</c:v>
                </c:pt>
                <c:pt idx="7">
                  <c:v>Ortografia</c:v>
                </c:pt>
                <c:pt idx="8">
                  <c:v>Erro</c:v>
                </c:pt>
                <c:pt idx="9">
                  <c:v>Divergência</c:v>
                </c:pt>
                <c:pt idx="10">
                  <c:v>Usabilidade</c:v>
                </c:pt>
                <c:pt idx="11">
                  <c:v>Comunicação</c:v>
                </c:pt>
                <c:pt idx="12">
                  <c:v>Layout</c:v>
                </c:pt>
              </c:strCache>
            </c:strRef>
          </c:cat>
          <c:val>
            <c:numRef>
              <c:f>'Resultado Ciclo 1 Teste'!$D$2:$D$14</c:f>
              <c:numCache>
                <c:formatCode>General</c:formatCode>
                <c:ptCount val="13"/>
                <c:pt idx="4">
                  <c:v>1.0</c:v>
                </c:pt>
                <c:pt idx="8">
                  <c:v>2.0</c:v>
                </c:pt>
              </c:numCache>
            </c:numRef>
          </c:val>
        </c:ser>
        <c:ser>
          <c:idx val="2"/>
          <c:order val="2"/>
          <c:tx>
            <c:strRef>
              <c:f>'Resultado Ciclo 1 Teste'!$E$1</c:f>
              <c:strCache>
                <c:ptCount val="1"/>
                <c:pt idx="0">
                  <c:v>Fixed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'Resultado Ciclo 1 Teste'!$B$2:$B$14</c:f>
              <c:strCache>
                <c:ptCount val="13"/>
                <c:pt idx="0">
                  <c:v>Idioma</c:v>
                </c:pt>
                <c:pt idx="1">
                  <c:v>Validação</c:v>
                </c:pt>
                <c:pt idx="2">
                  <c:v>Uso</c:v>
                </c:pt>
                <c:pt idx="3">
                  <c:v>Padrão</c:v>
                </c:pt>
                <c:pt idx="4">
                  <c:v>Inconsistência</c:v>
                </c:pt>
                <c:pt idx="5">
                  <c:v>Carregamento</c:v>
                </c:pt>
                <c:pt idx="6">
                  <c:v>Navegação</c:v>
                </c:pt>
                <c:pt idx="7">
                  <c:v>Ortografia</c:v>
                </c:pt>
                <c:pt idx="8">
                  <c:v>Erro</c:v>
                </c:pt>
                <c:pt idx="9">
                  <c:v>Divergência</c:v>
                </c:pt>
                <c:pt idx="10">
                  <c:v>Usabilidade</c:v>
                </c:pt>
                <c:pt idx="11">
                  <c:v>Comunicação</c:v>
                </c:pt>
                <c:pt idx="12">
                  <c:v>Layout</c:v>
                </c:pt>
              </c:strCache>
            </c:strRef>
          </c:cat>
          <c:val>
            <c:numRef>
              <c:f>'Resultado Ciclo 1 Teste'!$E$2:$E$14</c:f>
              <c:numCache>
                <c:formatCode>General</c:formatCode>
                <c:ptCount val="13"/>
                <c:pt idx="4">
                  <c:v>1.0</c:v>
                </c:pt>
                <c:pt idx="1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1</xdr:row>
      <xdr:rowOff>82550</xdr:rowOff>
    </xdr:from>
    <xdr:to>
      <xdr:col>20</xdr:col>
      <xdr:colOff>660400</xdr:colOff>
      <xdr:row>22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254000</xdr:colOff>
      <xdr:row>23</xdr:row>
      <xdr:rowOff>139700</xdr:rowOff>
    </xdr:from>
    <xdr:to>
      <xdr:col>20</xdr:col>
      <xdr:colOff>590550</xdr:colOff>
      <xdr:row>35</xdr:row>
      <xdr:rowOff>349250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37</xdr:row>
      <xdr:rowOff>0</xdr:rowOff>
    </xdr:from>
    <xdr:to>
      <xdr:col>21</xdr:col>
      <xdr:colOff>336550</xdr:colOff>
      <xdr:row>53</xdr:row>
      <xdr:rowOff>31750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1</xdr:row>
      <xdr:rowOff>82550</xdr:rowOff>
    </xdr:from>
    <xdr:to>
      <xdr:col>20</xdr:col>
      <xdr:colOff>660400</xdr:colOff>
      <xdr:row>22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254000</xdr:colOff>
      <xdr:row>23</xdr:row>
      <xdr:rowOff>139700</xdr:rowOff>
    </xdr:from>
    <xdr:to>
      <xdr:col>20</xdr:col>
      <xdr:colOff>590550</xdr:colOff>
      <xdr:row>35</xdr:row>
      <xdr:rowOff>349250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37</xdr:row>
      <xdr:rowOff>0</xdr:rowOff>
    </xdr:from>
    <xdr:to>
      <xdr:col>21</xdr:col>
      <xdr:colOff>336550</xdr:colOff>
      <xdr:row>53</xdr:row>
      <xdr:rowOff>31750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1</xdr:row>
      <xdr:rowOff>82550</xdr:rowOff>
    </xdr:from>
    <xdr:to>
      <xdr:col>20</xdr:col>
      <xdr:colOff>660400</xdr:colOff>
      <xdr:row>22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254000</xdr:colOff>
      <xdr:row>23</xdr:row>
      <xdr:rowOff>139700</xdr:rowOff>
    </xdr:from>
    <xdr:to>
      <xdr:col>20</xdr:col>
      <xdr:colOff>590550</xdr:colOff>
      <xdr:row>35</xdr:row>
      <xdr:rowOff>349250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37</xdr:row>
      <xdr:rowOff>0</xdr:rowOff>
    </xdr:from>
    <xdr:to>
      <xdr:col>21</xdr:col>
      <xdr:colOff>336550</xdr:colOff>
      <xdr:row>53</xdr:row>
      <xdr:rowOff>31750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84"/>
  <sheetViews>
    <sheetView workbookViewId="0">
      <pane xSplit="1" ySplit="2" topLeftCell="B73" activePane="bottomRight" state="frozen"/>
      <selection pane="topRight" activeCell="B1" sqref="B1"/>
      <selection pane="bottomLeft" activeCell="A3" sqref="A3"/>
      <selection pane="bottomRight" activeCell="E120" sqref="E120"/>
    </sheetView>
  </sheetViews>
  <sheetFormatPr baseColWidth="10" defaultColWidth="11" defaultRowHeight="15" x14ac:dyDescent="0"/>
  <cols>
    <col min="1" max="1" width="48.6640625" style="70" customWidth="1"/>
    <col min="2" max="2" width="10.33203125" style="70" bestFit="1" customWidth="1"/>
    <col min="3" max="3" width="8.6640625" style="101" bestFit="1" customWidth="1"/>
    <col min="4" max="7" width="8.6640625" style="101" customWidth="1"/>
    <col min="8" max="9" width="8.6640625" style="11" customWidth="1"/>
    <col min="10" max="10" width="30" bestFit="1" customWidth="1"/>
    <col min="11" max="11" width="12.83203125" bestFit="1" customWidth="1"/>
    <col min="12" max="19" width="0" style="7" hidden="1" customWidth="1"/>
    <col min="20" max="31" width="0" hidden="1" customWidth="1"/>
    <col min="34" max="34" width="14.1640625" bestFit="1" customWidth="1"/>
    <col min="36" max="36" width="21.1640625" bestFit="1" customWidth="1"/>
    <col min="38" max="38" width="11.5" bestFit="1" customWidth="1"/>
    <col min="40" max="40" width="11.5" bestFit="1" customWidth="1"/>
    <col min="44" max="44" width="13.1640625" bestFit="1" customWidth="1"/>
    <col min="49" max="49" width="18.6640625" bestFit="1" customWidth="1"/>
    <col min="99" max="99" width="31.1640625" bestFit="1" customWidth="1"/>
    <col min="100" max="103" width="15.1640625" bestFit="1" customWidth="1"/>
    <col min="104" max="104" width="11.33203125" bestFit="1" customWidth="1"/>
    <col min="106" max="106" width="13" bestFit="1" customWidth="1"/>
  </cols>
  <sheetData>
    <row r="1" spans="1:101">
      <c r="L1" s="260" t="s">
        <v>12</v>
      </c>
      <c r="M1" s="260"/>
      <c r="N1" s="260"/>
      <c r="O1" s="260"/>
      <c r="P1" s="260" t="s">
        <v>0</v>
      </c>
      <c r="Q1" s="260"/>
      <c r="R1" s="260"/>
      <c r="S1" s="260"/>
      <c r="T1" s="260" t="s">
        <v>70</v>
      </c>
      <c r="U1" s="260"/>
      <c r="V1" s="260"/>
      <c r="W1" s="260"/>
      <c r="X1" s="260" t="s">
        <v>255</v>
      </c>
      <c r="Y1" s="260"/>
      <c r="Z1" s="260"/>
      <c r="AA1" s="260"/>
      <c r="AB1" s="260" t="s">
        <v>256</v>
      </c>
      <c r="AC1" s="260"/>
      <c r="AD1" s="260"/>
      <c r="AE1" s="260"/>
      <c r="AF1" s="259" t="s">
        <v>387</v>
      </c>
      <c r="AG1" s="259"/>
      <c r="AH1" s="259"/>
    </row>
    <row r="2" spans="1:101">
      <c r="B2" s="70" t="s">
        <v>1309</v>
      </c>
      <c r="C2" s="105" t="s">
        <v>42</v>
      </c>
      <c r="D2" s="105" t="s">
        <v>662</v>
      </c>
      <c r="E2" s="105" t="s">
        <v>183</v>
      </c>
      <c r="F2" s="105" t="s">
        <v>997</v>
      </c>
      <c r="G2" s="105" t="s">
        <v>998</v>
      </c>
      <c r="H2" s="85" t="s">
        <v>52</v>
      </c>
      <c r="I2" s="173" t="s">
        <v>1182</v>
      </c>
      <c r="J2" s="21" t="s">
        <v>1</v>
      </c>
      <c r="K2" s="21" t="s">
        <v>43</v>
      </c>
      <c r="L2" s="10">
        <v>41707</v>
      </c>
      <c r="M2" s="10">
        <v>41712</v>
      </c>
      <c r="N2" s="10">
        <v>41719</v>
      </c>
      <c r="O2" s="10">
        <v>41726</v>
      </c>
      <c r="P2" s="10">
        <v>41733</v>
      </c>
      <c r="Q2" s="10">
        <v>41740</v>
      </c>
      <c r="R2" s="10">
        <v>41747</v>
      </c>
      <c r="S2" s="10">
        <v>41759</v>
      </c>
      <c r="T2" s="35">
        <v>41769</v>
      </c>
      <c r="U2" s="35">
        <v>41776</v>
      </c>
      <c r="V2" s="35" t="s">
        <v>257</v>
      </c>
      <c r="W2" s="46" t="s">
        <v>257</v>
      </c>
      <c r="X2" s="46">
        <v>41796</v>
      </c>
      <c r="Y2" s="46">
        <v>41802</v>
      </c>
      <c r="Z2" s="46">
        <v>41817</v>
      </c>
      <c r="AA2" s="46">
        <v>41820</v>
      </c>
      <c r="AB2" s="46">
        <v>41831</v>
      </c>
      <c r="AC2" s="46">
        <v>41838</v>
      </c>
      <c r="AD2" s="46">
        <v>41845</v>
      </c>
      <c r="AE2" s="46">
        <v>41851</v>
      </c>
      <c r="AF2" s="72">
        <v>41860</v>
      </c>
      <c r="AG2" s="72">
        <v>41867</v>
      </c>
      <c r="AH2" s="86">
        <v>41881</v>
      </c>
    </row>
    <row r="3" spans="1:101">
      <c r="A3" s="93" t="s">
        <v>1033</v>
      </c>
      <c r="B3" s="93"/>
      <c r="C3" s="102"/>
      <c r="D3" s="102"/>
      <c r="E3" s="102"/>
      <c r="F3" s="102"/>
      <c r="G3" s="102"/>
      <c r="H3" s="12"/>
      <c r="I3" s="12">
        <v>1</v>
      </c>
      <c r="J3" s="5"/>
      <c r="K3" s="5"/>
      <c r="L3" s="6"/>
      <c r="M3" s="6"/>
      <c r="N3" s="6"/>
      <c r="O3" s="6"/>
      <c r="P3" s="6"/>
      <c r="Q3" s="6"/>
      <c r="R3" s="6"/>
      <c r="S3" s="6"/>
      <c r="T3" s="4"/>
    </row>
    <row r="4" spans="1:101">
      <c r="A4" s="18" t="s">
        <v>39</v>
      </c>
      <c r="B4" s="18"/>
      <c r="I4" s="11">
        <v>1</v>
      </c>
      <c r="J4" s="2"/>
      <c r="L4" s="6"/>
      <c r="M4" s="6"/>
      <c r="N4" s="6"/>
      <c r="O4" s="6"/>
      <c r="P4" s="6"/>
      <c r="Q4" s="6"/>
      <c r="R4" s="6"/>
      <c r="S4" s="6"/>
      <c r="T4" s="4"/>
    </row>
    <row r="5" spans="1:101">
      <c r="A5" s="94" t="s">
        <v>36</v>
      </c>
      <c r="B5" s="94"/>
      <c r="C5" s="99" t="s">
        <v>383</v>
      </c>
      <c r="D5" s="99" t="s">
        <v>383</v>
      </c>
      <c r="E5" s="99" t="s">
        <v>663</v>
      </c>
      <c r="F5" s="99"/>
      <c r="G5" s="99"/>
      <c r="I5" s="11">
        <v>1</v>
      </c>
      <c r="J5" s="1"/>
      <c r="K5" s="14">
        <v>41708</v>
      </c>
      <c r="L5" s="9">
        <v>41707</v>
      </c>
      <c r="M5" s="6"/>
      <c r="N5" s="6"/>
      <c r="O5" s="6"/>
      <c r="P5" s="6"/>
      <c r="Q5" s="6"/>
      <c r="R5" s="6"/>
      <c r="S5" s="6"/>
      <c r="T5" s="4"/>
    </row>
    <row r="6" spans="1:101">
      <c r="A6" s="94" t="s">
        <v>37</v>
      </c>
      <c r="B6" s="94"/>
      <c r="C6" s="99" t="s">
        <v>383</v>
      </c>
      <c r="D6" s="99" t="s">
        <v>383</v>
      </c>
      <c r="E6" s="99" t="s">
        <v>663</v>
      </c>
      <c r="F6" s="99"/>
      <c r="G6" s="99"/>
      <c r="I6" s="11">
        <v>1</v>
      </c>
      <c r="J6" s="1"/>
      <c r="K6" s="14">
        <v>41708</v>
      </c>
      <c r="L6" s="9">
        <v>41707</v>
      </c>
      <c r="M6" s="6"/>
      <c r="N6" s="6"/>
      <c r="O6" s="6"/>
      <c r="P6" s="6"/>
      <c r="Q6" s="6"/>
      <c r="R6" s="6"/>
      <c r="S6" s="6"/>
      <c r="T6" s="4"/>
    </row>
    <row r="7" spans="1:101">
      <c r="A7" s="94" t="s">
        <v>38</v>
      </c>
      <c r="B7" s="94"/>
      <c r="C7" s="99" t="s">
        <v>383</v>
      </c>
      <c r="D7" s="99" t="s">
        <v>383</v>
      </c>
      <c r="E7" s="99" t="s">
        <v>663</v>
      </c>
      <c r="F7" s="99"/>
      <c r="G7" s="99"/>
      <c r="I7" s="11">
        <v>1</v>
      </c>
      <c r="J7" s="1"/>
      <c r="K7" s="14">
        <v>41708</v>
      </c>
      <c r="L7" s="9">
        <v>41707</v>
      </c>
      <c r="M7" s="6"/>
      <c r="N7" s="6"/>
      <c r="O7" s="6"/>
      <c r="P7" s="6"/>
      <c r="Q7" s="6"/>
      <c r="R7" s="6"/>
      <c r="S7" s="6"/>
      <c r="T7" s="4"/>
      <c r="AI7" s="107"/>
    </row>
    <row r="8" spans="1:101">
      <c r="A8" s="18" t="s">
        <v>71</v>
      </c>
      <c r="B8" s="18"/>
      <c r="H8" s="11">
        <v>294</v>
      </c>
      <c r="I8" s="11">
        <v>1</v>
      </c>
      <c r="J8" s="1"/>
      <c r="L8" s="6"/>
      <c r="M8" s="6"/>
      <c r="N8" s="6"/>
      <c r="O8" s="6"/>
      <c r="P8" s="6"/>
      <c r="Q8" s="6"/>
      <c r="R8" s="6"/>
      <c r="S8" s="6"/>
      <c r="T8" s="4"/>
    </row>
    <row r="9" spans="1:101">
      <c r="A9" s="94" t="s">
        <v>16</v>
      </c>
      <c r="B9" s="94"/>
      <c r="C9" s="99" t="s">
        <v>383</v>
      </c>
      <c r="D9" s="99" t="s">
        <v>663</v>
      </c>
      <c r="E9" s="99" t="s">
        <v>383</v>
      </c>
      <c r="F9" s="99"/>
      <c r="G9" s="99"/>
      <c r="I9" s="11">
        <v>1</v>
      </c>
      <c r="J9" s="1"/>
      <c r="K9" s="56">
        <v>41746</v>
      </c>
      <c r="L9" s="6"/>
      <c r="M9" s="6"/>
      <c r="N9" s="6"/>
      <c r="O9" s="6"/>
      <c r="P9" s="6"/>
      <c r="Q9" s="6"/>
      <c r="R9" s="9">
        <v>41747</v>
      </c>
      <c r="S9" s="6"/>
      <c r="T9" s="4"/>
    </row>
    <row r="10" spans="1:101">
      <c r="A10" s="18" t="s">
        <v>660</v>
      </c>
      <c r="B10" s="18"/>
      <c r="I10" s="11">
        <v>1</v>
      </c>
      <c r="J10" s="2"/>
      <c r="K10" s="2"/>
      <c r="L10" s="6"/>
      <c r="M10" s="6"/>
      <c r="N10" s="6"/>
      <c r="O10" s="6"/>
      <c r="P10" s="6"/>
      <c r="Q10" s="6"/>
      <c r="R10" s="6"/>
      <c r="S10" s="6"/>
      <c r="T10" s="4"/>
    </row>
    <row r="11" spans="1:101">
      <c r="A11" s="94" t="s">
        <v>36</v>
      </c>
      <c r="B11" s="94"/>
      <c r="C11" s="99" t="s">
        <v>383</v>
      </c>
      <c r="D11" s="94" t="s">
        <v>383</v>
      </c>
      <c r="E11" s="99" t="s">
        <v>383</v>
      </c>
      <c r="F11" s="99"/>
      <c r="G11" s="99"/>
      <c r="I11" s="11">
        <v>1</v>
      </c>
      <c r="J11" s="16"/>
      <c r="K11" s="17">
        <v>41715</v>
      </c>
      <c r="L11" s="8">
        <v>41711</v>
      </c>
      <c r="M11" s="6"/>
      <c r="N11" s="6"/>
      <c r="O11" s="6"/>
      <c r="P11" s="6"/>
      <c r="Q11" s="6"/>
      <c r="R11" s="6"/>
      <c r="S11" s="6"/>
      <c r="T11" s="4"/>
      <c r="CW11" s="148"/>
    </row>
    <row r="12" spans="1:101">
      <c r="A12" s="94" t="s">
        <v>37</v>
      </c>
      <c r="B12" s="94"/>
      <c r="C12" s="99" t="s">
        <v>383</v>
      </c>
      <c r="D12" s="94" t="s">
        <v>383</v>
      </c>
      <c r="E12" s="99" t="s">
        <v>383</v>
      </c>
      <c r="F12" s="99"/>
      <c r="G12" s="99"/>
      <c r="I12" s="11">
        <v>1</v>
      </c>
      <c r="J12" s="16"/>
      <c r="K12" s="17">
        <v>41715</v>
      </c>
      <c r="L12" s="8">
        <v>41711</v>
      </c>
      <c r="M12" s="6"/>
      <c r="N12" s="6"/>
      <c r="O12" s="6"/>
      <c r="P12" s="6"/>
      <c r="Q12" s="6"/>
      <c r="R12" s="6"/>
      <c r="S12" s="6"/>
      <c r="T12" s="4"/>
    </row>
    <row r="13" spans="1:101">
      <c r="A13" s="94" t="s">
        <v>38</v>
      </c>
      <c r="B13" s="94"/>
      <c r="C13" s="99" t="s">
        <v>383</v>
      </c>
      <c r="D13" s="94" t="s">
        <v>383</v>
      </c>
      <c r="E13" s="99" t="s">
        <v>383</v>
      </c>
      <c r="F13" s="99"/>
      <c r="G13" s="99"/>
      <c r="I13" s="11">
        <v>1</v>
      </c>
      <c r="J13" s="16"/>
      <c r="K13" s="17">
        <v>41715</v>
      </c>
      <c r="L13" s="8">
        <v>41711</v>
      </c>
      <c r="M13" s="6"/>
      <c r="N13" s="6"/>
      <c r="O13" s="6"/>
      <c r="P13" s="6"/>
      <c r="Q13" s="6"/>
      <c r="R13" s="6"/>
      <c r="S13" s="6"/>
      <c r="T13" s="4"/>
    </row>
    <row r="14" spans="1:101">
      <c r="A14" s="18" t="s">
        <v>913</v>
      </c>
      <c r="B14" s="18"/>
      <c r="I14" s="11">
        <v>1</v>
      </c>
      <c r="J14" s="2"/>
      <c r="K14" s="2"/>
      <c r="L14" s="6"/>
      <c r="M14" s="6"/>
      <c r="N14" s="6"/>
      <c r="O14" s="6"/>
      <c r="P14" s="6"/>
      <c r="Q14" s="6"/>
      <c r="R14" s="6"/>
      <c r="S14" s="6"/>
      <c r="T14" s="4"/>
    </row>
    <row r="15" spans="1:101">
      <c r="A15" s="94" t="s">
        <v>397</v>
      </c>
      <c r="B15" s="94"/>
      <c r="C15" s="99"/>
      <c r="D15" s="99"/>
      <c r="E15" s="99"/>
      <c r="F15" s="99"/>
      <c r="G15" s="99"/>
      <c r="I15" s="11">
        <v>1</v>
      </c>
      <c r="J15" s="16" t="s">
        <v>675</v>
      </c>
      <c r="K15" s="2"/>
      <c r="L15" s="8">
        <v>41711</v>
      </c>
      <c r="M15" s="6"/>
      <c r="N15" s="6"/>
      <c r="O15" s="6"/>
      <c r="P15" s="6"/>
      <c r="Q15" s="6"/>
      <c r="R15" s="6"/>
      <c r="S15" s="6"/>
      <c r="T15" s="4"/>
    </row>
    <row r="16" spans="1:101">
      <c r="A16" s="94" t="s">
        <v>914</v>
      </c>
      <c r="B16" s="94"/>
      <c r="C16" s="99" t="s">
        <v>383</v>
      </c>
      <c r="D16" s="99" t="s">
        <v>383</v>
      </c>
      <c r="E16" s="99"/>
      <c r="F16" s="99"/>
      <c r="G16" s="99"/>
      <c r="H16" s="11">
        <v>822</v>
      </c>
      <c r="I16" s="11">
        <v>1</v>
      </c>
      <c r="J16" s="16"/>
      <c r="K16" s="2"/>
      <c r="L16" s="8">
        <v>41711</v>
      </c>
      <c r="M16" s="6"/>
      <c r="N16" s="6"/>
      <c r="O16" s="6"/>
      <c r="P16" s="6"/>
      <c r="Q16" s="6"/>
      <c r="R16" s="6"/>
      <c r="S16" s="6"/>
      <c r="T16" s="4"/>
    </row>
    <row r="17" spans="1:99">
      <c r="A17" s="18" t="s">
        <v>661</v>
      </c>
      <c r="B17" s="18"/>
      <c r="I17" s="11">
        <v>1</v>
      </c>
      <c r="J17" s="2"/>
      <c r="K17" s="2"/>
      <c r="L17" s="6"/>
      <c r="M17" s="6"/>
      <c r="N17" s="6"/>
      <c r="O17" s="6"/>
      <c r="P17" s="6"/>
      <c r="Q17" s="6"/>
      <c r="R17" s="6"/>
      <c r="S17" s="6"/>
      <c r="T17" s="4"/>
      <c r="AH17" s="37">
        <v>1000000</v>
      </c>
    </row>
    <row r="18" spans="1:99">
      <c r="A18" s="211" t="s">
        <v>36</v>
      </c>
      <c r="B18" s="211"/>
      <c r="C18" s="145" t="s">
        <v>383</v>
      </c>
      <c r="D18" s="145"/>
      <c r="E18" s="145"/>
      <c r="F18" s="145"/>
      <c r="G18" s="145"/>
      <c r="H18" s="144"/>
      <c r="I18" s="11">
        <v>1</v>
      </c>
      <c r="J18" s="16"/>
      <c r="K18" s="155">
        <v>1034</v>
      </c>
      <c r="L18" s="8">
        <v>41711</v>
      </c>
      <c r="M18" s="6"/>
      <c r="N18" s="6"/>
      <c r="O18" s="6"/>
      <c r="P18" s="6"/>
      <c r="Q18" s="6"/>
      <c r="R18" s="6"/>
      <c r="S18" s="6"/>
      <c r="T18" s="4"/>
      <c r="AH18">
        <v>200</v>
      </c>
    </row>
    <row r="19" spans="1:99">
      <c r="A19" s="211" t="s">
        <v>37</v>
      </c>
      <c r="B19" s="211"/>
      <c r="C19" s="145" t="s">
        <v>383</v>
      </c>
      <c r="D19" s="145"/>
      <c r="E19" s="145"/>
      <c r="F19" s="145"/>
      <c r="G19" s="145"/>
      <c r="H19" s="144"/>
      <c r="I19" s="11">
        <v>1</v>
      </c>
      <c r="J19" s="16"/>
      <c r="K19" s="155">
        <v>1034</v>
      </c>
      <c r="L19" s="8">
        <v>41711</v>
      </c>
      <c r="M19" s="6"/>
      <c r="N19" s="6"/>
      <c r="O19" s="6"/>
      <c r="P19" s="6"/>
      <c r="Q19" s="6"/>
      <c r="R19" s="6"/>
      <c r="S19" s="6"/>
      <c r="T19" s="4"/>
      <c r="AH19" s="38">
        <f>AH17*AH18</f>
        <v>200000000</v>
      </c>
    </row>
    <row r="20" spans="1:99">
      <c r="A20" s="211" t="s">
        <v>38</v>
      </c>
      <c r="B20" s="211"/>
      <c r="C20" s="145" t="s">
        <v>383</v>
      </c>
      <c r="D20" s="145"/>
      <c r="E20" s="145"/>
      <c r="F20" s="145"/>
      <c r="G20" s="145"/>
      <c r="H20" s="144"/>
      <c r="I20" s="11">
        <v>1</v>
      </c>
      <c r="J20" s="16" t="s">
        <v>675</v>
      </c>
      <c r="K20" s="155">
        <v>1034</v>
      </c>
      <c r="L20" s="8">
        <v>41711</v>
      </c>
      <c r="M20" s="6"/>
      <c r="N20" s="6"/>
      <c r="O20" s="6"/>
      <c r="P20" s="6"/>
      <c r="Q20" s="6"/>
      <c r="R20" s="6"/>
      <c r="S20" s="6"/>
      <c r="T20" s="4"/>
    </row>
    <row r="21" spans="1:99">
      <c r="A21" s="256" t="s">
        <v>1311</v>
      </c>
      <c r="B21" s="257">
        <v>105</v>
      </c>
      <c r="C21" s="131" t="s">
        <v>383</v>
      </c>
      <c r="D21" s="131"/>
      <c r="E21" s="131"/>
      <c r="F21" s="131"/>
      <c r="G21" s="131"/>
      <c r="H21" s="132">
        <v>1258</v>
      </c>
      <c r="I21" s="132"/>
      <c r="J21" s="16"/>
      <c r="K21" s="155"/>
      <c r="L21" s="8"/>
      <c r="M21" s="6"/>
      <c r="N21" s="6"/>
      <c r="O21" s="6"/>
      <c r="P21" s="6"/>
      <c r="Q21" s="6"/>
      <c r="R21" s="6"/>
      <c r="S21" s="6"/>
      <c r="T21" s="4"/>
    </row>
    <row r="22" spans="1:99">
      <c r="A22" s="93" t="s">
        <v>1034</v>
      </c>
      <c r="B22" s="93"/>
      <c r="C22" s="102"/>
      <c r="D22" s="102"/>
      <c r="E22" s="102"/>
      <c r="F22" s="102"/>
      <c r="G22" s="102"/>
      <c r="H22" s="12"/>
      <c r="I22" s="12">
        <v>1</v>
      </c>
      <c r="J22" s="5"/>
      <c r="K22" s="5"/>
    </row>
    <row r="23" spans="1:99">
      <c r="A23" s="95" t="s">
        <v>33</v>
      </c>
      <c r="B23" s="95"/>
      <c r="C23" s="101" t="s">
        <v>383</v>
      </c>
      <c r="D23" s="99" t="s">
        <v>663</v>
      </c>
      <c r="E23" s="101" t="s">
        <v>383</v>
      </c>
      <c r="H23" s="11">
        <v>425</v>
      </c>
      <c r="I23" s="11">
        <v>1</v>
      </c>
      <c r="J23" s="16"/>
      <c r="K23" s="14">
        <v>41801</v>
      </c>
      <c r="Y23" s="9">
        <v>41802</v>
      </c>
      <c r="AG23" s="141"/>
    </row>
    <row r="24" spans="1:99" ht="30">
      <c r="A24" s="96" t="s">
        <v>995</v>
      </c>
      <c r="B24" s="96"/>
      <c r="C24" s="100" t="s">
        <v>383</v>
      </c>
      <c r="D24" s="145" t="s">
        <v>383</v>
      </c>
      <c r="E24" s="100"/>
      <c r="F24" s="100"/>
      <c r="G24" s="100"/>
      <c r="H24" s="11">
        <v>972</v>
      </c>
      <c r="I24" s="11">
        <v>1</v>
      </c>
      <c r="J24" s="16"/>
      <c r="K24" s="14"/>
      <c r="Y24" s="9"/>
    </row>
    <row r="25" spans="1:99">
      <c r="A25" s="142" t="s">
        <v>34</v>
      </c>
      <c r="B25" s="142"/>
      <c r="C25" s="136" t="s">
        <v>383</v>
      </c>
      <c r="D25" s="136"/>
      <c r="E25" s="136"/>
      <c r="F25" s="136"/>
      <c r="G25" s="136"/>
      <c r="H25" s="140">
        <v>729</v>
      </c>
      <c r="I25" s="140">
        <v>1</v>
      </c>
      <c r="J25" s="16"/>
      <c r="K25" s="1"/>
      <c r="AD25" s="9">
        <v>41845</v>
      </c>
      <c r="AH25" s="126"/>
    </row>
    <row r="26" spans="1:99">
      <c r="A26" s="93" t="s">
        <v>1035</v>
      </c>
      <c r="B26" s="93"/>
      <c r="C26" s="102"/>
      <c r="D26" s="102"/>
      <c r="E26" s="102"/>
      <c r="F26" s="102"/>
      <c r="G26" s="102"/>
      <c r="H26" s="12"/>
      <c r="I26" s="12">
        <v>1</v>
      </c>
      <c r="J26" s="5"/>
      <c r="K26" s="5"/>
      <c r="AG26" s="39"/>
      <c r="AH26" s="125"/>
      <c r="AL26" s="126"/>
      <c r="AR26" s="37"/>
    </row>
    <row r="27" spans="1:99">
      <c r="A27" s="103" t="s">
        <v>13</v>
      </c>
      <c r="B27" s="103"/>
      <c r="C27" s="101" t="s">
        <v>383</v>
      </c>
      <c r="D27" s="101" t="s">
        <v>383</v>
      </c>
      <c r="E27" s="101" t="s">
        <v>383</v>
      </c>
      <c r="G27" s="101">
        <v>300</v>
      </c>
      <c r="H27" s="11">
        <v>293</v>
      </c>
      <c r="I27" s="11">
        <v>1</v>
      </c>
      <c r="J27" s="2"/>
      <c r="K27" s="13"/>
      <c r="AL27" s="126"/>
      <c r="AR27" s="37"/>
    </row>
    <row r="28" spans="1:99">
      <c r="A28" s="103" t="s">
        <v>15</v>
      </c>
      <c r="B28" s="103"/>
      <c r="C28" s="101" t="s">
        <v>383</v>
      </c>
      <c r="D28" s="101" t="s">
        <v>383</v>
      </c>
      <c r="E28" s="101" t="s">
        <v>383</v>
      </c>
      <c r="G28" s="101">
        <v>301</v>
      </c>
      <c r="H28" s="11">
        <v>291</v>
      </c>
      <c r="I28" s="11">
        <v>1</v>
      </c>
      <c r="J28" s="2"/>
      <c r="K28" s="13">
        <v>41740</v>
      </c>
      <c r="AH28" s="125"/>
      <c r="AK28" s="128"/>
      <c r="AL28" s="125"/>
      <c r="AM28" s="129"/>
      <c r="AN28" s="130"/>
      <c r="AR28" s="38"/>
      <c r="CU28" s="118"/>
    </row>
    <row r="29" spans="1:99">
      <c r="A29" s="103" t="s">
        <v>53</v>
      </c>
      <c r="B29" s="103"/>
      <c r="C29" s="101" t="s">
        <v>383</v>
      </c>
      <c r="D29" s="101" t="s">
        <v>383</v>
      </c>
      <c r="E29" s="101" t="s">
        <v>383</v>
      </c>
      <c r="G29" s="101">
        <v>302</v>
      </c>
      <c r="H29" s="11">
        <v>270</v>
      </c>
      <c r="I29" s="11">
        <v>1</v>
      </c>
      <c r="J29" s="2"/>
      <c r="K29" s="9">
        <v>41708</v>
      </c>
      <c r="AR29" s="38"/>
      <c r="CU29" s="147"/>
    </row>
    <row r="30" spans="1:99">
      <c r="A30" s="103" t="s">
        <v>17</v>
      </c>
      <c r="B30" s="103"/>
      <c r="C30" s="101" t="s">
        <v>383</v>
      </c>
      <c r="D30" s="101" t="s">
        <v>383</v>
      </c>
      <c r="E30" s="101" t="s">
        <v>383</v>
      </c>
      <c r="G30" s="101">
        <v>303</v>
      </c>
      <c r="H30" s="11">
        <v>512</v>
      </c>
      <c r="I30" s="11">
        <v>1</v>
      </c>
      <c r="J30" s="2"/>
      <c r="K30" s="9">
        <v>41802</v>
      </c>
      <c r="CU30" s="147"/>
    </row>
    <row r="31" spans="1:99">
      <c r="A31" s="93" t="s">
        <v>1036</v>
      </c>
      <c r="B31" s="93"/>
      <c r="C31" s="102"/>
      <c r="D31" s="102"/>
      <c r="E31" s="102"/>
      <c r="F31" s="102"/>
      <c r="G31" s="102"/>
      <c r="H31" s="12"/>
      <c r="I31" s="12">
        <v>1</v>
      </c>
      <c r="J31" s="5"/>
      <c r="K31" s="5"/>
      <c r="CU31" s="147"/>
    </row>
    <row r="32" spans="1:99">
      <c r="A32" s="103" t="s">
        <v>13</v>
      </c>
      <c r="B32" s="103"/>
      <c r="C32" s="101" t="s">
        <v>383</v>
      </c>
      <c r="D32" s="101" t="s">
        <v>383</v>
      </c>
      <c r="E32" s="101" t="s">
        <v>383</v>
      </c>
      <c r="H32" s="11">
        <v>78</v>
      </c>
      <c r="I32" s="11">
        <v>1</v>
      </c>
      <c r="K32" s="7">
        <v>41708</v>
      </c>
      <c r="AH32" s="146"/>
      <c r="AI32" s="146"/>
    </row>
    <row r="33" spans="1:99">
      <c r="A33" s="103" t="s">
        <v>25</v>
      </c>
      <c r="B33" s="103"/>
      <c r="C33" s="101" t="s">
        <v>383</v>
      </c>
      <c r="D33" s="101" t="s">
        <v>383</v>
      </c>
      <c r="E33" s="101" t="s">
        <v>383</v>
      </c>
      <c r="H33" s="11">
        <v>253</v>
      </c>
      <c r="I33" s="11">
        <v>1</v>
      </c>
      <c r="K33" s="7">
        <v>41712</v>
      </c>
      <c r="AL33" s="126"/>
      <c r="AN33" s="130"/>
      <c r="AO33" s="130"/>
      <c r="AP33" s="130"/>
      <c r="CU33" s="118"/>
    </row>
    <row r="34" spans="1:99">
      <c r="A34" s="103" t="s">
        <v>26</v>
      </c>
      <c r="B34" s="103"/>
      <c r="C34" s="101" t="s">
        <v>383</v>
      </c>
      <c r="D34" s="101" t="s">
        <v>383</v>
      </c>
      <c r="E34" s="101" t="s">
        <v>383</v>
      </c>
      <c r="H34" s="11">
        <v>255</v>
      </c>
      <c r="I34" s="11">
        <v>1</v>
      </c>
      <c r="J34" s="1"/>
      <c r="K34" s="19">
        <v>41717</v>
      </c>
      <c r="AH34" s="126"/>
      <c r="AO34" s="130"/>
      <c r="AP34" s="130"/>
      <c r="CU34" s="1"/>
    </row>
    <row r="35" spans="1:99">
      <c r="A35" s="103" t="s">
        <v>18</v>
      </c>
      <c r="B35" s="103"/>
      <c r="C35" s="101" t="s">
        <v>383</v>
      </c>
      <c r="D35" s="101" t="s">
        <v>383</v>
      </c>
      <c r="E35" s="101" t="s">
        <v>383</v>
      </c>
      <c r="H35" s="11">
        <v>259</v>
      </c>
      <c r="I35" s="11">
        <v>1</v>
      </c>
      <c r="J35" s="1"/>
      <c r="K35" s="19">
        <v>41718</v>
      </c>
      <c r="AH35" s="126"/>
      <c r="AK35" s="126"/>
      <c r="AL35" s="125"/>
      <c r="AM35" s="125"/>
      <c r="AN35" s="130"/>
      <c r="AO35" s="130"/>
      <c r="CU35" s="1"/>
    </row>
    <row r="36" spans="1:99" ht="30">
      <c r="A36" s="137" t="s">
        <v>1058</v>
      </c>
      <c r="B36" s="137"/>
      <c r="C36" s="136" t="s">
        <v>383</v>
      </c>
      <c r="D36" s="136"/>
      <c r="E36" s="136"/>
      <c r="F36" s="136"/>
      <c r="G36" s="136"/>
      <c r="H36" s="140">
        <v>992</v>
      </c>
      <c r="I36" s="140">
        <v>1</v>
      </c>
      <c r="J36" s="1"/>
      <c r="K36" s="2"/>
      <c r="AH36" s="125"/>
      <c r="CU36" s="1"/>
    </row>
    <row r="37" spans="1:99">
      <c r="A37" s="137" t="s">
        <v>1050</v>
      </c>
      <c r="B37" s="137"/>
      <c r="C37" s="136" t="s">
        <v>383</v>
      </c>
      <c r="D37" s="136"/>
      <c r="E37" s="136"/>
      <c r="F37" s="136"/>
      <c r="G37" s="136"/>
      <c r="H37" s="140">
        <v>991</v>
      </c>
      <c r="I37" s="140">
        <v>1</v>
      </c>
      <c r="J37" s="1"/>
      <c r="K37" s="2"/>
      <c r="AH37" s="125"/>
    </row>
    <row r="38" spans="1:99">
      <c r="A38" s="103" t="s">
        <v>50</v>
      </c>
      <c r="B38" s="103"/>
      <c r="C38" s="101" t="s">
        <v>383</v>
      </c>
      <c r="D38" s="101" t="s">
        <v>383</v>
      </c>
      <c r="E38" s="101" t="s">
        <v>383</v>
      </c>
      <c r="H38" s="11">
        <v>79</v>
      </c>
      <c r="I38" s="11">
        <v>1</v>
      </c>
      <c r="J38" s="1"/>
      <c r="K38" s="9">
        <v>41810</v>
      </c>
      <c r="AH38" s="127"/>
      <c r="CU38" s="118"/>
    </row>
    <row r="39" spans="1:99">
      <c r="A39" s="103" t="s">
        <v>19</v>
      </c>
      <c r="B39" s="103"/>
      <c r="C39" s="101" t="s">
        <v>383</v>
      </c>
      <c r="D39" s="101" t="s">
        <v>383</v>
      </c>
      <c r="E39" s="101" t="s">
        <v>383</v>
      </c>
      <c r="H39" s="11">
        <v>91</v>
      </c>
      <c r="I39" s="11">
        <v>1</v>
      </c>
      <c r="J39" s="1"/>
      <c r="K39" s="9">
        <v>41737</v>
      </c>
      <c r="AL39" s="126"/>
      <c r="CU39" s="147"/>
    </row>
    <row r="40" spans="1:99">
      <c r="A40" s="103" t="s">
        <v>69</v>
      </c>
      <c r="B40" s="103"/>
      <c r="C40" s="101" t="s">
        <v>383</v>
      </c>
      <c r="D40" s="101" t="s">
        <v>383</v>
      </c>
      <c r="E40" s="101" t="s">
        <v>383</v>
      </c>
      <c r="H40" s="11">
        <v>283</v>
      </c>
      <c r="I40" s="11">
        <v>1</v>
      </c>
      <c r="J40" s="1"/>
      <c r="K40" s="2"/>
      <c r="AH40" s="125"/>
      <c r="AL40" s="128"/>
      <c r="AN40" s="129"/>
      <c r="CU40" s="147"/>
    </row>
    <row r="41" spans="1:99">
      <c r="A41" s="103" t="s">
        <v>20</v>
      </c>
      <c r="B41" s="103"/>
      <c r="C41" s="101" t="s">
        <v>383</v>
      </c>
      <c r="D41" s="101" t="s">
        <v>383</v>
      </c>
      <c r="E41" s="101" t="s">
        <v>383</v>
      </c>
      <c r="H41" s="11">
        <v>415</v>
      </c>
      <c r="I41" s="11">
        <v>1</v>
      </c>
      <c r="J41" s="1"/>
      <c r="K41" s="13">
        <v>41788</v>
      </c>
      <c r="AH41" s="125"/>
      <c r="AK41" s="126"/>
      <c r="AL41" s="129"/>
      <c r="AM41" s="129"/>
      <c r="AN41" s="129"/>
      <c r="AO41" s="130"/>
      <c r="AP41" s="130"/>
      <c r="CU41" s="147"/>
    </row>
    <row r="42" spans="1:99" ht="30">
      <c r="A42" s="104" t="s">
        <v>666</v>
      </c>
      <c r="B42" s="104"/>
      <c r="C42" s="100" t="s">
        <v>383</v>
      </c>
      <c r="D42" s="100" t="s">
        <v>383</v>
      </c>
      <c r="E42" s="100"/>
      <c r="F42" s="100"/>
      <c r="G42" s="100"/>
      <c r="H42" s="144">
        <v>979</v>
      </c>
      <c r="I42" s="144">
        <v>1</v>
      </c>
      <c r="J42" s="1"/>
      <c r="K42" s="13"/>
      <c r="AN42" s="129"/>
    </row>
    <row r="43" spans="1:99" ht="45">
      <c r="A43" s="104" t="s">
        <v>1031</v>
      </c>
      <c r="B43" s="104"/>
      <c r="C43" s="100"/>
      <c r="D43" s="100" t="s">
        <v>383</v>
      </c>
      <c r="E43" s="100"/>
      <c r="F43" s="100"/>
      <c r="G43" s="100"/>
      <c r="H43" s="144">
        <v>980</v>
      </c>
      <c r="I43" s="144">
        <v>1</v>
      </c>
      <c r="J43" s="1"/>
      <c r="K43" s="13"/>
      <c r="AN43" s="129"/>
    </row>
    <row r="44" spans="1:99">
      <c r="A44" s="104" t="s">
        <v>777</v>
      </c>
      <c r="B44" s="104"/>
      <c r="C44" s="100" t="s">
        <v>383</v>
      </c>
      <c r="D44" s="100" t="s">
        <v>383</v>
      </c>
      <c r="E44" s="100"/>
      <c r="F44" s="100"/>
      <c r="G44" s="100"/>
      <c r="H44" s="144">
        <v>977</v>
      </c>
      <c r="I44" s="144">
        <v>1</v>
      </c>
      <c r="J44" s="1"/>
      <c r="K44" s="13"/>
      <c r="AG44" s="39" t="s">
        <v>1082</v>
      </c>
    </row>
    <row r="45" spans="1:99">
      <c r="A45" s="103" t="s">
        <v>53</v>
      </c>
      <c r="B45" s="103"/>
      <c r="C45" s="101" t="s">
        <v>383</v>
      </c>
      <c r="D45" s="101" t="s">
        <v>383</v>
      </c>
      <c r="E45" s="101" t="s">
        <v>383</v>
      </c>
      <c r="H45" s="11">
        <v>271</v>
      </c>
      <c r="I45" s="11">
        <v>1</v>
      </c>
      <c r="J45" s="2"/>
      <c r="K45" s="15">
        <v>41724</v>
      </c>
      <c r="AH45" s="39"/>
    </row>
    <row r="46" spans="1:99">
      <c r="A46" s="93" t="s">
        <v>1037</v>
      </c>
      <c r="B46" s="93"/>
      <c r="C46" s="102"/>
      <c r="D46" s="102"/>
      <c r="E46" s="102"/>
      <c r="F46" s="102"/>
      <c r="G46" s="102"/>
      <c r="H46" s="12"/>
      <c r="I46" s="12">
        <v>1</v>
      </c>
      <c r="J46" s="5"/>
      <c r="K46" s="5"/>
      <c r="AH46" s="39"/>
    </row>
    <row r="47" spans="1:99">
      <c r="A47" s="103" t="s">
        <v>21</v>
      </c>
      <c r="B47" s="103"/>
      <c r="C47" s="101" t="s">
        <v>383</v>
      </c>
      <c r="D47" s="101" t="s">
        <v>383</v>
      </c>
      <c r="E47" s="101" t="s">
        <v>663</v>
      </c>
      <c r="F47" s="101" t="s">
        <v>663</v>
      </c>
      <c r="G47" s="101" t="s">
        <v>663</v>
      </c>
      <c r="H47" s="11">
        <v>247</v>
      </c>
      <c r="I47" s="11">
        <v>1</v>
      </c>
      <c r="J47" s="2"/>
      <c r="K47" s="15">
        <v>41702</v>
      </c>
      <c r="AH47" s="39"/>
    </row>
    <row r="48" spans="1:99">
      <c r="A48" s="103" t="s">
        <v>13</v>
      </c>
      <c r="B48" s="103"/>
      <c r="C48" s="101" t="s">
        <v>383</v>
      </c>
      <c r="D48" s="101" t="s">
        <v>383</v>
      </c>
      <c r="E48" s="108" t="s">
        <v>383</v>
      </c>
      <c r="F48" s="108"/>
      <c r="G48" s="108">
        <v>400</v>
      </c>
      <c r="H48" s="11">
        <v>72</v>
      </c>
      <c r="I48" s="11">
        <v>1</v>
      </c>
      <c r="J48" s="1"/>
      <c r="K48" s="34">
        <v>41724</v>
      </c>
      <c r="AC48">
        <v>31</v>
      </c>
    </row>
    <row r="49" spans="1:40">
      <c r="A49" s="104" t="s">
        <v>994</v>
      </c>
      <c r="B49" s="104"/>
      <c r="C49" s="100" t="s">
        <v>383</v>
      </c>
      <c r="D49" s="100" t="s">
        <v>383</v>
      </c>
      <c r="E49" s="143"/>
      <c r="F49" s="143"/>
      <c r="G49" s="143">
        <v>401</v>
      </c>
      <c r="H49" s="144">
        <v>971</v>
      </c>
      <c r="I49" s="11">
        <v>1</v>
      </c>
      <c r="J49" s="1"/>
      <c r="K49" s="34"/>
      <c r="AH49" s="39"/>
    </row>
    <row r="50" spans="1:40">
      <c r="A50" s="103" t="s">
        <v>22</v>
      </c>
      <c r="B50" s="103"/>
      <c r="C50" s="101" t="s">
        <v>383</v>
      </c>
      <c r="D50" s="101" t="s">
        <v>383</v>
      </c>
      <c r="E50" s="108" t="s">
        <v>383</v>
      </c>
      <c r="F50" s="108"/>
      <c r="G50" s="108">
        <v>402</v>
      </c>
      <c r="H50" s="11">
        <v>87</v>
      </c>
      <c r="I50" s="11">
        <v>1</v>
      </c>
      <c r="J50" s="2"/>
      <c r="K50" s="9">
        <v>41815</v>
      </c>
      <c r="AG50" s="39"/>
      <c r="AH50" s="39"/>
    </row>
    <row r="51" spans="1:40">
      <c r="A51" s="103" t="s">
        <v>23</v>
      </c>
      <c r="B51" s="103"/>
      <c r="C51" s="101" t="s">
        <v>383</v>
      </c>
      <c r="D51" s="101" t="s">
        <v>383</v>
      </c>
      <c r="E51" s="108" t="s">
        <v>383</v>
      </c>
      <c r="F51" s="108"/>
      <c r="G51" s="108">
        <v>403</v>
      </c>
      <c r="H51" s="11">
        <v>87</v>
      </c>
      <c r="I51" s="11">
        <v>1</v>
      </c>
      <c r="J51" s="2"/>
      <c r="K51" s="9">
        <v>41814</v>
      </c>
      <c r="AH51" s="39"/>
    </row>
    <row r="52" spans="1:40">
      <c r="A52" s="103" t="s">
        <v>24</v>
      </c>
      <c r="B52" s="103"/>
      <c r="C52" s="101" t="s">
        <v>383</v>
      </c>
      <c r="D52" s="101" t="s">
        <v>383</v>
      </c>
      <c r="E52" s="108" t="s">
        <v>383</v>
      </c>
      <c r="F52" s="108"/>
      <c r="G52" s="108">
        <v>404</v>
      </c>
      <c r="H52" s="11">
        <v>87</v>
      </c>
      <c r="I52" s="11">
        <v>1</v>
      </c>
      <c r="J52" s="2"/>
      <c r="K52" s="9">
        <v>41815</v>
      </c>
      <c r="AH52" s="39"/>
    </row>
    <row r="53" spans="1:40">
      <c r="A53" s="103" t="s">
        <v>40</v>
      </c>
      <c r="B53" s="103"/>
      <c r="C53" s="101" t="s">
        <v>383</v>
      </c>
      <c r="D53" s="101" t="s">
        <v>383</v>
      </c>
      <c r="E53" s="108" t="s">
        <v>383</v>
      </c>
      <c r="F53" s="108"/>
      <c r="G53" s="108">
        <v>405</v>
      </c>
      <c r="H53" s="11" t="s">
        <v>51</v>
      </c>
      <c r="I53" s="11">
        <v>1</v>
      </c>
      <c r="J53" s="2"/>
      <c r="K53" s="9">
        <v>41815</v>
      </c>
      <c r="AH53" t="s">
        <v>1167</v>
      </c>
    </row>
    <row r="54" spans="1:40">
      <c r="A54" s="103" t="s">
        <v>41</v>
      </c>
      <c r="B54" s="103"/>
      <c r="C54" s="101" t="s">
        <v>383</v>
      </c>
      <c r="D54" s="101" t="s">
        <v>383</v>
      </c>
      <c r="E54" s="108" t="s">
        <v>383</v>
      </c>
      <c r="F54" s="108"/>
      <c r="G54" s="108">
        <v>406</v>
      </c>
      <c r="H54" s="11" t="s">
        <v>51</v>
      </c>
      <c r="I54" s="11">
        <v>1</v>
      </c>
      <c r="J54" s="2"/>
      <c r="K54" s="9">
        <v>41815</v>
      </c>
    </row>
    <row r="55" spans="1:40">
      <c r="A55" s="103" t="s">
        <v>664</v>
      </c>
      <c r="B55" s="103"/>
      <c r="C55" s="101" t="s">
        <v>383</v>
      </c>
      <c r="D55" s="101" t="s">
        <v>383</v>
      </c>
      <c r="E55" s="108" t="s">
        <v>383</v>
      </c>
      <c r="F55" s="108"/>
      <c r="G55" s="108">
        <v>407</v>
      </c>
      <c r="H55" s="11">
        <v>744</v>
      </c>
      <c r="I55" s="11">
        <v>1</v>
      </c>
      <c r="J55" s="16"/>
      <c r="K55" s="1"/>
      <c r="AH55" s="39"/>
    </row>
    <row r="56" spans="1:40" ht="16">
      <c r="A56" s="103" t="s">
        <v>665</v>
      </c>
      <c r="B56" s="103"/>
      <c r="C56" s="101" t="s">
        <v>383</v>
      </c>
      <c r="D56" s="101" t="s">
        <v>383</v>
      </c>
      <c r="E56" s="108" t="s">
        <v>383</v>
      </c>
      <c r="F56" s="108"/>
      <c r="G56" s="108">
        <v>408</v>
      </c>
      <c r="H56" s="11">
        <v>744</v>
      </c>
      <c r="I56" s="11">
        <v>1</v>
      </c>
      <c r="J56" s="1"/>
      <c r="K56" s="1"/>
      <c r="AH56" s="168"/>
      <c r="AJ56" s="168"/>
      <c r="AL56" s="168"/>
    </row>
    <row r="57" spans="1:40" ht="16">
      <c r="A57" s="103" t="s">
        <v>1030</v>
      </c>
      <c r="B57" s="103"/>
      <c r="C57" s="101" t="s">
        <v>383</v>
      </c>
      <c r="E57" s="108"/>
      <c r="F57" s="108"/>
      <c r="G57" s="108"/>
      <c r="H57" s="11">
        <v>795</v>
      </c>
      <c r="I57" s="11">
        <v>1</v>
      </c>
      <c r="J57" s="1"/>
      <c r="K57" s="1"/>
      <c r="AG57" s="39"/>
      <c r="AH57" s="168"/>
      <c r="AJ57" s="168"/>
      <c r="AL57" s="168"/>
    </row>
    <row r="58" spans="1:40" ht="16">
      <c r="A58" s="103" t="s">
        <v>778</v>
      </c>
      <c r="B58" s="103"/>
      <c r="C58" s="108" t="s">
        <v>383</v>
      </c>
      <c r="D58" s="101" t="s">
        <v>383</v>
      </c>
      <c r="E58" s="108"/>
      <c r="F58" s="108"/>
      <c r="G58" s="108">
        <v>410</v>
      </c>
      <c r="H58" s="11">
        <v>744</v>
      </c>
      <c r="I58" s="11">
        <v>1</v>
      </c>
      <c r="J58" s="1"/>
      <c r="K58" s="1"/>
      <c r="AG58" s="39"/>
      <c r="AH58" s="168"/>
      <c r="AJ58" s="168"/>
      <c r="AL58" s="168"/>
    </row>
    <row r="59" spans="1:40" ht="16">
      <c r="A59" s="103" t="s">
        <v>779</v>
      </c>
      <c r="B59" s="103"/>
      <c r="C59" s="101" t="s">
        <v>383</v>
      </c>
      <c r="D59" s="101" t="s">
        <v>383</v>
      </c>
      <c r="G59" s="101">
        <v>411</v>
      </c>
      <c r="H59" s="11">
        <v>744</v>
      </c>
      <c r="I59" s="11">
        <v>1</v>
      </c>
      <c r="J59" s="1"/>
      <c r="K59" s="1"/>
      <c r="AG59" s="39"/>
      <c r="AH59" s="168"/>
      <c r="AJ59" s="168"/>
      <c r="AL59" s="168"/>
    </row>
    <row r="60" spans="1:40" ht="16">
      <c r="A60" s="93" t="s">
        <v>1038</v>
      </c>
      <c r="B60" s="93"/>
      <c r="C60" s="102"/>
      <c r="D60" s="102"/>
      <c r="E60" s="102"/>
      <c r="F60" s="102"/>
      <c r="G60" s="102"/>
      <c r="H60" s="12"/>
      <c r="I60" s="12">
        <v>1</v>
      </c>
      <c r="J60" s="5"/>
      <c r="K60" s="5"/>
      <c r="AG60" s="39"/>
      <c r="AH60" s="168"/>
      <c r="AJ60" s="168"/>
      <c r="AL60" s="169"/>
    </row>
    <row r="61" spans="1:40">
      <c r="A61" s="103" t="s">
        <v>21</v>
      </c>
      <c r="B61" s="103"/>
      <c r="C61" s="101" t="s">
        <v>383</v>
      </c>
      <c r="D61" s="101" t="s">
        <v>383</v>
      </c>
      <c r="E61" s="101" t="s">
        <v>663</v>
      </c>
      <c r="H61" s="11">
        <v>265</v>
      </c>
      <c r="I61" s="11">
        <v>1</v>
      </c>
      <c r="J61" s="18"/>
      <c r="K61" s="2"/>
      <c r="AG61" s="39"/>
    </row>
    <row r="62" spans="1:40" ht="16">
      <c r="A62" s="104" t="s">
        <v>795</v>
      </c>
      <c r="B62" s="104"/>
      <c r="C62" s="100" t="s">
        <v>383</v>
      </c>
      <c r="D62" s="100" t="s">
        <v>383</v>
      </c>
      <c r="E62" s="108" t="s">
        <v>383</v>
      </c>
      <c r="F62" s="108"/>
      <c r="G62" s="108"/>
      <c r="H62" s="11">
        <v>246</v>
      </c>
      <c r="I62" s="11">
        <v>1</v>
      </c>
      <c r="J62" s="1"/>
      <c r="K62" s="2"/>
      <c r="T62" s="7"/>
      <c r="U62" s="7"/>
      <c r="V62" s="7"/>
      <c r="AG62" s="39"/>
      <c r="AH62" s="168"/>
      <c r="AN62" s="37"/>
    </row>
    <row r="63" spans="1:40" ht="16">
      <c r="A63" s="104" t="s">
        <v>656</v>
      </c>
      <c r="B63" s="104"/>
      <c r="C63" s="100" t="s">
        <v>383</v>
      </c>
      <c r="D63" s="100" t="s">
        <v>383</v>
      </c>
      <c r="E63" s="108" t="s">
        <v>383</v>
      </c>
      <c r="F63" s="108"/>
      <c r="G63" s="108"/>
      <c r="H63" s="11">
        <v>81</v>
      </c>
      <c r="I63" s="11">
        <v>1</v>
      </c>
      <c r="J63" s="2"/>
      <c r="K63" s="9">
        <v>41836</v>
      </c>
      <c r="T63" s="7"/>
      <c r="U63" s="7"/>
      <c r="V63" s="7"/>
      <c r="AG63" s="39"/>
      <c r="AH63" s="168"/>
    </row>
    <row r="64" spans="1:40" ht="16">
      <c r="A64" s="104" t="s">
        <v>27</v>
      </c>
      <c r="B64" s="104"/>
      <c r="C64" s="100" t="s">
        <v>383</v>
      </c>
      <c r="D64" s="100" t="s">
        <v>383</v>
      </c>
      <c r="E64" s="100"/>
      <c r="F64" s="100"/>
      <c r="G64" s="100"/>
      <c r="H64" s="11">
        <v>84</v>
      </c>
      <c r="I64" s="11">
        <v>1</v>
      </c>
      <c r="J64" s="82"/>
      <c r="K64" s="2"/>
      <c r="T64" s="7"/>
      <c r="U64" s="7"/>
      <c r="V64" s="7"/>
      <c r="AG64" s="39"/>
      <c r="AH64" s="168"/>
    </row>
    <row r="65" spans="1:34" ht="16">
      <c r="A65" s="96" t="s">
        <v>956</v>
      </c>
      <c r="B65" s="96"/>
      <c r="C65" s="100" t="s">
        <v>383</v>
      </c>
      <c r="D65" s="100" t="s">
        <v>383</v>
      </c>
      <c r="E65" s="100"/>
      <c r="F65" s="100"/>
      <c r="G65" s="100"/>
      <c r="H65" s="11">
        <v>84</v>
      </c>
      <c r="I65" s="11">
        <v>1</v>
      </c>
      <c r="J65" s="82"/>
      <c r="K65" s="2"/>
      <c r="T65" s="7"/>
      <c r="U65" s="7"/>
      <c r="V65" s="7"/>
      <c r="AG65" s="39"/>
      <c r="AH65" s="168"/>
    </row>
    <row r="66" spans="1:34" ht="16">
      <c r="A66" s="104" t="s">
        <v>657</v>
      </c>
      <c r="B66" s="104"/>
      <c r="C66" s="100" t="s">
        <v>383</v>
      </c>
      <c r="D66" s="100" t="s">
        <v>383</v>
      </c>
      <c r="E66" s="108" t="s">
        <v>383</v>
      </c>
      <c r="F66" s="108"/>
      <c r="G66" s="108"/>
      <c r="H66" s="11">
        <v>90</v>
      </c>
      <c r="I66" s="11">
        <v>1</v>
      </c>
      <c r="J66" s="2"/>
      <c r="K66" s="2"/>
      <c r="T66" s="7"/>
      <c r="U66" s="7"/>
      <c r="V66" s="7"/>
      <c r="AG66" s="39"/>
      <c r="AH66" s="168"/>
    </row>
    <row r="67" spans="1:34">
      <c r="A67" s="104" t="s">
        <v>780</v>
      </c>
      <c r="B67" s="104"/>
      <c r="C67" s="100" t="s">
        <v>383</v>
      </c>
      <c r="D67" s="100" t="s">
        <v>383</v>
      </c>
      <c r="E67" s="100"/>
      <c r="F67" s="100"/>
      <c r="G67" s="100"/>
      <c r="H67" s="11">
        <v>719</v>
      </c>
      <c r="I67" s="11">
        <v>1</v>
      </c>
      <c r="J67" s="16"/>
      <c r="K67" s="2"/>
      <c r="T67" s="7"/>
      <c r="U67" s="7"/>
      <c r="V67" s="7"/>
      <c r="AG67" s="39"/>
    </row>
    <row r="68" spans="1:34">
      <c r="A68" s="104" t="s">
        <v>47</v>
      </c>
      <c r="B68" s="104"/>
      <c r="C68" s="100" t="s">
        <v>383</v>
      </c>
      <c r="D68" s="100" t="s">
        <v>383</v>
      </c>
      <c r="E68" s="100"/>
      <c r="F68" s="100"/>
      <c r="G68" s="100"/>
      <c r="H68" s="11" t="s">
        <v>48</v>
      </c>
      <c r="I68" s="11">
        <v>1</v>
      </c>
      <c r="J68" s="2"/>
      <c r="K68" s="2"/>
      <c r="T68" s="7"/>
      <c r="U68" s="7"/>
      <c r="V68" s="7"/>
      <c r="AG68" s="39"/>
    </row>
    <row r="69" spans="1:34">
      <c r="A69" s="104" t="s">
        <v>658</v>
      </c>
      <c r="B69" s="104"/>
      <c r="C69" s="102"/>
      <c r="D69" s="102"/>
      <c r="E69" s="102"/>
      <c r="F69" s="102"/>
      <c r="G69" s="102"/>
      <c r="H69" s="12"/>
      <c r="I69" s="11">
        <v>1</v>
      </c>
      <c r="J69" s="2"/>
      <c r="K69" s="2"/>
      <c r="T69" s="7"/>
      <c r="U69" s="7"/>
      <c r="V69" s="7"/>
    </row>
    <row r="70" spans="1:34">
      <c r="A70" s="96" t="s">
        <v>793</v>
      </c>
      <c r="B70" s="96"/>
      <c r="C70" s="100" t="s">
        <v>383</v>
      </c>
      <c r="D70" s="100" t="s">
        <v>383</v>
      </c>
      <c r="E70" s="100"/>
      <c r="F70" s="100"/>
      <c r="G70" s="100"/>
      <c r="H70" s="11">
        <v>753</v>
      </c>
      <c r="I70" s="11">
        <v>1</v>
      </c>
      <c r="J70" s="82"/>
      <c r="K70" s="2"/>
      <c r="T70" s="7"/>
      <c r="U70" s="7"/>
      <c r="V70" s="7"/>
    </row>
    <row r="71" spans="1:34">
      <c r="A71" s="96" t="s">
        <v>956</v>
      </c>
      <c r="B71" s="96"/>
      <c r="C71" s="100" t="s">
        <v>383</v>
      </c>
      <c r="D71" s="100" t="s">
        <v>383</v>
      </c>
      <c r="E71" s="100"/>
      <c r="F71" s="100"/>
      <c r="G71" s="100"/>
      <c r="H71" s="11">
        <v>753</v>
      </c>
      <c r="I71" s="11">
        <v>1</v>
      </c>
      <c r="J71" s="82"/>
      <c r="K71" s="2"/>
      <c r="T71" s="7"/>
      <c r="U71" s="7"/>
      <c r="V71" s="7"/>
    </row>
    <row r="72" spans="1:34">
      <c r="A72" s="142" t="s">
        <v>477</v>
      </c>
      <c r="B72" s="142"/>
      <c r="C72" s="136" t="s">
        <v>383</v>
      </c>
      <c r="D72" s="136"/>
      <c r="E72" s="136"/>
      <c r="F72" s="136"/>
      <c r="G72" s="136"/>
      <c r="H72" s="140">
        <v>753</v>
      </c>
      <c r="I72" s="140">
        <v>1</v>
      </c>
      <c r="J72" s="82"/>
      <c r="K72" s="2"/>
      <c r="T72" s="7"/>
      <c r="U72" s="7"/>
      <c r="V72" s="7"/>
    </row>
    <row r="73" spans="1:34">
      <c r="A73" s="96" t="s">
        <v>259</v>
      </c>
      <c r="B73" s="96"/>
      <c r="C73" s="100" t="s">
        <v>383</v>
      </c>
      <c r="D73" s="100" t="s">
        <v>383</v>
      </c>
      <c r="E73" s="100"/>
      <c r="F73" s="100"/>
      <c r="G73" s="100"/>
      <c r="H73" s="11">
        <v>753</v>
      </c>
      <c r="I73" s="11">
        <v>1</v>
      </c>
      <c r="K73" s="2"/>
      <c r="T73" s="7"/>
      <c r="U73" s="7"/>
      <c r="V73" s="7"/>
    </row>
    <row r="74" spans="1:34">
      <c r="A74" s="96" t="s">
        <v>781</v>
      </c>
      <c r="B74" s="96"/>
      <c r="C74" s="100" t="s">
        <v>383</v>
      </c>
      <c r="D74" s="100" t="s">
        <v>383</v>
      </c>
      <c r="E74" s="100"/>
      <c r="F74" s="100"/>
      <c r="G74" s="100"/>
      <c r="H74" s="11">
        <v>753</v>
      </c>
      <c r="I74" s="11">
        <v>1</v>
      </c>
      <c r="J74" s="82"/>
      <c r="K74" s="2"/>
      <c r="T74" s="7"/>
      <c r="U74" s="7"/>
      <c r="V74" s="7"/>
      <c r="AG74" s="39"/>
    </row>
    <row r="75" spans="1:34">
      <c r="A75" s="96" t="s">
        <v>782</v>
      </c>
      <c r="B75" s="96"/>
      <c r="C75" s="100" t="s">
        <v>383</v>
      </c>
      <c r="D75" s="100" t="s">
        <v>383</v>
      </c>
      <c r="E75" s="100"/>
      <c r="F75" s="100"/>
      <c r="G75" s="100"/>
      <c r="H75" s="11">
        <v>753</v>
      </c>
      <c r="I75" s="11">
        <v>1</v>
      </c>
      <c r="J75" s="82"/>
      <c r="K75" s="2"/>
      <c r="T75" s="7"/>
      <c r="U75" s="7"/>
      <c r="V75" s="7"/>
      <c r="AG75" s="39"/>
    </row>
    <row r="76" spans="1:34">
      <c r="A76" s="96" t="s">
        <v>783</v>
      </c>
      <c r="B76" s="96"/>
      <c r="C76" s="100" t="s">
        <v>383</v>
      </c>
      <c r="D76" s="100" t="s">
        <v>383</v>
      </c>
      <c r="E76" s="100"/>
      <c r="F76" s="100"/>
      <c r="G76" s="100"/>
      <c r="H76" s="11">
        <v>753</v>
      </c>
      <c r="I76" s="11">
        <v>1</v>
      </c>
      <c r="J76" s="82"/>
      <c r="K76" s="2"/>
      <c r="T76" s="7"/>
      <c r="U76" s="7"/>
      <c r="V76" s="7"/>
      <c r="AG76" s="39"/>
    </row>
    <row r="77" spans="1:34">
      <c r="A77" s="96" t="s">
        <v>784</v>
      </c>
      <c r="B77" s="96"/>
      <c r="C77" s="100" t="s">
        <v>383</v>
      </c>
      <c r="D77" s="100" t="s">
        <v>383</v>
      </c>
      <c r="E77" s="100"/>
      <c r="F77" s="100"/>
      <c r="G77" s="100"/>
      <c r="H77" s="11">
        <v>753</v>
      </c>
      <c r="I77" s="11">
        <v>1</v>
      </c>
      <c r="J77" s="82"/>
      <c r="K77" s="2"/>
      <c r="T77" s="7"/>
      <c r="U77" s="7"/>
      <c r="V77" s="7"/>
      <c r="AG77" s="39"/>
    </row>
    <row r="78" spans="1:34">
      <c r="A78" s="142" t="s">
        <v>785</v>
      </c>
      <c r="B78" s="142"/>
      <c r="C78" s="136" t="s">
        <v>383</v>
      </c>
      <c r="D78" s="136"/>
      <c r="E78" s="136"/>
      <c r="F78" s="136"/>
      <c r="G78" s="136"/>
      <c r="H78" s="140">
        <v>987</v>
      </c>
      <c r="I78" s="140">
        <v>1</v>
      </c>
      <c r="J78" s="2"/>
      <c r="K78" s="2"/>
      <c r="T78" s="7"/>
      <c r="U78" s="7"/>
      <c r="V78" s="7"/>
      <c r="AG78" s="39"/>
    </row>
    <row r="79" spans="1:34">
      <c r="A79" s="96" t="s">
        <v>786</v>
      </c>
      <c r="B79" s="96"/>
      <c r="C79" s="100" t="s">
        <v>383</v>
      </c>
      <c r="D79" s="100" t="s">
        <v>383</v>
      </c>
      <c r="E79" s="100"/>
      <c r="F79" s="100"/>
      <c r="G79" s="100"/>
      <c r="H79" s="11">
        <v>719</v>
      </c>
      <c r="I79" s="11">
        <v>1</v>
      </c>
      <c r="J79" s="2"/>
      <c r="K79" s="2"/>
      <c r="T79" s="7"/>
      <c r="U79" s="7"/>
      <c r="V79" s="7"/>
      <c r="AG79" s="39"/>
    </row>
    <row r="80" spans="1:34">
      <c r="A80" s="96" t="s">
        <v>787</v>
      </c>
      <c r="B80" s="96"/>
      <c r="C80" s="100" t="s">
        <v>383</v>
      </c>
      <c r="D80" s="100" t="s">
        <v>383</v>
      </c>
      <c r="E80" s="100"/>
      <c r="F80" s="100"/>
      <c r="G80" s="100"/>
      <c r="H80" s="11">
        <v>753</v>
      </c>
      <c r="I80" s="11">
        <v>1</v>
      </c>
      <c r="J80" s="82"/>
      <c r="K80" s="2"/>
      <c r="T80" s="7"/>
      <c r="U80" s="7"/>
      <c r="V80" s="7"/>
      <c r="AG80" s="39"/>
    </row>
    <row r="81" spans="1:33">
      <c r="A81" s="96" t="s">
        <v>788</v>
      </c>
      <c r="B81" s="96"/>
      <c r="C81" s="100" t="s">
        <v>383</v>
      </c>
      <c r="D81" s="100" t="s">
        <v>383</v>
      </c>
      <c r="E81" s="100"/>
      <c r="F81" s="100"/>
      <c r="G81" s="100"/>
      <c r="H81" s="11">
        <v>753</v>
      </c>
      <c r="I81" s="11">
        <v>1</v>
      </c>
      <c r="K81" s="2"/>
      <c r="T81" s="7"/>
      <c r="U81" s="7"/>
      <c r="V81" s="7"/>
      <c r="AG81" s="39"/>
    </row>
    <row r="82" spans="1:33">
      <c r="A82" s="96" t="s">
        <v>789</v>
      </c>
      <c r="B82" s="96"/>
      <c r="C82" s="100" t="s">
        <v>383</v>
      </c>
      <c r="D82" s="100" t="s">
        <v>383</v>
      </c>
      <c r="E82" s="100"/>
      <c r="F82" s="100"/>
      <c r="G82" s="100"/>
      <c r="H82" s="11">
        <v>753</v>
      </c>
      <c r="I82" s="11">
        <v>1</v>
      </c>
      <c r="J82" s="2"/>
      <c r="K82" s="2"/>
      <c r="T82" s="7"/>
      <c r="U82" s="7"/>
      <c r="V82" s="7"/>
      <c r="AG82" s="39"/>
    </row>
    <row r="83" spans="1:33">
      <c r="A83" s="96" t="s">
        <v>790</v>
      </c>
      <c r="B83" s="96"/>
      <c r="C83" s="100" t="s">
        <v>383</v>
      </c>
      <c r="D83" s="100" t="s">
        <v>383</v>
      </c>
      <c r="E83" s="100"/>
      <c r="F83" s="100"/>
      <c r="G83" s="100"/>
      <c r="H83" s="11">
        <v>753</v>
      </c>
      <c r="I83" s="11">
        <v>1</v>
      </c>
      <c r="K83" s="2"/>
      <c r="T83" s="7"/>
      <c r="U83" s="7"/>
      <c r="V83" s="7"/>
      <c r="AG83" s="39"/>
    </row>
    <row r="84" spans="1:33">
      <c r="A84" s="96" t="s">
        <v>791</v>
      </c>
      <c r="B84" s="96"/>
      <c r="C84" s="100" t="s">
        <v>383</v>
      </c>
      <c r="D84" s="100" t="s">
        <v>383</v>
      </c>
      <c r="E84" s="100"/>
      <c r="F84" s="100"/>
      <c r="G84" s="100"/>
      <c r="H84" s="11">
        <v>753</v>
      </c>
      <c r="I84" s="11">
        <v>1</v>
      </c>
      <c r="J84" s="2"/>
      <c r="K84" s="2"/>
      <c r="T84" s="7"/>
      <c r="U84" s="7"/>
      <c r="V84" s="7"/>
      <c r="AG84" s="39"/>
    </row>
    <row r="85" spans="1:33">
      <c r="A85" s="96" t="s">
        <v>1080</v>
      </c>
      <c r="B85" s="96"/>
      <c r="C85" s="100" t="s">
        <v>383</v>
      </c>
      <c r="D85" s="100" t="s">
        <v>383</v>
      </c>
      <c r="E85" s="100"/>
      <c r="F85" s="100"/>
      <c r="G85" s="100"/>
      <c r="H85" s="144">
        <v>753</v>
      </c>
      <c r="I85" s="11">
        <v>1</v>
      </c>
      <c r="J85" s="2"/>
      <c r="K85" s="2"/>
      <c r="T85" s="7"/>
      <c r="U85" s="7"/>
      <c r="V85" s="7"/>
      <c r="AG85" s="39"/>
    </row>
    <row r="86" spans="1:33">
      <c r="A86" s="96" t="s">
        <v>792</v>
      </c>
      <c r="B86" s="96"/>
      <c r="C86" s="100" t="s">
        <v>383</v>
      </c>
      <c r="D86" s="100" t="s">
        <v>383</v>
      </c>
      <c r="E86" s="100"/>
      <c r="F86" s="100"/>
      <c r="G86" s="100"/>
      <c r="H86" s="11">
        <v>753</v>
      </c>
      <c r="I86" s="11">
        <v>1</v>
      </c>
      <c r="J86" s="2"/>
      <c r="K86" s="2"/>
      <c r="T86" s="7"/>
      <c r="U86" s="7"/>
      <c r="V86" s="7"/>
      <c r="AG86" s="39"/>
    </row>
    <row r="87" spans="1:33">
      <c r="A87" s="139" t="s">
        <v>49</v>
      </c>
      <c r="B87" s="139"/>
      <c r="C87" s="136" t="s">
        <v>383</v>
      </c>
      <c r="D87" s="136"/>
      <c r="E87" s="136"/>
      <c r="F87" s="136"/>
      <c r="G87" s="136"/>
      <c r="H87" s="11">
        <v>85</v>
      </c>
      <c r="I87" s="11">
        <v>1</v>
      </c>
      <c r="J87" s="2"/>
      <c r="K87" s="2"/>
      <c r="T87" s="7"/>
      <c r="U87" s="7"/>
      <c r="V87" s="7"/>
      <c r="AG87" s="39"/>
    </row>
    <row r="88" spans="1:33">
      <c r="A88" s="139" t="s">
        <v>11</v>
      </c>
      <c r="B88" s="139"/>
      <c r="C88" s="138" t="s">
        <v>383</v>
      </c>
      <c r="D88" s="136"/>
      <c r="E88" s="136"/>
      <c r="F88" s="136"/>
      <c r="G88" s="136"/>
      <c r="H88" s="11">
        <v>80</v>
      </c>
      <c r="I88" s="11">
        <v>1</v>
      </c>
      <c r="J88" s="82"/>
      <c r="K88" s="2"/>
      <c r="T88" s="7"/>
      <c r="U88" s="7"/>
      <c r="V88" s="7"/>
      <c r="AG88" s="39"/>
    </row>
    <row r="89" spans="1:33">
      <c r="A89" s="93" t="s">
        <v>1039</v>
      </c>
      <c r="B89" s="93"/>
      <c r="C89" s="102"/>
      <c r="D89" s="102"/>
      <c r="E89" s="102"/>
      <c r="F89" s="102"/>
      <c r="G89" s="102"/>
      <c r="H89" s="12"/>
      <c r="I89" s="12">
        <v>1</v>
      </c>
      <c r="J89" s="5"/>
      <c r="K89" s="5"/>
    </row>
    <row r="90" spans="1:33" hidden="1">
      <c r="A90" s="18" t="s">
        <v>30</v>
      </c>
      <c r="B90" s="18"/>
      <c r="J90" s="2"/>
      <c r="K90" s="13"/>
    </row>
    <row r="91" spans="1:33" hidden="1">
      <c r="A91" s="97" t="s">
        <v>10</v>
      </c>
      <c r="B91" s="97"/>
      <c r="C91" s="101" t="s">
        <v>383</v>
      </c>
      <c r="D91" s="101" t="s">
        <v>383</v>
      </c>
      <c r="J91" s="1"/>
      <c r="K91" s="14">
        <v>41708</v>
      </c>
      <c r="L91" s="9">
        <v>41707</v>
      </c>
    </row>
    <row r="92" spans="1:33" hidden="1">
      <c r="A92" s="95" t="s">
        <v>28</v>
      </c>
      <c r="B92" s="95"/>
      <c r="C92" s="101" t="s">
        <v>383</v>
      </c>
      <c r="D92" s="101" t="s">
        <v>383</v>
      </c>
      <c r="J92" s="1"/>
      <c r="K92" s="14">
        <v>41708</v>
      </c>
      <c r="L92" s="9">
        <v>41707</v>
      </c>
    </row>
    <row r="93" spans="1:33" hidden="1">
      <c r="A93" s="95" t="s">
        <v>9</v>
      </c>
      <c r="B93" s="95"/>
      <c r="C93" s="101" t="s">
        <v>383</v>
      </c>
      <c r="D93" s="101" t="s">
        <v>383</v>
      </c>
      <c r="J93" s="1"/>
      <c r="K93" s="14">
        <v>41708</v>
      </c>
      <c r="L93" s="9">
        <v>41707</v>
      </c>
    </row>
    <row r="94" spans="1:33" hidden="1">
      <c r="A94" s="95" t="s">
        <v>7</v>
      </c>
      <c r="B94" s="95"/>
      <c r="C94" s="101" t="s">
        <v>383</v>
      </c>
      <c r="D94" s="101" t="s">
        <v>383</v>
      </c>
      <c r="J94" s="1"/>
      <c r="K94" s="14">
        <v>41708</v>
      </c>
      <c r="L94" s="9">
        <v>41707</v>
      </c>
    </row>
    <row r="95" spans="1:33" hidden="1">
      <c r="A95" s="95" t="s">
        <v>5</v>
      </c>
      <c r="B95" s="95"/>
      <c r="C95" s="101" t="s">
        <v>383</v>
      </c>
      <c r="D95" s="101" t="s">
        <v>383</v>
      </c>
      <c r="J95" s="1"/>
      <c r="K95" s="14">
        <v>41708</v>
      </c>
      <c r="L95" s="9">
        <v>41707</v>
      </c>
    </row>
    <row r="96" spans="1:33" hidden="1">
      <c r="A96" s="95" t="s">
        <v>6</v>
      </c>
      <c r="B96" s="95"/>
      <c r="C96" s="101" t="s">
        <v>383</v>
      </c>
      <c r="D96" s="101" t="s">
        <v>383</v>
      </c>
      <c r="J96" s="1"/>
      <c r="K96" s="14">
        <v>41708</v>
      </c>
      <c r="L96" s="9">
        <v>41707</v>
      </c>
    </row>
    <row r="97" spans="1:30" hidden="1">
      <c r="A97" s="95" t="s">
        <v>29</v>
      </c>
      <c r="B97" s="95"/>
      <c r="C97" s="101" t="s">
        <v>383</v>
      </c>
      <c r="D97" s="101" t="s">
        <v>383</v>
      </c>
      <c r="J97" s="1"/>
      <c r="K97" s="14">
        <v>41708</v>
      </c>
      <c r="L97" s="9">
        <v>41707</v>
      </c>
    </row>
    <row r="98" spans="1:30" hidden="1">
      <c r="A98" s="18" t="s">
        <v>31</v>
      </c>
      <c r="B98" s="18"/>
      <c r="J98" s="2"/>
      <c r="K98" s="2"/>
      <c r="N98" s="9">
        <v>41719</v>
      </c>
    </row>
    <row r="99" spans="1:30" hidden="1">
      <c r="A99" s="97" t="s">
        <v>8</v>
      </c>
      <c r="B99" s="97"/>
      <c r="C99" s="101" t="s">
        <v>383</v>
      </c>
      <c r="D99" s="101" t="s">
        <v>663</v>
      </c>
      <c r="H99" s="11">
        <v>92</v>
      </c>
      <c r="J99" s="2"/>
      <c r="K99" s="34">
        <v>41724</v>
      </c>
      <c r="N99" s="9">
        <v>41719</v>
      </c>
    </row>
    <row r="100" spans="1:30" hidden="1">
      <c r="A100" s="97" t="s">
        <v>46</v>
      </c>
      <c r="B100" s="97"/>
      <c r="C100" s="101" t="s">
        <v>383</v>
      </c>
      <c r="D100" s="101" t="s">
        <v>663</v>
      </c>
      <c r="H100" s="11">
        <v>99</v>
      </c>
      <c r="J100" s="2"/>
      <c r="K100" s="34">
        <v>41724</v>
      </c>
      <c r="N100" s="9">
        <v>41719</v>
      </c>
    </row>
    <row r="101" spans="1:30" hidden="1">
      <c r="A101" s="97" t="s">
        <v>10</v>
      </c>
      <c r="B101" s="97"/>
      <c r="C101" s="101" t="s">
        <v>383</v>
      </c>
      <c r="D101" s="101" t="s">
        <v>663</v>
      </c>
      <c r="H101" s="11">
        <v>97</v>
      </c>
      <c r="J101" s="3"/>
      <c r="K101" s="34">
        <v>41724</v>
      </c>
      <c r="N101" s="9">
        <v>41719</v>
      </c>
    </row>
    <row r="102" spans="1:30" hidden="1">
      <c r="A102" s="95" t="s">
        <v>7</v>
      </c>
      <c r="B102" s="95"/>
      <c r="C102" s="101" t="s">
        <v>383</v>
      </c>
      <c r="D102" s="101" t="s">
        <v>663</v>
      </c>
      <c r="H102" s="11">
        <v>252</v>
      </c>
      <c r="J102" s="1"/>
      <c r="K102" s="34">
        <v>41724</v>
      </c>
      <c r="N102" s="9">
        <v>41719</v>
      </c>
    </row>
    <row r="103" spans="1:30" hidden="1">
      <c r="A103" s="95" t="s">
        <v>6</v>
      </c>
      <c r="B103" s="95"/>
      <c r="C103" s="101" t="s">
        <v>383</v>
      </c>
      <c r="D103" s="101" t="s">
        <v>663</v>
      </c>
      <c r="H103" s="11">
        <v>94</v>
      </c>
      <c r="J103" s="1"/>
      <c r="K103" s="34">
        <v>41724</v>
      </c>
      <c r="N103" s="9">
        <v>41719</v>
      </c>
    </row>
    <row r="104" spans="1:30" hidden="1">
      <c r="A104" s="95" t="s">
        <v>5</v>
      </c>
      <c r="B104" s="95"/>
      <c r="C104" s="101" t="s">
        <v>383</v>
      </c>
      <c r="D104" s="101" t="s">
        <v>663</v>
      </c>
      <c r="H104" s="11">
        <v>93</v>
      </c>
      <c r="J104" s="1"/>
      <c r="K104" s="34">
        <v>41724</v>
      </c>
      <c r="N104" s="9">
        <v>41719</v>
      </c>
    </row>
    <row r="105" spans="1:30" hidden="1">
      <c r="A105" s="95" t="s">
        <v>28</v>
      </c>
      <c r="B105" s="95"/>
      <c r="C105" s="101" t="s">
        <v>383</v>
      </c>
      <c r="D105" s="101" t="s">
        <v>663</v>
      </c>
      <c r="H105" s="11">
        <v>238</v>
      </c>
      <c r="J105" s="1"/>
      <c r="K105" s="34">
        <v>41724</v>
      </c>
      <c r="N105" s="9">
        <v>41719</v>
      </c>
    </row>
    <row r="106" spans="1:30" hidden="1">
      <c r="A106" s="95" t="s">
        <v>9</v>
      </c>
      <c r="B106" s="95"/>
      <c r="C106" s="101" t="s">
        <v>383</v>
      </c>
      <c r="D106" s="101" t="s">
        <v>663</v>
      </c>
      <c r="H106" s="11">
        <v>96</v>
      </c>
      <c r="J106" s="1"/>
      <c r="K106" s="34">
        <v>41724</v>
      </c>
      <c r="N106" s="9">
        <v>41719</v>
      </c>
    </row>
    <row r="107" spans="1:30" hidden="1">
      <c r="A107" s="95" t="s">
        <v>29</v>
      </c>
      <c r="B107" s="95"/>
      <c r="C107" s="101" t="s">
        <v>383</v>
      </c>
      <c r="D107" s="101" t="s">
        <v>663</v>
      </c>
      <c r="H107" s="11">
        <v>98</v>
      </c>
      <c r="J107" s="1"/>
      <c r="K107" s="34">
        <v>41724</v>
      </c>
      <c r="N107" s="9">
        <v>41719</v>
      </c>
    </row>
    <row r="108" spans="1:30">
      <c r="A108" s="18" t="s">
        <v>32</v>
      </c>
      <c r="B108" s="18"/>
      <c r="I108" s="11">
        <v>1</v>
      </c>
      <c r="J108" s="2"/>
      <c r="K108" s="2"/>
      <c r="T108" s="7"/>
      <c r="U108" s="7"/>
    </row>
    <row r="109" spans="1:30">
      <c r="A109" s="96" t="s">
        <v>45</v>
      </c>
      <c r="B109" s="96"/>
      <c r="C109" s="100" t="s">
        <v>383</v>
      </c>
      <c r="D109" s="100" t="s">
        <v>383</v>
      </c>
      <c r="E109" s="100"/>
      <c r="F109" s="100"/>
      <c r="G109" s="100"/>
      <c r="H109" s="11">
        <v>918</v>
      </c>
      <c r="I109" s="11">
        <v>1</v>
      </c>
      <c r="J109" s="82"/>
      <c r="K109" s="2"/>
      <c r="T109" s="7"/>
      <c r="U109" s="7"/>
      <c r="Z109" s="9">
        <v>41817</v>
      </c>
    </row>
    <row r="110" spans="1:30">
      <c r="A110" s="96" t="s">
        <v>667</v>
      </c>
      <c r="B110" s="96"/>
      <c r="C110" s="108" t="s">
        <v>383</v>
      </c>
      <c r="D110" s="100" t="s">
        <v>383</v>
      </c>
      <c r="E110" s="100"/>
      <c r="F110" s="100"/>
      <c r="G110" s="100"/>
      <c r="I110" s="11">
        <v>1</v>
      </c>
      <c r="J110" s="82"/>
      <c r="K110" s="2"/>
      <c r="T110" s="7"/>
      <c r="U110" s="7"/>
      <c r="Z110" s="9">
        <v>41817</v>
      </c>
    </row>
    <row r="111" spans="1:30">
      <c r="A111" s="95" t="s">
        <v>7</v>
      </c>
      <c r="B111" s="95"/>
      <c r="C111" s="101" t="s">
        <v>383</v>
      </c>
      <c r="D111" s="101" t="s">
        <v>383</v>
      </c>
      <c r="H111" s="11">
        <v>284</v>
      </c>
      <c r="I111" s="11">
        <v>1</v>
      </c>
      <c r="J111" s="1"/>
      <c r="K111" s="9">
        <v>41802</v>
      </c>
      <c r="T111" s="7"/>
      <c r="U111" s="7"/>
      <c r="Y111" s="9">
        <v>41802</v>
      </c>
    </row>
    <row r="112" spans="1:30">
      <c r="A112" s="96" t="s">
        <v>10</v>
      </c>
      <c r="B112" s="96"/>
      <c r="C112" s="143" t="s">
        <v>383</v>
      </c>
      <c r="D112" s="100" t="s">
        <v>383</v>
      </c>
      <c r="E112" s="100"/>
      <c r="F112" s="100"/>
      <c r="G112" s="100"/>
      <c r="H112" s="11">
        <v>61</v>
      </c>
      <c r="I112" s="11">
        <v>1</v>
      </c>
      <c r="J112" s="82"/>
      <c r="K112" s="3"/>
      <c r="T112" s="7"/>
      <c r="U112" s="7"/>
      <c r="AD112" s="62">
        <v>41845</v>
      </c>
    </row>
    <row r="113" spans="1:33">
      <c r="A113" s="153" t="s">
        <v>28</v>
      </c>
      <c r="B113" s="153"/>
      <c r="C113" s="100" t="s">
        <v>383</v>
      </c>
      <c r="D113" s="100" t="s">
        <v>383</v>
      </c>
      <c r="E113" s="100"/>
      <c r="F113" s="100"/>
      <c r="G113" s="100"/>
      <c r="H113" s="11">
        <v>239</v>
      </c>
      <c r="I113" s="11">
        <v>1</v>
      </c>
      <c r="J113" s="1"/>
      <c r="K113" s="1"/>
      <c r="T113" s="7"/>
      <c r="U113" s="7"/>
      <c r="AE113" s="62">
        <v>41851</v>
      </c>
    </row>
    <row r="114" spans="1:33">
      <c r="A114" s="154" t="s">
        <v>9</v>
      </c>
      <c r="B114" s="154"/>
      <c r="C114" s="143" t="s">
        <v>383</v>
      </c>
      <c r="D114" s="100" t="s">
        <v>383</v>
      </c>
      <c r="E114" s="100"/>
      <c r="F114" s="100"/>
      <c r="G114" s="100"/>
      <c r="H114" s="11">
        <v>61</v>
      </c>
      <c r="I114" s="11">
        <v>1</v>
      </c>
      <c r="J114" s="82"/>
      <c r="K114" s="1"/>
      <c r="T114" s="7"/>
      <c r="U114" s="7"/>
      <c r="AF114" s="62">
        <v>41860</v>
      </c>
    </row>
    <row r="115" spans="1:33">
      <c r="A115" s="154" t="s">
        <v>1076</v>
      </c>
      <c r="B115" s="154"/>
      <c r="C115" s="143" t="s">
        <v>383</v>
      </c>
      <c r="D115" s="100" t="s">
        <v>383</v>
      </c>
      <c r="E115" s="100"/>
      <c r="F115" s="100"/>
      <c r="G115" s="100"/>
      <c r="H115" s="11">
        <v>61</v>
      </c>
      <c r="I115" s="11">
        <v>1</v>
      </c>
      <c r="J115" s="82"/>
      <c r="K115" s="1"/>
      <c r="T115" s="7"/>
      <c r="U115" s="7"/>
      <c r="AF115" s="62"/>
    </row>
    <row r="116" spans="1:33">
      <c r="A116" s="154" t="s">
        <v>1077</v>
      </c>
      <c r="B116" s="154"/>
      <c r="C116" s="143" t="s">
        <v>383</v>
      </c>
      <c r="D116" s="100" t="s">
        <v>383</v>
      </c>
      <c r="E116" s="100"/>
      <c r="F116" s="100"/>
      <c r="G116" s="100"/>
      <c r="H116" s="11">
        <v>61</v>
      </c>
      <c r="I116" s="11">
        <v>1</v>
      </c>
      <c r="J116" s="82"/>
      <c r="K116" s="1"/>
      <c r="T116" s="7"/>
      <c r="U116" s="7"/>
      <c r="AF116" s="62"/>
    </row>
    <row r="117" spans="1:33">
      <c r="A117" s="97" t="s">
        <v>993</v>
      </c>
      <c r="B117" s="97"/>
      <c r="C117" s="101" t="s">
        <v>383</v>
      </c>
      <c r="D117" s="101" t="s">
        <v>383</v>
      </c>
      <c r="H117" s="11">
        <v>92</v>
      </c>
      <c r="I117" s="11">
        <v>1</v>
      </c>
      <c r="J117" s="82"/>
      <c r="K117" s="1"/>
      <c r="T117" s="7"/>
      <c r="U117" s="7"/>
      <c r="AD117" s="62">
        <v>41845</v>
      </c>
    </row>
    <row r="118" spans="1:33">
      <c r="A118" s="96" t="s">
        <v>5</v>
      </c>
      <c r="B118" s="96"/>
      <c r="C118" s="100" t="s">
        <v>383</v>
      </c>
      <c r="D118" s="100" t="s">
        <v>383</v>
      </c>
      <c r="E118" s="100"/>
      <c r="F118" s="100"/>
      <c r="G118" s="100"/>
      <c r="H118" s="11">
        <v>823</v>
      </c>
      <c r="I118" s="11">
        <v>1</v>
      </c>
      <c r="J118" s="82"/>
      <c r="K118" s="1"/>
      <c r="T118" s="7"/>
      <c r="U118" s="7"/>
      <c r="AE118" s="62">
        <v>41851</v>
      </c>
    </row>
    <row r="119" spans="1:33">
      <c r="A119" s="167" t="s">
        <v>29</v>
      </c>
      <c r="B119" s="167"/>
      <c r="C119" s="100" t="s">
        <v>383</v>
      </c>
      <c r="D119" s="100" t="s">
        <v>383</v>
      </c>
      <c r="E119" s="100"/>
      <c r="F119" s="100"/>
      <c r="G119" s="100"/>
      <c r="H119" s="11">
        <v>62</v>
      </c>
      <c r="I119" s="11">
        <v>1</v>
      </c>
      <c r="J119" s="82"/>
      <c r="K119" s="1"/>
      <c r="T119" s="7"/>
      <c r="U119" s="7"/>
      <c r="AG119" s="62">
        <v>41867</v>
      </c>
    </row>
    <row r="120" spans="1:33">
      <c r="A120" s="154" t="s">
        <v>28</v>
      </c>
      <c r="B120" s="154"/>
      <c r="C120" s="100" t="s">
        <v>383</v>
      </c>
      <c r="D120" s="100" t="s">
        <v>383</v>
      </c>
      <c r="E120" s="100"/>
      <c r="F120" s="100"/>
      <c r="G120" s="100"/>
      <c r="H120" s="11">
        <v>62</v>
      </c>
      <c r="I120" s="11">
        <v>1</v>
      </c>
      <c r="J120" s="82"/>
      <c r="K120" s="1"/>
      <c r="T120" s="7"/>
      <c r="U120" s="7"/>
      <c r="AG120" s="62"/>
    </row>
    <row r="121" spans="1:33">
      <c r="A121" s="154" t="s">
        <v>9</v>
      </c>
      <c r="B121" s="154"/>
      <c r="C121" s="100" t="s">
        <v>383</v>
      </c>
      <c r="D121" s="100" t="s">
        <v>383</v>
      </c>
      <c r="E121" s="100"/>
      <c r="F121" s="100"/>
      <c r="G121" s="100"/>
      <c r="H121" s="11">
        <v>62</v>
      </c>
      <c r="I121" s="11">
        <v>1</v>
      </c>
      <c r="J121" s="82"/>
      <c r="K121" s="1"/>
      <c r="T121" s="7"/>
      <c r="U121" s="7"/>
      <c r="AG121" s="62"/>
    </row>
    <row r="122" spans="1:33">
      <c r="A122" s="154" t="s">
        <v>1077</v>
      </c>
      <c r="B122" s="154"/>
      <c r="C122" s="100" t="s">
        <v>383</v>
      </c>
      <c r="D122" s="100" t="s">
        <v>383</v>
      </c>
      <c r="E122" s="100"/>
      <c r="F122" s="100"/>
      <c r="G122" s="100"/>
      <c r="H122" s="11">
        <v>62</v>
      </c>
      <c r="I122" s="11">
        <v>1</v>
      </c>
      <c r="J122" s="82"/>
      <c r="K122" s="1"/>
      <c r="T122" s="7"/>
      <c r="U122" s="7"/>
      <c r="AG122" s="62"/>
    </row>
    <row r="123" spans="1:33">
      <c r="A123" s="134" t="s">
        <v>1310</v>
      </c>
      <c r="B123" s="255">
        <v>513</v>
      </c>
      <c r="C123" s="131"/>
      <c r="D123" s="131"/>
      <c r="E123" s="131"/>
      <c r="F123" s="131"/>
      <c r="G123" s="131"/>
      <c r="H123" s="132">
        <v>1257</v>
      </c>
      <c r="J123" s="82"/>
      <c r="K123" s="1"/>
      <c r="T123" s="7"/>
      <c r="U123" s="7"/>
      <c r="AG123" s="62"/>
    </row>
    <row r="124" spans="1:33">
      <c r="A124" s="93" t="s">
        <v>1040</v>
      </c>
      <c r="B124" s="93"/>
      <c r="C124" s="102"/>
      <c r="D124" s="102"/>
      <c r="E124" s="102"/>
      <c r="F124" s="102"/>
      <c r="G124" s="102"/>
      <c r="H124" s="12"/>
      <c r="I124" s="12">
        <v>1</v>
      </c>
      <c r="J124" s="5"/>
      <c r="K124" s="5"/>
    </row>
    <row r="125" spans="1:33">
      <c r="A125" s="97" t="s">
        <v>794</v>
      </c>
      <c r="B125" s="97"/>
      <c r="C125" s="101" t="s">
        <v>383</v>
      </c>
      <c r="D125" s="101" t="s">
        <v>383</v>
      </c>
      <c r="H125" s="11">
        <v>756</v>
      </c>
      <c r="I125" s="11">
        <v>1</v>
      </c>
      <c r="J125" s="3"/>
      <c r="K125" s="57"/>
    </row>
    <row r="126" spans="1:33">
      <c r="A126" s="170" t="s">
        <v>957</v>
      </c>
      <c r="B126" s="170"/>
      <c r="C126" s="171"/>
      <c r="D126" s="171"/>
      <c r="E126" s="171"/>
      <c r="F126" s="171"/>
      <c r="G126" s="171"/>
      <c r="H126" s="11">
        <v>1058</v>
      </c>
      <c r="I126" s="11">
        <v>1</v>
      </c>
      <c r="J126" s="3"/>
      <c r="K126" s="57"/>
    </row>
    <row r="127" spans="1:33">
      <c r="A127" s="172" t="s">
        <v>674</v>
      </c>
      <c r="B127" s="172"/>
      <c r="C127" s="171"/>
      <c r="D127" s="171"/>
      <c r="E127" s="171"/>
      <c r="F127" s="171"/>
      <c r="G127" s="171"/>
      <c r="H127" s="11">
        <v>1090</v>
      </c>
      <c r="I127" s="11">
        <v>1</v>
      </c>
      <c r="J127" s="1"/>
      <c r="K127" s="57"/>
    </row>
    <row r="128" spans="1:33">
      <c r="A128" s="95" t="s">
        <v>987</v>
      </c>
      <c r="B128" s="95"/>
      <c r="C128" s="101" t="s">
        <v>383</v>
      </c>
      <c r="H128" s="11">
        <v>882</v>
      </c>
      <c r="I128" s="11">
        <v>1</v>
      </c>
      <c r="J128" s="82"/>
      <c r="K128" s="57"/>
    </row>
    <row r="129" spans="1:57">
      <c r="A129" s="93" t="s">
        <v>1041</v>
      </c>
      <c r="B129" s="93"/>
      <c r="C129" s="102"/>
      <c r="D129" s="102"/>
      <c r="E129" s="102"/>
      <c r="F129" s="102"/>
      <c r="G129" s="102"/>
      <c r="H129" s="12"/>
      <c r="I129" s="12">
        <v>1</v>
      </c>
      <c r="J129" s="5"/>
      <c r="K129" s="5"/>
    </row>
    <row r="130" spans="1:57">
      <c r="A130" s="97" t="s">
        <v>30</v>
      </c>
      <c r="B130" s="97"/>
      <c r="C130" s="101" t="s">
        <v>383</v>
      </c>
      <c r="D130" s="101" t="s">
        <v>383</v>
      </c>
      <c r="I130" s="11">
        <v>1</v>
      </c>
      <c r="J130" s="3"/>
      <c r="K130" s="57">
        <v>41749</v>
      </c>
      <c r="AT130" s="146"/>
      <c r="AU130" s="146"/>
    </row>
    <row r="131" spans="1:57">
      <c r="A131" s="167" t="s">
        <v>668</v>
      </c>
      <c r="B131" s="167"/>
      <c r="C131" s="100" t="s">
        <v>383</v>
      </c>
      <c r="D131" s="100"/>
      <c r="E131" s="100"/>
      <c r="F131" s="100"/>
      <c r="G131" s="100"/>
      <c r="I131" s="11">
        <v>1</v>
      </c>
      <c r="J131" s="1"/>
      <c r="K131" s="57">
        <v>41749</v>
      </c>
      <c r="AT131" s="146"/>
    </row>
    <row r="132" spans="1:57">
      <c r="A132" s="93" t="s">
        <v>1042</v>
      </c>
      <c r="B132" s="93"/>
      <c r="C132" s="102"/>
      <c r="D132" s="102"/>
      <c r="E132" s="102"/>
      <c r="F132" s="102"/>
      <c r="G132" s="102"/>
      <c r="H132" s="123">
        <v>927</v>
      </c>
      <c r="I132" s="123">
        <v>1</v>
      </c>
      <c r="J132" s="5"/>
      <c r="K132" s="5"/>
      <c r="AO132" s="146"/>
      <c r="AP132" s="146"/>
      <c r="AT132" s="146"/>
    </row>
    <row r="133" spans="1:57">
      <c r="A133" s="97" t="s">
        <v>1178</v>
      </c>
      <c r="B133" s="97"/>
      <c r="C133" s="101" t="s">
        <v>383</v>
      </c>
      <c r="I133" s="11">
        <v>1</v>
      </c>
      <c r="J133" s="3"/>
      <c r="K133" s="3"/>
      <c r="N133" s="36"/>
      <c r="O133" s="36"/>
      <c r="P133" s="36"/>
    </row>
    <row r="134" spans="1:57">
      <c r="A134" s="97" t="s">
        <v>1179</v>
      </c>
      <c r="B134" s="97"/>
      <c r="C134" s="101" t="s">
        <v>383</v>
      </c>
      <c r="I134" s="11">
        <v>1</v>
      </c>
      <c r="J134" s="3" t="s">
        <v>1180</v>
      </c>
      <c r="K134" s="3"/>
      <c r="N134" s="36"/>
      <c r="O134" s="36"/>
      <c r="P134" s="36"/>
    </row>
    <row r="135" spans="1:57">
      <c r="A135" s="95" t="s">
        <v>669</v>
      </c>
      <c r="B135" s="95"/>
      <c r="C135" s="101" t="s">
        <v>383</v>
      </c>
      <c r="I135" s="11">
        <v>1</v>
      </c>
      <c r="J135" s="1"/>
      <c r="K135" s="1"/>
      <c r="N135" s="36"/>
      <c r="O135" s="36"/>
      <c r="P135" s="36"/>
    </row>
    <row r="136" spans="1:57">
      <c r="A136" s="95" t="s">
        <v>670</v>
      </c>
      <c r="B136" s="95"/>
      <c r="C136" s="101" t="s">
        <v>383</v>
      </c>
      <c r="I136" s="11">
        <v>1</v>
      </c>
      <c r="J136" s="1"/>
      <c r="K136" s="1"/>
      <c r="N136" s="36"/>
      <c r="O136" s="36"/>
      <c r="P136" s="36"/>
      <c r="AI136" s="37"/>
    </row>
    <row r="137" spans="1:57">
      <c r="A137" s="97" t="s">
        <v>671</v>
      </c>
      <c r="B137" s="97"/>
      <c r="C137" s="101" t="s">
        <v>383</v>
      </c>
      <c r="I137" s="11">
        <v>1</v>
      </c>
      <c r="J137" s="3"/>
      <c r="K137" s="3"/>
      <c r="N137" s="36"/>
      <c r="O137" s="36"/>
      <c r="P137" s="36"/>
      <c r="AI137" s="37"/>
      <c r="AN137" s="146"/>
      <c r="AO137" s="146"/>
      <c r="AP137" s="146"/>
    </row>
    <row r="138" spans="1:57">
      <c r="A138" s="95" t="s">
        <v>672</v>
      </c>
      <c r="B138" s="95"/>
      <c r="C138" s="101" t="s">
        <v>383</v>
      </c>
      <c r="I138" s="11">
        <v>1</v>
      </c>
      <c r="J138" s="1" t="s">
        <v>1172</v>
      </c>
      <c r="K138" s="1"/>
      <c r="N138" s="36"/>
      <c r="O138" s="36"/>
      <c r="P138" s="36"/>
      <c r="AI138" s="37"/>
    </row>
    <row r="139" spans="1:57">
      <c r="A139" s="95" t="s">
        <v>425</v>
      </c>
      <c r="B139" s="95"/>
      <c r="C139" s="101" t="s">
        <v>383</v>
      </c>
      <c r="I139" s="11">
        <v>1</v>
      </c>
      <c r="J139" s="1" t="s">
        <v>1173</v>
      </c>
      <c r="K139" s="1"/>
      <c r="N139" s="36"/>
      <c r="O139" s="36"/>
      <c r="P139" s="36"/>
      <c r="AI139" s="37"/>
    </row>
    <row r="140" spans="1:57">
      <c r="A140" s="95" t="s">
        <v>378</v>
      </c>
      <c r="B140" s="95"/>
      <c r="C140" s="101" t="s">
        <v>383</v>
      </c>
      <c r="I140" s="11">
        <v>1</v>
      </c>
      <c r="J140" s="1"/>
      <c r="K140" s="1"/>
      <c r="N140" s="36"/>
      <c r="O140" s="36"/>
      <c r="P140" s="36"/>
      <c r="AI140" s="124"/>
      <c r="AO140" s="146"/>
    </row>
    <row r="141" spans="1:57">
      <c r="A141" s="95" t="s">
        <v>1175</v>
      </c>
      <c r="B141" s="95"/>
      <c r="C141" s="101" t="s">
        <v>383</v>
      </c>
      <c r="I141" s="11">
        <v>1</v>
      </c>
      <c r="J141" s="1" t="s">
        <v>1174</v>
      </c>
      <c r="K141" s="1"/>
      <c r="N141" s="36"/>
      <c r="O141" s="36"/>
      <c r="P141" s="36"/>
      <c r="AI141" s="124"/>
      <c r="AO141" s="146"/>
    </row>
    <row r="142" spans="1:57">
      <c r="A142" s="95" t="s">
        <v>1176</v>
      </c>
      <c r="B142" s="95"/>
      <c r="C142" s="101" t="s">
        <v>383</v>
      </c>
      <c r="I142" s="11">
        <v>1</v>
      </c>
      <c r="J142" s="1" t="s">
        <v>1177</v>
      </c>
      <c r="K142" s="1"/>
      <c r="N142" s="36"/>
      <c r="O142" s="36"/>
      <c r="P142" s="36"/>
      <c r="AI142" s="124"/>
      <c r="AO142" s="146"/>
    </row>
    <row r="143" spans="1:57">
      <c r="A143" s="95" t="s">
        <v>1171</v>
      </c>
      <c r="B143" s="95"/>
      <c r="C143" s="101" t="s">
        <v>383</v>
      </c>
      <c r="I143" s="11">
        <v>1</v>
      </c>
      <c r="J143" s="1"/>
      <c r="K143" s="1"/>
      <c r="N143" s="36"/>
      <c r="O143" s="36"/>
      <c r="P143" s="36"/>
      <c r="AI143" s="124"/>
      <c r="AO143" s="146"/>
    </row>
    <row r="144" spans="1:57">
      <c r="A144" s="134" t="s">
        <v>673</v>
      </c>
      <c r="B144" s="134"/>
      <c r="C144" s="131"/>
      <c r="D144" s="131"/>
      <c r="E144" s="131"/>
      <c r="F144" s="131"/>
      <c r="G144" s="131"/>
      <c r="I144" s="11">
        <v>1</v>
      </c>
      <c r="J144" s="1"/>
      <c r="K144" s="1"/>
      <c r="N144" s="36"/>
      <c r="O144" s="36"/>
      <c r="P144" s="36"/>
      <c r="BB144" t="s">
        <v>1067</v>
      </c>
      <c r="BC144" t="s">
        <v>1067</v>
      </c>
      <c r="BD144" t="s">
        <v>1067</v>
      </c>
      <c r="BE144" t="s">
        <v>1065</v>
      </c>
    </row>
    <row r="145" spans="1:112">
      <c r="A145" s="93" t="s">
        <v>1043</v>
      </c>
      <c r="B145" s="93"/>
      <c r="C145" s="102"/>
      <c r="D145" s="102"/>
      <c r="E145" s="102"/>
      <c r="F145" s="102"/>
      <c r="G145" s="102"/>
      <c r="H145" s="98"/>
      <c r="I145" s="98">
        <v>1</v>
      </c>
      <c r="J145" s="5"/>
      <c r="K145" s="5"/>
      <c r="AS145" s="151"/>
      <c r="AT145" s="146"/>
      <c r="AU145" s="146"/>
      <c r="AV145" s="146"/>
      <c r="AW145" s="146"/>
      <c r="AX145" s="146"/>
      <c r="AY145" s="151"/>
      <c r="AZ145" s="146"/>
      <c r="BA145" s="146"/>
      <c r="BB145" s="146" t="s">
        <v>1069</v>
      </c>
      <c r="BC145" s="146" t="s">
        <v>1068</v>
      </c>
      <c r="BD145" s="146" t="s">
        <v>1066</v>
      </c>
      <c r="BE145" s="151" t="s">
        <v>1070</v>
      </c>
    </row>
    <row r="146" spans="1:112" ht="45">
      <c r="A146" s="134" t="s">
        <v>1075</v>
      </c>
      <c r="B146" s="134"/>
      <c r="C146" s="131"/>
      <c r="D146" s="131"/>
      <c r="E146" s="131"/>
      <c r="F146" s="131"/>
      <c r="G146" s="131"/>
      <c r="I146" s="11">
        <v>1</v>
      </c>
      <c r="J146" s="82"/>
      <c r="K146" s="1"/>
      <c r="L146" s="47" t="s">
        <v>35</v>
      </c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</row>
    <row r="147" spans="1:112">
      <c r="A147" s="134" t="s">
        <v>1078</v>
      </c>
      <c r="B147" s="134"/>
      <c r="C147" s="131"/>
      <c r="D147" s="131"/>
      <c r="E147" s="131"/>
      <c r="F147" s="131"/>
      <c r="G147" s="131"/>
      <c r="I147" s="11">
        <v>1</v>
      </c>
      <c r="J147" s="82"/>
      <c r="K147" s="1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</row>
    <row r="148" spans="1:112">
      <c r="A148" s="149" t="s">
        <v>992</v>
      </c>
      <c r="B148" s="149"/>
      <c r="C148" s="136" t="s">
        <v>383</v>
      </c>
      <c r="D148" s="136"/>
      <c r="E148" s="136"/>
      <c r="F148" s="136"/>
      <c r="G148" s="136"/>
      <c r="I148" s="11">
        <v>1</v>
      </c>
      <c r="J148" s="82"/>
      <c r="K148" s="1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</row>
    <row r="149" spans="1:112">
      <c r="A149" s="134" t="s">
        <v>991</v>
      </c>
      <c r="B149" s="134"/>
      <c r="C149" s="131"/>
      <c r="D149" s="131"/>
      <c r="E149" s="131"/>
      <c r="F149" s="131"/>
      <c r="G149" s="131"/>
      <c r="I149" s="11">
        <v>1</v>
      </c>
      <c r="J149" s="1"/>
      <c r="K149" s="1"/>
      <c r="L149" s="48" t="s">
        <v>35</v>
      </c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</row>
    <row r="150" spans="1:112" ht="30">
      <c r="A150" s="149" t="s">
        <v>1056</v>
      </c>
      <c r="B150" s="149"/>
      <c r="C150" s="136" t="s">
        <v>383</v>
      </c>
      <c r="D150" s="136"/>
      <c r="E150" s="136"/>
      <c r="F150" s="136"/>
      <c r="G150" s="136"/>
      <c r="H150" s="11">
        <v>1003</v>
      </c>
      <c r="I150" s="11">
        <v>1</v>
      </c>
      <c r="J150" s="1"/>
      <c r="K150" s="1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</row>
    <row r="151" spans="1:112" ht="30">
      <c r="A151" s="149" t="s">
        <v>1061</v>
      </c>
      <c r="B151" s="149"/>
      <c r="C151" s="136" t="s">
        <v>383</v>
      </c>
      <c r="D151" s="136"/>
      <c r="E151" s="136"/>
      <c r="F151" s="136"/>
      <c r="G151" s="136"/>
      <c r="H151" s="11">
        <v>997</v>
      </c>
      <c r="I151" s="11">
        <v>1</v>
      </c>
      <c r="J151" s="1"/>
      <c r="K151" s="1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H151" s="128"/>
    </row>
    <row r="152" spans="1:112">
      <c r="A152" s="150" t="s">
        <v>1057</v>
      </c>
      <c r="B152" s="150"/>
      <c r="C152" s="136" t="s">
        <v>383</v>
      </c>
      <c r="D152" s="136"/>
      <c r="E152" s="136"/>
      <c r="F152" s="136"/>
      <c r="G152" s="136"/>
      <c r="H152" s="11">
        <v>1006</v>
      </c>
      <c r="I152" s="11">
        <v>1</v>
      </c>
      <c r="J152" s="1"/>
      <c r="K152" s="1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</row>
    <row r="153" spans="1:112" ht="30">
      <c r="A153" s="150" t="s">
        <v>1062</v>
      </c>
      <c r="B153" s="150"/>
      <c r="C153" s="136" t="s">
        <v>383</v>
      </c>
      <c r="D153" s="136"/>
      <c r="E153" s="136"/>
      <c r="F153" s="136"/>
      <c r="G153" s="136"/>
      <c r="H153" s="11">
        <v>1001</v>
      </c>
      <c r="I153" s="11">
        <v>1</v>
      </c>
      <c r="J153" s="1"/>
      <c r="K153" s="1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I153" s="38"/>
      <c r="DG153" s="146">
        <v>41916</v>
      </c>
      <c r="DH153" s="146">
        <v>41923</v>
      </c>
    </row>
    <row r="154" spans="1:112" ht="30">
      <c r="A154" s="135" t="s">
        <v>1072</v>
      </c>
      <c r="B154" s="135"/>
      <c r="C154" s="131"/>
      <c r="D154" s="131"/>
      <c r="E154" s="131"/>
      <c r="F154" s="131"/>
      <c r="G154" s="131"/>
      <c r="I154" s="11">
        <v>1</v>
      </c>
      <c r="J154" s="1"/>
      <c r="K154" s="1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I154" s="38"/>
    </row>
    <row r="155" spans="1:112">
      <c r="A155" s="135" t="s">
        <v>1074</v>
      </c>
      <c r="B155" s="135"/>
      <c r="C155" s="131"/>
      <c r="D155" s="131"/>
      <c r="E155" s="131"/>
      <c r="F155" s="131"/>
      <c r="G155" s="131"/>
      <c r="I155" s="11">
        <v>1</v>
      </c>
      <c r="J155" s="1"/>
      <c r="K155" s="1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I155" s="38"/>
    </row>
    <row r="156" spans="1:112">
      <c r="A156" s="175" t="s">
        <v>1181</v>
      </c>
      <c r="B156" s="175"/>
      <c r="C156" s="171" t="s">
        <v>383</v>
      </c>
      <c r="D156" s="171"/>
      <c r="E156" s="171"/>
      <c r="F156" s="171"/>
      <c r="G156" s="171"/>
      <c r="I156" s="11">
        <v>2</v>
      </c>
      <c r="J156" s="1"/>
      <c r="K156" s="1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I156" s="38"/>
    </row>
    <row r="157" spans="1:112">
      <c r="A157" s="135" t="s">
        <v>44</v>
      </c>
      <c r="B157" s="135"/>
      <c r="C157" s="131"/>
      <c r="D157" s="131"/>
      <c r="E157" s="131"/>
      <c r="F157" s="131"/>
      <c r="G157" s="131"/>
      <c r="I157" s="11">
        <v>1</v>
      </c>
      <c r="J157" s="1"/>
      <c r="K157" s="1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</row>
    <row r="158" spans="1:112">
      <c r="A158" s="93" t="s">
        <v>1044</v>
      </c>
      <c r="B158" s="93"/>
      <c r="C158" s="102"/>
      <c r="D158" s="102"/>
      <c r="E158" s="102"/>
      <c r="F158" s="102"/>
      <c r="G158" s="102"/>
      <c r="H158" s="98">
        <v>339</v>
      </c>
      <c r="I158" s="98"/>
      <c r="J158" s="5"/>
      <c r="K158" s="5"/>
    </row>
    <row r="159" spans="1:112">
      <c r="A159" s="167" t="s">
        <v>14</v>
      </c>
      <c r="B159" s="167"/>
      <c r="C159" s="100" t="s">
        <v>383</v>
      </c>
      <c r="D159" s="100" t="s">
        <v>383</v>
      </c>
      <c r="E159" s="100" t="s">
        <v>383</v>
      </c>
      <c r="F159" s="100"/>
      <c r="G159" s="100"/>
      <c r="H159" s="11">
        <v>339</v>
      </c>
      <c r="I159" s="11">
        <v>1</v>
      </c>
      <c r="J159" s="82"/>
      <c r="K159" s="1"/>
      <c r="L159" s="47" t="s">
        <v>35</v>
      </c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</row>
    <row r="160" spans="1:112">
      <c r="A160" s="167" t="s">
        <v>16</v>
      </c>
      <c r="B160" s="167"/>
      <c r="C160" s="100" t="s">
        <v>383</v>
      </c>
      <c r="D160" s="100" t="s">
        <v>383</v>
      </c>
      <c r="E160" s="100"/>
      <c r="F160" s="100"/>
      <c r="G160" s="100"/>
      <c r="H160" s="11">
        <v>339</v>
      </c>
      <c r="I160" s="11">
        <v>1</v>
      </c>
      <c r="J160" s="1"/>
      <c r="K160" s="1"/>
      <c r="L160" s="48" t="s">
        <v>35</v>
      </c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</row>
    <row r="161" spans="1:31">
      <c r="A161" s="93" t="s">
        <v>1168</v>
      </c>
      <c r="B161" s="93"/>
      <c r="C161" s="102"/>
      <c r="D161" s="102"/>
      <c r="E161" s="102"/>
      <c r="F161" s="102"/>
      <c r="G161" s="102"/>
      <c r="H161" s="98">
        <v>1095</v>
      </c>
      <c r="I161" s="98">
        <v>2</v>
      </c>
      <c r="J161" s="5"/>
      <c r="K161" s="5"/>
    </row>
    <row r="162" spans="1:31">
      <c r="A162" s="172" t="s">
        <v>1026</v>
      </c>
      <c r="B162" s="172"/>
      <c r="C162" s="171" t="s">
        <v>383</v>
      </c>
      <c r="D162" s="171"/>
      <c r="E162" s="171"/>
      <c r="F162" s="171"/>
      <c r="G162" s="171"/>
      <c r="H162" s="174"/>
      <c r="I162" s="174">
        <v>2</v>
      </c>
      <c r="J162" s="1"/>
      <c r="K162" s="1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</row>
    <row r="163" spans="1:31">
      <c r="A163" s="172" t="s">
        <v>1016</v>
      </c>
      <c r="B163" s="172"/>
      <c r="C163" s="171" t="s">
        <v>383</v>
      </c>
      <c r="D163" s="171"/>
      <c r="E163" s="171"/>
      <c r="F163" s="171"/>
      <c r="G163" s="171"/>
      <c r="H163" s="174"/>
      <c r="I163" s="174">
        <v>2</v>
      </c>
      <c r="J163" s="1"/>
      <c r="K163" s="1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</row>
    <row r="164" spans="1:31">
      <c r="A164" s="172" t="s">
        <v>1017</v>
      </c>
      <c r="B164" s="172"/>
      <c r="C164" s="171" t="s">
        <v>383</v>
      </c>
      <c r="D164" s="171"/>
      <c r="E164" s="171"/>
      <c r="F164" s="171"/>
      <c r="G164" s="171"/>
      <c r="H164" s="174"/>
      <c r="I164" s="174">
        <v>2</v>
      </c>
      <c r="J164" s="1"/>
      <c r="K164" s="1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</row>
    <row r="165" spans="1:31" ht="45">
      <c r="A165" s="172" t="s">
        <v>1169</v>
      </c>
      <c r="B165" s="172"/>
      <c r="C165" s="171" t="s">
        <v>383</v>
      </c>
      <c r="D165" s="171"/>
      <c r="E165" s="171"/>
      <c r="F165" s="171"/>
      <c r="G165" s="171"/>
      <c r="H165" s="174"/>
      <c r="I165" s="174">
        <v>2</v>
      </c>
      <c r="J165" s="1"/>
      <c r="K165" s="1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</row>
    <row r="166" spans="1:31">
      <c r="A166" s="172" t="s">
        <v>1018</v>
      </c>
      <c r="B166" s="172"/>
      <c r="C166" s="171" t="s">
        <v>383</v>
      </c>
      <c r="D166" s="171"/>
      <c r="E166" s="171"/>
      <c r="F166" s="171"/>
      <c r="G166" s="171"/>
      <c r="H166" s="174"/>
      <c r="I166" s="174">
        <v>2</v>
      </c>
      <c r="J166" s="1"/>
      <c r="K166" s="1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</row>
    <row r="167" spans="1:31">
      <c r="A167" s="93" t="s">
        <v>1278</v>
      </c>
      <c r="B167" s="93"/>
      <c r="C167" s="102"/>
      <c r="D167" s="102"/>
      <c r="E167" s="102"/>
      <c r="F167" s="102"/>
      <c r="G167" s="102"/>
      <c r="H167" s="98"/>
      <c r="I167" s="98">
        <v>2</v>
      </c>
      <c r="J167" s="5"/>
      <c r="K167" s="5"/>
    </row>
    <row r="168" spans="1:31">
      <c r="A168" s="172" t="s">
        <v>1276</v>
      </c>
      <c r="B168" s="172"/>
      <c r="C168" s="171"/>
      <c r="D168" s="171"/>
      <c r="E168" s="171"/>
      <c r="F168" s="171"/>
      <c r="G168" s="171"/>
      <c r="H168" s="11">
        <v>1118</v>
      </c>
      <c r="I168" s="11">
        <v>2</v>
      </c>
    </row>
    <row r="169" spans="1:31">
      <c r="A169" s="172" t="s">
        <v>1277</v>
      </c>
      <c r="B169" s="172"/>
      <c r="C169" s="171"/>
      <c r="D169" s="171"/>
      <c r="E169" s="171"/>
      <c r="F169" s="171"/>
      <c r="G169" s="171"/>
      <c r="H169" s="11">
        <v>1118</v>
      </c>
      <c r="I169" s="11">
        <v>2</v>
      </c>
    </row>
    <row r="170" spans="1:31">
      <c r="A170" s="93" t="s">
        <v>1170</v>
      </c>
      <c r="B170" s="93"/>
      <c r="C170" s="102"/>
      <c r="D170" s="102"/>
      <c r="E170" s="102"/>
      <c r="F170" s="102"/>
      <c r="G170" s="102"/>
      <c r="H170" s="98"/>
      <c r="I170" s="98">
        <v>2</v>
      </c>
      <c r="J170" s="5"/>
      <c r="K170" s="5"/>
    </row>
    <row r="171" spans="1:31">
      <c r="A171" s="172" t="s">
        <v>1183</v>
      </c>
      <c r="B171" s="172"/>
      <c r="C171" s="171" t="s">
        <v>383</v>
      </c>
      <c r="D171" s="171"/>
      <c r="E171" s="171"/>
      <c r="F171" s="171"/>
      <c r="G171" s="171"/>
      <c r="H171" s="11">
        <v>1096</v>
      </c>
      <c r="I171" s="11">
        <v>2</v>
      </c>
      <c r="J171" s="1"/>
      <c r="K171" s="1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</row>
    <row r="172" spans="1:31">
      <c r="A172" s="172" t="s">
        <v>4</v>
      </c>
      <c r="B172" s="172"/>
      <c r="C172" s="171"/>
      <c r="D172" s="171"/>
      <c r="E172" s="171"/>
      <c r="F172" s="171"/>
      <c r="G172" s="171"/>
      <c r="H172" s="11">
        <v>1096</v>
      </c>
      <c r="I172" s="11">
        <v>2</v>
      </c>
      <c r="J172" s="1"/>
      <c r="K172" s="1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</row>
    <row r="173" spans="1:31">
      <c r="A173" s="172" t="s">
        <v>1184</v>
      </c>
      <c r="B173" s="172"/>
      <c r="C173" s="171" t="s">
        <v>383</v>
      </c>
      <c r="D173" s="171"/>
      <c r="E173" s="171"/>
      <c r="F173" s="171"/>
      <c r="G173" s="171"/>
      <c r="H173" s="11">
        <v>1096</v>
      </c>
      <c r="I173" s="11">
        <v>2</v>
      </c>
      <c r="J173" s="1"/>
      <c r="K173" s="1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</row>
    <row r="174" spans="1:31">
      <c r="A174" s="93" t="s">
        <v>183</v>
      </c>
      <c r="B174" s="93"/>
      <c r="C174" s="102"/>
      <c r="D174" s="102"/>
      <c r="E174" s="102"/>
      <c r="F174" s="102"/>
      <c r="G174" s="102"/>
      <c r="H174" s="102">
        <v>483</v>
      </c>
      <c r="I174" s="102"/>
      <c r="J174" s="5"/>
      <c r="K174" s="5"/>
    </row>
    <row r="175" spans="1:31">
      <c r="A175" s="93" t="s">
        <v>1073</v>
      </c>
      <c r="B175" s="93"/>
      <c r="C175" s="102"/>
      <c r="D175" s="102"/>
      <c r="E175" s="102"/>
      <c r="F175" s="102"/>
      <c r="G175" s="102"/>
      <c r="H175" s="102">
        <v>1007</v>
      </c>
      <c r="I175" s="102"/>
      <c r="J175" s="5"/>
      <c r="K175" s="5"/>
    </row>
    <row r="176" spans="1:31">
      <c r="A176" s="93" t="s">
        <v>240</v>
      </c>
      <c r="B176" s="93"/>
      <c r="C176" s="102"/>
      <c r="D176" s="102"/>
      <c r="E176" s="102"/>
      <c r="F176" s="102"/>
      <c r="G176" s="102"/>
      <c r="H176" s="12"/>
      <c r="I176" s="12"/>
      <c r="J176" s="5"/>
      <c r="K176" s="5"/>
    </row>
    <row r="177" spans="1:34">
      <c r="A177" s="95" t="s">
        <v>241</v>
      </c>
      <c r="B177" s="95"/>
      <c r="H177" s="11">
        <v>419</v>
      </c>
      <c r="AH177" s="37"/>
    </row>
    <row r="178" spans="1:34">
      <c r="A178" s="95" t="s">
        <v>279</v>
      </c>
      <c r="B178" s="95"/>
      <c r="AH178" s="38"/>
    </row>
    <row r="179" spans="1:34">
      <c r="A179" s="93" t="s">
        <v>473</v>
      </c>
      <c r="B179" s="93"/>
      <c r="C179" s="102"/>
      <c r="D179" s="102"/>
      <c r="E179" s="102"/>
      <c r="F179" s="102"/>
      <c r="G179" s="102"/>
      <c r="H179" s="12">
        <v>693</v>
      </c>
      <c r="I179" s="12">
        <v>1</v>
      </c>
      <c r="J179" s="5"/>
      <c r="K179" s="5"/>
    </row>
    <row r="180" spans="1:34">
      <c r="A180" s="93" t="s">
        <v>659</v>
      </c>
      <c r="B180" s="93"/>
      <c r="C180" s="102"/>
      <c r="D180" s="102"/>
      <c r="E180" s="102"/>
      <c r="F180" s="102"/>
      <c r="G180" s="102"/>
      <c r="H180" s="12">
        <v>850</v>
      </c>
      <c r="I180" s="12">
        <v>1</v>
      </c>
      <c r="J180" s="106" t="s">
        <v>675</v>
      </c>
      <c r="K180" s="5"/>
    </row>
    <row r="181" spans="1:34">
      <c r="A181" s="104" t="s">
        <v>1185</v>
      </c>
      <c r="B181" s="104"/>
      <c r="C181" s="100"/>
      <c r="D181" s="100"/>
      <c r="E181" s="100"/>
      <c r="F181" s="100"/>
      <c r="G181" s="100"/>
      <c r="H181" s="144"/>
      <c r="I181" s="144">
        <v>1</v>
      </c>
      <c r="J181" s="176"/>
      <c r="K181" s="177"/>
    </row>
    <row r="182" spans="1:34">
      <c r="A182" s="104" t="s">
        <v>1186</v>
      </c>
      <c r="B182" s="104"/>
      <c r="C182" s="100"/>
      <c r="D182" s="100"/>
      <c r="E182" s="100"/>
      <c r="F182" s="100"/>
      <c r="G182" s="100"/>
      <c r="H182" s="144"/>
      <c r="I182" s="144">
        <v>1</v>
      </c>
      <c r="J182" s="176"/>
      <c r="K182" s="177"/>
    </row>
    <row r="183" spans="1:34">
      <c r="A183" s="104" t="s">
        <v>1187</v>
      </c>
      <c r="B183" s="104"/>
      <c r="C183" s="100"/>
      <c r="D183" s="100"/>
      <c r="E183" s="100"/>
      <c r="F183" s="100"/>
      <c r="G183" s="100"/>
      <c r="H183" s="144"/>
      <c r="I183" s="144">
        <v>1</v>
      </c>
      <c r="J183" s="176"/>
      <c r="K183" s="177"/>
    </row>
    <row r="184" spans="1:34">
      <c r="A184" s="93" t="s">
        <v>676</v>
      </c>
      <c r="B184" s="93"/>
      <c r="C184" s="98" t="s">
        <v>383</v>
      </c>
      <c r="D184" s="102"/>
      <c r="E184" s="102"/>
      <c r="F184" s="102"/>
      <c r="G184" s="102"/>
      <c r="H184" s="123">
        <v>740</v>
      </c>
      <c r="I184" s="12">
        <v>1</v>
      </c>
      <c r="J184" s="178"/>
      <c r="K184" s="178"/>
    </row>
  </sheetData>
  <sortState ref="AO44:AO46">
    <sortCondition ref="AO44"/>
  </sortState>
  <mergeCells count="6">
    <mergeCell ref="AF1:AH1"/>
    <mergeCell ref="X1:AA1"/>
    <mergeCell ref="AB1:AE1"/>
    <mergeCell ref="L1:O1"/>
    <mergeCell ref="P1:S1"/>
    <mergeCell ref="T1:W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3"/>
  <sheetViews>
    <sheetView workbookViewId="0">
      <selection activeCell="C2" sqref="C2"/>
    </sheetView>
  </sheetViews>
  <sheetFormatPr baseColWidth="10" defaultColWidth="11" defaultRowHeight="15" x14ac:dyDescent="0"/>
  <cols>
    <col min="3" max="3" width="67.33203125" bestFit="1" customWidth="1"/>
    <col min="8" max="8" width="16.5" bestFit="1" customWidth="1"/>
  </cols>
  <sheetData>
    <row r="2" spans="3:4">
      <c r="C2" t="s">
        <v>146</v>
      </c>
    </row>
    <row r="3" spans="3:4">
      <c r="C3" t="s">
        <v>147</v>
      </c>
      <c r="D3" t="s">
        <v>157</v>
      </c>
    </row>
    <row r="4" spans="3:4">
      <c r="C4" t="s">
        <v>148</v>
      </c>
    </row>
    <row r="5" spans="3:4">
      <c r="C5" t="s">
        <v>149</v>
      </c>
      <c r="D5" t="s">
        <v>157</v>
      </c>
    </row>
    <row r="6" spans="3:4">
      <c r="C6" t="s">
        <v>150</v>
      </c>
      <c r="D6" t="s">
        <v>157</v>
      </c>
    </row>
    <row r="7" spans="3:4">
      <c r="C7" t="s">
        <v>151</v>
      </c>
      <c r="D7" t="s">
        <v>157</v>
      </c>
    </row>
    <row r="8" spans="3:4">
      <c r="C8" t="s">
        <v>152</v>
      </c>
      <c r="D8" t="s">
        <v>157</v>
      </c>
    </row>
    <row r="9" spans="3:4">
      <c r="C9" t="s">
        <v>153</v>
      </c>
      <c r="D9" t="s">
        <v>157</v>
      </c>
    </row>
    <row r="10" spans="3:4">
      <c r="C10" t="s">
        <v>154</v>
      </c>
      <c r="D10" t="s">
        <v>157</v>
      </c>
    </row>
    <row r="11" spans="3:4">
      <c r="C11" t="s">
        <v>155</v>
      </c>
      <c r="D11" t="s">
        <v>157</v>
      </c>
    </row>
    <row r="12" spans="3:4">
      <c r="C12" t="s">
        <v>156</v>
      </c>
      <c r="D12" t="s">
        <v>157</v>
      </c>
    </row>
    <row r="13" spans="3:4">
      <c r="C13" t="s">
        <v>175</v>
      </c>
      <c r="D13" t="s">
        <v>157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H33" sqref="H33"/>
    </sheetView>
  </sheetViews>
  <sheetFormatPr baseColWidth="10" defaultColWidth="11" defaultRowHeight="15" x14ac:dyDescent="0"/>
  <cols>
    <col min="6" max="6" width="14.1640625" bestFit="1" customWidth="1"/>
    <col min="7" max="7" width="15.1640625" bestFit="1" customWidth="1"/>
    <col min="10" max="10" width="22.33203125" bestFit="1" customWidth="1"/>
    <col min="14" max="14" width="25.33203125" bestFit="1" customWidth="1"/>
    <col min="15" max="15" width="34.6640625" bestFit="1" customWidth="1"/>
  </cols>
  <sheetData>
    <row r="2" spans="2:15">
      <c r="N2" t="s">
        <v>158</v>
      </c>
    </row>
    <row r="3" spans="2:15">
      <c r="B3" t="s">
        <v>131</v>
      </c>
      <c r="C3" t="s">
        <v>132</v>
      </c>
      <c r="D3" t="s">
        <v>136</v>
      </c>
      <c r="H3" t="s">
        <v>138</v>
      </c>
      <c r="I3" t="s">
        <v>139</v>
      </c>
      <c r="J3" t="s">
        <v>143</v>
      </c>
      <c r="N3" t="s">
        <v>159</v>
      </c>
    </row>
    <row r="4" spans="2:15">
      <c r="B4" t="s">
        <v>133</v>
      </c>
      <c r="C4" t="s">
        <v>132</v>
      </c>
      <c r="H4" t="s">
        <v>140</v>
      </c>
      <c r="I4" t="s">
        <v>141</v>
      </c>
      <c r="J4" t="s">
        <v>142</v>
      </c>
      <c r="N4" t="s">
        <v>160</v>
      </c>
    </row>
    <row r="5" spans="2:15">
      <c r="B5" t="s">
        <v>134</v>
      </c>
      <c r="C5" t="s">
        <v>135</v>
      </c>
      <c r="D5" t="s">
        <v>136</v>
      </c>
      <c r="G5" t="s">
        <v>132</v>
      </c>
      <c r="N5" t="s">
        <v>161</v>
      </c>
    </row>
    <row r="6" spans="2:15">
      <c r="G6" t="s">
        <v>137</v>
      </c>
      <c r="H6" t="s">
        <v>131</v>
      </c>
      <c r="I6" t="s">
        <v>144</v>
      </c>
      <c r="J6" t="s">
        <v>145</v>
      </c>
      <c r="N6" t="s">
        <v>162</v>
      </c>
    </row>
    <row r="7" spans="2:15">
      <c r="G7" t="s">
        <v>135</v>
      </c>
      <c r="H7" t="s">
        <v>172</v>
      </c>
      <c r="I7" t="s">
        <v>173</v>
      </c>
      <c r="J7" t="s">
        <v>174</v>
      </c>
      <c r="N7" t="s">
        <v>163</v>
      </c>
    </row>
    <row r="8" spans="2:15">
      <c r="G8" t="s">
        <v>132</v>
      </c>
      <c r="H8" t="s">
        <v>176</v>
      </c>
    </row>
    <row r="9" spans="2:15">
      <c r="G9" t="s">
        <v>135</v>
      </c>
      <c r="H9" t="s">
        <v>182</v>
      </c>
      <c r="I9" t="s">
        <v>181</v>
      </c>
      <c r="J9" t="s">
        <v>180</v>
      </c>
    </row>
    <row r="10" spans="2:15">
      <c r="M10" t="s">
        <v>138</v>
      </c>
      <c r="O10" t="s">
        <v>166</v>
      </c>
    </row>
    <row r="11" spans="2:15">
      <c r="N11" t="s">
        <v>161</v>
      </c>
      <c r="O11" t="s">
        <v>167</v>
      </c>
    </row>
    <row r="12" spans="2:15">
      <c r="N12" t="s">
        <v>160</v>
      </c>
      <c r="O12" t="s">
        <v>168</v>
      </c>
    </row>
    <row r="13" spans="2:15">
      <c r="M13" t="s">
        <v>164</v>
      </c>
      <c r="O13" t="s">
        <v>169</v>
      </c>
    </row>
    <row r="14" spans="2:15">
      <c r="N14" t="s">
        <v>161</v>
      </c>
      <c r="O14" t="s">
        <v>170</v>
      </c>
    </row>
    <row r="15" spans="2:15">
      <c r="F15" s="37">
        <v>30000000</v>
      </c>
      <c r="N15" t="s">
        <v>163</v>
      </c>
      <c r="O15" t="s">
        <v>168</v>
      </c>
    </row>
    <row r="16" spans="2:15">
      <c r="F16" s="38">
        <f>F15/1024/1024</f>
        <v>28.6102294921875</v>
      </c>
      <c r="M16" t="s">
        <v>165</v>
      </c>
      <c r="O16" t="s">
        <v>171</v>
      </c>
    </row>
    <row r="17" spans="14:15">
      <c r="N17" t="s">
        <v>160</v>
      </c>
      <c r="O17" t="s">
        <v>170</v>
      </c>
    </row>
    <row r="18" spans="14:15">
      <c r="N18" t="s">
        <v>163</v>
      </c>
      <c r="O18" t="s">
        <v>167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sqref="A1:D11"/>
    </sheetView>
  </sheetViews>
  <sheetFormatPr baseColWidth="10" defaultColWidth="11" defaultRowHeight="15" x14ac:dyDescent="0"/>
  <cols>
    <col min="1" max="1" width="17.6640625" bestFit="1" customWidth="1"/>
  </cols>
  <sheetData>
    <row r="1" spans="1:10">
      <c r="B1" s="266" t="s">
        <v>54</v>
      </c>
      <c r="C1" s="266"/>
      <c r="D1" s="20">
        <f>SUM(D3:D11)</f>
        <v>0.71250000000000002</v>
      </c>
    </row>
    <row r="2" spans="1:10">
      <c r="A2" s="21" t="s">
        <v>55</v>
      </c>
      <c r="B2" s="21" t="s">
        <v>1</v>
      </c>
      <c r="C2" s="21" t="s">
        <v>56</v>
      </c>
      <c r="D2" s="21" t="s">
        <v>57</v>
      </c>
      <c r="E2" s="22" t="s">
        <v>58</v>
      </c>
      <c r="F2" s="22" t="s">
        <v>59</v>
      </c>
      <c r="G2" s="22" t="s">
        <v>60</v>
      </c>
      <c r="H2" s="22" t="s">
        <v>61</v>
      </c>
      <c r="I2" s="22" t="s">
        <v>62</v>
      </c>
      <c r="J2" s="22" t="s">
        <v>0</v>
      </c>
    </row>
    <row r="3" spans="1:10">
      <c r="A3" t="s">
        <v>63</v>
      </c>
      <c r="B3" s="23">
        <v>1</v>
      </c>
      <c r="C3" s="23">
        <v>0.4</v>
      </c>
      <c r="D3" s="24">
        <f>B3*C3</f>
        <v>0.4</v>
      </c>
      <c r="E3" s="25"/>
      <c r="F3" s="25"/>
      <c r="G3" s="25"/>
    </row>
    <row r="4" spans="1:10">
      <c r="A4" t="s">
        <v>3</v>
      </c>
      <c r="B4" s="23">
        <v>0.6</v>
      </c>
      <c r="C4" s="23">
        <v>0.04</v>
      </c>
      <c r="D4" s="24">
        <f t="shared" ref="D4:D11" si="0">B4*C4</f>
        <v>2.4E-2</v>
      </c>
      <c r="F4" s="26"/>
      <c r="H4" s="26"/>
    </row>
    <row r="5" spans="1:10">
      <c r="A5" t="s">
        <v>64</v>
      </c>
      <c r="B5" s="27">
        <v>0.5</v>
      </c>
      <c r="C5" s="23">
        <v>0.1</v>
      </c>
      <c r="D5" s="24">
        <f t="shared" si="0"/>
        <v>0.05</v>
      </c>
      <c r="G5" s="28"/>
      <c r="H5" s="28"/>
      <c r="I5" s="28"/>
    </row>
    <row r="6" spans="1:10">
      <c r="A6" t="s">
        <v>65</v>
      </c>
      <c r="B6" s="27">
        <v>0.7</v>
      </c>
      <c r="C6" s="23">
        <v>0.15</v>
      </c>
      <c r="D6" s="24">
        <f t="shared" si="0"/>
        <v>0.105</v>
      </c>
      <c r="H6" s="29"/>
      <c r="I6" s="29"/>
      <c r="J6" s="29"/>
    </row>
    <row r="7" spans="1:10">
      <c r="A7" t="s">
        <v>68</v>
      </c>
      <c r="B7" s="27">
        <v>0.1</v>
      </c>
      <c r="C7" s="23">
        <v>0.08</v>
      </c>
      <c r="D7" s="24">
        <f t="shared" si="0"/>
        <v>8.0000000000000002E-3</v>
      </c>
      <c r="H7" s="29"/>
      <c r="I7" s="29"/>
      <c r="J7" s="29"/>
    </row>
    <row r="8" spans="1:10">
      <c r="A8" t="s">
        <v>2</v>
      </c>
      <c r="B8" s="27">
        <v>0.6</v>
      </c>
      <c r="C8" s="23">
        <v>0.14000000000000001</v>
      </c>
      <c r="D8" s="24">
        <f t="shared" si="0"/>
        <v>8.4000000000000005E-2</v>
      </c>
      <c r="G8" s="30"/>
      <c r="H8" s="30"/>
      <c r="I8" s="30"/>
      <c r="J8" s="30"/>
    </row>
    <row r="9" spans="1:10">
      <c r="A9" t="s">
        <v>4</v>
      </c>
      <c r="B9" s="23">
        <v>0.25</v>
      </c>
      <c r="C9" s="23">
        <v>0.05</v>
      </c>
      <c r="D9" s="24">
        <f t="shared" si="0"/>
        <v>1.2500000000000001E-2</v>
      </c>
      <c r="F9" s="31"/>
      <c r="G9" s="31"/>
      <c r="H9" s="31"/>
      <c r="I9" s="31"/>
      <c r="J9" s="31"/>
    </row>
    <row r="10" spans="1:10">
      <c r="A10" t="s">
        <v>66</v>
      </c>
      <c r="B10" s="23">
        <v>0.5</v>
      </c>
      <c r="C10" s="23">
        <v>0.01</v>
      </c>
      <c r="D10" s="24">
        <f t="shared" si="0"/>
        <v>5.0000000000000001E-3</v>
      </c>
      <c r="F10" s="32"/>
      <c r="G10" s="32"/>
      <c r="H10" s="32"/>
    </row>
    <row r="11" spans="1:10">
      <c r="A11" t="s">
        <v>67</v>
      </c>
      <c r="B11" s="23">
        <v>0.8</v>
      </c>
      <c r="C11" s="23">
        <v>0.03</v>
      </c>
      <c r="D11" s="24">
        <f t="shared" si="0"/>
        <v>2.4E-2</v>
      </c>
      <c r="G11" s="33"/>
      <c r="H11" s="33"/>
      <c r="I11" s="33"/>
      <c r="J11" s="33"/>
    </row>
  </sheetData>
  <mergeCells count="1">
    <mergeCell ref="B1:C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L27" sqref="L27"/>
    </sheetView>
  </sheetViews>
  <sheetFormatPr baseColWidth="10" defaultColWidth="11" defaultRowHeight="15" x14ac:dyDescent="0"/>
  <cols>
    <col min="1" max="1" width="8.5" bestFit="1" customWidth="1"/>
    <col min="2" max="2" width="10" bestFit="1" customWidth="1"/>
    <col min="3" max="3" width="12.6640625" bestFit="1" customWidth="1"/>
    <col min="4" max="4" width="10" bestFit="1" customWidth="1"/>
    <col min="6" max="7" width="10" bestFit="1" customWidth="1"/>
  </cols>
  <sheetData>
    <row r="1" spans="1:7">
      <c r="A1" s="267" t="s">
        <v>263</v>
      </c>
      <c r="B1" s="267"/>
      <c r="C1" s="267"/>
      <c r="D1" s="267"/>
      <c r="E1" s="267"/>
      <c r="F1" s="267"/>
      <c r="G1" s="267"/>
    </row>
    <row r="2" spans="1:7">
      <c r="B2" s="63" t="s">
        <v>278</v>
      </c>
      <c r="C2" s="63"/>
      <c r="D2" s="259" t="s">
        <v>276</v>
      </c>
      <c r="E2" s="259"/>
      <c r="F2" s="259"/>
      <c r="G2" s="58"/>
    </row>
    <row r="3" spans="1:7">
      <c r="A3" s="21" t="s">
        <v>261</v>
      </c>
      <c r="B3" s="39" t="s">
        <v>1</v>
      </c>
      <c r="C3" s="39" t="s">
        <v>272</v>
      </c>
      <c r="D3" s="39" t="s">
        <v>258</v>
      </c>
      <c r="E3" s="39" t="s">
        <v>265</v>
      </c>
      <c r="F3" s="39" t="s">
        <v>266</v>
      </c>
      <c r="G3" s="39" t="s">
        <v>273</v>
      </c>
    </row>
    <row r="4" spans="1:7">
      <c r="A4" s="65" t="s">
        <v>258</v>
      </c>
      <c r="B4" s="42" t="s">
        <v>267</v>
      </c>
      <c r="C4" s="42"/>
      <c r="D4" s="42" t="s">
        <v>267</v>
      </c>
      <c r="E4" s="42" t="s">
        <v>274</v>
      </c>
      <c r="F4" s="42" t="s">
        <v>275</v>
      </c>
      <c r="G4" s="42"/>
    </row>
    <row r="5" spans="1:7">
      <c r="A5" s="66"/>
      <c r="B5" s="42" t="s">
        <v>268</v>
      </c>
      <c r="C5" s="42"/>
      <c r="D5" s="42" t="s">
        <v>268</v>
      </c>
      <c r="E5" s="42" t="s">
        <v>268</v>
      </c>
      <c r="F5" s="42" t="s">
        <v>268</v>
      </c>
      <c r="G5" s="42"/>
    </row>
    <row r="6" spans="1:7">
      <c r="A6" s="67"/>
      <c r="B6" s="42" t="s">
        <v>269</v>
      </c>
      <c r="C6" s="42" t="s">
        <v>270</v>
      </c>
      <c r="D6" s="42" t="s">
        <v>269</v>
      </c>
      <c r="E6" s="42" t="s">
        <v>269</v>
      </c>
      <c r="F6" s="42" t="s">
        <v>269</v>
      </c>
      <c r="G6" s="42"/>
    </row>
    <row r="7" spans="1:7">
      <c r="A7" s="65" t="s">
        <v>265</v>
      </c>
      <c r="B7" s="42" t="s">
        <v>267</v>
      </c>
      <c r="C7" s="42"/>
      <c r="D7" s="64" t="s">
        <v>257</v>
      </c>
      <c r="E7" s="42" t="s">
        <v>267</v>
      </c>
      <c r="F7" s="42" t="s">
        <v>274</v>
      </c>
      <c r="G7" s="42"/>
    </row>
    <row r="8" spans="1:7">
      <c r="A8" s="66"/>
      <c r="B8" s="42" t="s">
        <v>268</v>
      </c>
      <c r="C8" s="42"/>
      <c r="D8" s="64" t="s">
        <v>257</v>
      </c>
      <c r="E8" s="42" t="s">
        <v>268</v>
      </c>
      <c r="F8" s="42" t="s">
        <v>268</v>
      </c>
      <c r="G8" s="42"/>
    </row>
    <row r="9" spans="1:7">
      <c r="A9" s="66"/>
      <c r="B9" s="42" t="s">
        <v>269</v>
      </c>
      <c r="C9" s="42" t="s">
        <v>271</v>
      </c>
      <c r="D9" s="64" t="s">
        <v>257</v>
      </c>
      <c r="E9" s="42" t="s">
        <v>269</v>
      </c>
      <c r="F9" s="42" t="s">
        <v>269</v>
      </c>
      <c r="G9" s="42"/>
    </row>
    <row r="10" spans="1:7">
      <c r="A10" s="67"/>
      <c r="B10" s="42" t="s">
        <v>269</v>
      </c>
      <c r="C10" s="42" t="s">
        <v>270</v>
      </c>
      <c r="D10" s="42" t="s">
        <v>269</v>
      </c>
      <c r="E10" s="42" t="s">
        <v>269</v>
      </c>
      <c r="F10" s="42" t="s">
        <v>269</v>
      </c>
      <c r="G10" s="42"/>
    </row>
    <row r="11" spans="1:7">
      <c r="A11" s="65" t="s">
        <v>266</v>
      </c>
      <c r="B11" s="42" t="s">
        <v>267</v>
      </c>
      <c r="C11" s="42"/>
      <c r="D11" s="64" t="s">
        <v>257</v>
      </c>
      <c r="E11" s="64" t="s">
        <v>257</v>
      </c>
      <c r="F11" s="42" t="s">
        <v>267</v>
      </c>
      <c r="G11" s="42"/>
    </row>
    <row r="12" spans="1:7">
      <c r="A12" s="66"/>
      <c r="B12" s="42" t="s">
        <v>268</v>
      </c>
      <c r="C12" s="42"/>
      <c r="D12" s="64" t="s">
        <v>257</v>
      </c>
      <c r="E12" s="64" t="s">
        <v>257</v>
      </c>
      <c r="F12" s="42" t="s">
        <v>268</v>
      </c>
      <c r="G12" s="42"/>
    </row>
    <row r="13" spans="1:7">
      <c r="A13" s="66"/>
      <c r="B13" s="42" t="s">
        <v>269</v>
      </c>
      <c r="C13" s="42" t="s">
        <v>271</v>
      </c>
      <c r="D13" s="64" t="s">
        <v>257</v>
      </c>
      <c r="E13" s="42" t="s">
        <v>269</v>
      </c>
      <c r="F13" s="42" t="s">
        <v>269</v>
      </c>
      <c r="G13" s="42"/>
    </row>
    <row r="14" spans="1:7">
      <c r="A14" s="67"/>
      <c r="B14" s="42" t="s">
        <v>269</v>
      </c>
      <c r="C14" s="42" t="s">
        <v>270</v>
      </c>
      <c r="D14" s="42" t="s">
        <v>269</v>
      </c>
      <c r="E14" s="42" t="s">
        <v>269</v>
      </c>
      <c r="F14" s="42" t="s">
        <v>269</v>
      </c>
      <c r="G14" s="42"/>
    </row>
    <row r="16" spans="1:7">
      <c r="A16" s="267" t="s">
        <v>264</v>
      </c>
      <c r="B16" s="267"/>
      <c r="C16" s="267"/>
      <c r="D16" s="267"/>
      <c r="E16" s="267"/>
      <c r="F16" s="267"/>
      <c r="G16" s="267"/>
    </row>
    <row r="17" spans="1:7">
      <c r="B17" s="63" t="s">
        <v>278</v>
      </c>
      <c r="C17" s="63"/>
      <c r="D17" s="259" t="s">
        <v>276</v>
      </c>
      <c r="E17" s="259"/>
      <c r="F17" s="259"/>
      <c r="G17" s="58"/>
    </row>
    <row r="18" spans="1:7">
      <c r="A18" s="21" t="s">
        <v>261</v>
      </c>
      <c r="B18" s="39" t="s">
        <v>1</v>
      </c>
      <c r="C18" s="39" t="s">
        <v>272</v>
      </c>
      <c r="D18" s="39" t="s">
        <v>258</v>
      </c>
      <c r="E18" s="39" t="s">
        <v>265</v>
      </c>
      <c r="F18" s="39" t="s">
        <v>266</v>
      </c>
      <c r="G18" s="39" t="s">
        <v>273</v>
      </c>
    </row>
    <row r="19" spans="1:7">
      <c r="A19" s="65" t="s">
        <v>258</v>
      </c>
      <c r="B19" s="42" t="s">
        <v>267</v>
      </c>
      <c r="C19" s="42"/>
      <c r="D19" s="42" t="s">
        <v>267</v>
      </c>
      <c r="E19" s="64" t="s">
        <v>257</v>
      </c>
      <c r="F19" s="64" t="s">
        <v>277</v>
      </c>
      <c r="G19" s="64" t="s">
        <v>257</v>
      </c>
    </row>
    <row r="20" spans="1:7">
      <c r="A20" s="66"/>
      <c r="B20" s="42" t="s">
        <v>268</v>
      </c>
      <c r="C20" s="42"/>
      <c r="D20" s="42" t="s">
        <v>268</v>
      </c>
      <c r="E20" s="64" t="s">
        <v>257</v>
      </c>
      <c r="F20" s="64" t="s">
        <v>277</v>
      </c>
      <c r="G20" s="64" t="s">
        <v>257</v>
      </c>
    </row>
    <row r="21" spans="1:7">
      <c r="A21" s="67"/>
      <c r="B21" s="42" t="s">
        <v>269</v>
      </c>
      <c r="C21" s="42" t="s">
        <v>270</v>
      </c>
      <c r="D21" s="42" t="s">
        <v>269</v>
      </c>
      <c r="E21" s="42" t="s">
        <v>269</v>
      </c>
      <c r="F21" s="64" t="s">
        <v>277</v>
      </c>
      <c r="G21" s="42" t="s">
        <v>269</v>
      </c>
    </row>
    <row r="22" spans="1:7">
      <c r="A22" s="65" t="s">
        <v>265</v>
      </c>
      <c r="B22" s="42" t="s">
        <v>267</v>
      </c>
      <c r="C22" s="42"/>
      <c r="D22" s="64" t="s">
        <v>257</v>
      </c>
      <c r="E22" s="42" t="s">
        <v>267</v>
      </c>
      <c r="F22" s="64" t="s">
        <v>277</v>
      </c>
      <c r="G22" s="42"/>
    </row>
    <row r="23" spans="1:7">
      <c r="A23" s="66"/>
      <c r="B23" s="42" t="s">
        <v>268</v>
      </c>
      <c r="C23" s="42"/>
      <c r="D23" s="64" t="s">
        <v>257</v>
      </c>
      <c r="E23" s="42" t="s">
        <v>268</v>
      </c>
      <c r="F23" s="64" t="s">
        <v>277</v>
      </c>
      <c r="G23" s="42"/>
    </row>
    <row r="24" spans="1:7">
      <c r="A24" s="66"/>
      <c r="B24" s="42" t="s">
        <v>269</v>
      </c>
      <c r="C24" s="42" t="s">
        <v>271</v>
      </c>
      <c r="D24" s="64" t="s">
        <v>257</v>
      </c>
      <c r="E24" s="42" t="s">
        <v>262</v>
      </c>
      <c r="F24" s="64" t="s">
        <v>277</v>
      </c>
      <c r="G24" s="42"/>
    </row>
    <row r="25" spans="1:7">
      <c r="A25" s="67"/>
      <c r="B25" s="42" t="s">
        <v>269</v>
      </c>
      <c r="C25" s="42" t="s">
        <v>270</v>
      </c>
      <c r="D25" s="42" t="s">
        <v>269</v>
      </c>
      <c r="E25" s="42" t="s">
        <v>269</v>
      </c>
      <c r="F25" s="64" t="s">
        <v>277</v>
      </c>
      <c r="G25" s="42" t="s">
        <v>269</v>
      </c>
    </row>
    <row r="26" spans="1:7">
      <c r="A26" s="65" t="s">
        <v>266</v>
      </c>
      <c r="B26" s="42" t="s">
        <v>267</v>
      </c>
      <c r="C26" s="42"/>
      <c r="D26" s="64" t="s">
        <v>257</v>
      </c>
      <c r="E26" s="64" t="s">
        <v>257</v>
      </c>
      <c r="F26" s="42" t="s">
        <v>267</v>
      </c>
      <c r="G26" s="64" t="s">
        <v>277</v>
      </c>
    </row>
    <row r="27" spans="1:7">
      <c r="A27" s="66"/>
      <c r="B27" s="42" t="s">
        <v>268</v>
      </c>
      <c r="C27" s="42"/>
      <c r="D27" s="64" t="s">
        <v>257</v>
      </c>
      <c r="E27" s="64" t="s">
        <v>257</v>
      </c>
      <c r="F27" s="42" t="s">
        <v>268</v>
      </c>
      <c r="G27" s="64" t="s">
        <v>277</v>
      </c>
    </row>
    <row r="28" spans="1:7">
      <c r="A28" s="66"/>
      <c r="B28" s="42" t="s">
        <v>269</v>
      </c>
      <c r="C28" s="42" t="s">
        <v>271</v>
      </c>
      <c r="D28" s="64" t="s">
        <v>257</v>
      </c>
      <c r="E28" s="64" t="s">
        <v>257</v>
      </c>
      <c r="F28" s="42" t="s">
        <v>262</v>
      </c>
      <c r="G28" s="64" t="s">
        <v>277</v>
      </c>
    </row>
    <row r="29" spans="1:7">
      <c r="A29" s="67"/>
      <c r="B29" s="42" t="s">
        <v>269</v>
      </c>
      <c r="C29" s="42" t="s">
        <v>270</v>
      </c>
      <c r="D29" s="42" t="s">
        <v>269</v>
      </c>
      <c r="E29" s="42" t="s">
        <v>269</v>
      </c>
      <c r="F29" s="64" t="s">
        <v>277</v>
      </c>
      <c r="G29" s="42" t="s">
        <v>269</v>
      </c>
    </row>
  </sheetData>
  <mergeCells count="4">
    <mergeCell ref="D2:F2"/>
    <mergeCell ref="A1:G1"/>
    <mergeCell ref="A16:G16"/>
    <mergeCell ref="D17:F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B97" workbookViewId="0">
      <selection activeCell="D124" sqref="D124"/>
    </sheetView>
  </sheetViews>
  <sheetFormatPr baseColWidth="10" defaultColWidth="11" defaultRowHeight="15" x14ac:dyDescent="0"/>
  <cols>
    <col min="1" max="1" width="0" hidden="1" customWidth="1"/>
    <col min="2" max="2" width="6.5" bestFit="1" customWidth="1"/>
    <col min="3" max="3" width="5.5" customWidth="1"/>
    <col min="4" max="4" width="68" style="70" bestFit="1" customWidth="1"/>
    <col min="5" max="6" width="10.83203125" customWidth="1"/>
    <col min="7" max="7" width="24.83203125" bestFit="1" customWidth="1"/>
    <col min="8" max="8" width="46.5" style="70" bestFit="1" customWidth="1"/>
  </cols>
  <sheetData>
    <row r="1" spans="1:7">
      <c r="A1" s="39" t="s">
        <v>359</v>
      </c>
      <c r="B1" s="73" t="s">
        <v>1</v>
      </c>
      <c r="C1" s="39" t="s">
        <v>73</v>
      </c>
      <c r="D1" s="74" t="s">
        <v>303</v>
      </c>
      <c r="E1" s="73" t="s">
        <v>304</v>
      </c>
      <c r="F1" s="73" t="s">
        <v>267</v>
      </c>
      <c r="G1" s="73" t="s">
        <v>105</v>
      </c>
    </row>
    <row r="2" spans="1:7" hidden="1">
      <c r="B2" t="s">
        <v>157</v>
      </c>
      <c r="C2">
        <v>564</v>
      </c>
      <c r="D2" s="75" t="s">
        <v>280</v>
      </c>
      <c r="E2" s="42" t="s">
        <v>288</v>
      </c>
      <c r="F2" s="42" t="s">
        <v>157</v>
      </c>
      <c r="G2" s="42" t="s">
        <v>65</v>
      </c>
    </row>
    <row r="3" spans="1:7" ht="30" hidden="1">
      <c r="B3" t="s">
        <v>157</v>
      </c>
      <c r="D3" s="75" t="s">
        <v>281</v>
      </c>
      <c r="E3" s="42" t="s">
        <v>289</v>
      </c>
      <c r="F3" s="42" t="s">
        <v>157</v>
      </c>
      <c r="G3" s="42" t="s">
        <v>65</v>
      </c>
    </row>
    <row r="4" spans="1:7" ht="30" hidden="1">
      <c r="B4" t="s">
        <v>157</v>
      </c>
      <c r="D4" s="75" t="s">
        <v>282</v>
      </c>
      <c r="E4" s="42" t="s">
        <v>288</v>
      </c>
      <c r="F4" s="42" t="s">
        <v>157</v>
      </c>
      <c r="G4" s="42" t="s">
        <v>65</v>
      </c>
    </row>
    <row r="5" spans="1:7" hidden="1">
      <c r="B5" t="s">
        <v>157</v>
      </c>
      <c r="D5" s="75" t="s">
        <v>283</v>
      </c>
      <c r="E5" s="42" t="s">
        <v>289</v>
      </c>
      <c r="F5" s="42" t="s">
        <v>257</v>
      </c>
      <c r="G5" s="42" t="s">
        <v>65</v>
      </c>
    </row>
    <row r="6" spans="1:7" hidden="1">
      <c r="B6" t="s">
        <v>157</v>
      </c>
      <c r="D6" s="75" t="s">
        <v>284</v>
      </c>
      <c r="E6" s="42" t="s">
        <v>289</v>
      </c>
      <c r="F6" s="42" t="s">
        <v>157</v>
      </c>
      <c r="G6" s="42" t="s">
        <v>65</v>
      </c>
    </row>
    <row r="7" spans="1:7" hidden="1">
      <c r="B7" t="s">
        <v>157</v>
      </c>
      <c r="D7" s="75" t="s">
        <v>285</v>
      </c>
      <c r="E7" s="42" t="s">
        <v>289</v>
      </c>
      <c r="F7" s="42" t="s">
        <v>157</v>
      </c>
      <c r="G7" s="42" t="s">
        <v>65</v>
      </c>
    </row>
    <row r="8" spans="1:7" ht="30" hidden="1">
      <c r="B8" t="s">
        <v>157</v>
      </c>
      <c r="D8" s="75" t="s">
        <v>286</v>
      </c>
      <c r="E8" s="42" t="s">
        <v>289</v>
      </c>
      <c r="F8" s="42" t="s">
        <v>157</v>
      </c>
      <c r="G8" s="42" t="s">
        <v>65</v>
      </c>
    </row>
    <row r="9" spans="1:7" hidden="1">
      <c r="B9" s="42" t="s">
        <v>157</v>
      </c>
      <c r="C9">
        <v>570</v>
      </c>
      <c r="D9" s="75" t="s">
        <v>287</v>
      </c>
      <c r="E9" s="42" t="s">
        <v>288</v>
      </c>
      <c r="F9" s="42" t="s">
        <v>157</v>
      </c>
      <c r="G9" s="42" t="s">
        <v>65</v>
      </c>
    </row>
    <row r="10" spans="1:7" hidden="1">
      <c r="B10" t="s">
        <v>157</v>
      </c>
      <c r="D10" s="75" t="s">
        <v>290</v>
      </c>
      <c r="E10" s="42"/>
      <c r="F10" s="42" t="s">
        <v>157</v>
      </c>
      <c r="G10" s="42" t="s">
        <v>65</v>
      </c>
    </row>
    <row r="11" spans="1:7" ht="30" hidden="1">
      <c r="B11" t="s">
        <v>157</v>
      </c>
      <c r="D11" s="75" t="s">
        <v>291</v>
      </c>
      <c r="E11" s="42" t="s">
        <v>289</v>
      </c>
      <c r="F11" s="42" t="s">
        <v>157</v>
      </c>
      <c r="G11" s="42" t="s">
        <v>65</v>
      </c>
    </row>
    <row r="12" spans="1:7" hidden="1">
      <c r="B12" t="s">
        <v>157</v>
      </c>
      <c r="C12">
        <v>565</v>
      </c>
      <c r="D12" s="75" t="s">
        <v>292</v>
      </c>
      <c r="E12" s="42" t="s">
        <v>288</v>
      </c>
      <c r="F12" s="42"/>
      <c r="G12" s="42" t="s">
        <v>65</v>
      </c>
    </row>
    <row r="13" spans="1:7" hidden="1">
      <c r="B13" t="s">
        <v>157</v>
      </c>
      <c r="D13" s="75" t="s">
        <v>293</v>
      </c>
      <c r="E13" s="42" t="s">
        <v>289</v>
      </c>
      <c r="F13" s="42" t="s">
        <v>157</v>
      </c>
      <c r="G13" s="42" t="s">
        <v>65</v>
      </c>
    </row>
    <row r="14" spans="1:7" ht="30" hidden="1">
      <c r="B14" t="s">
        <v>157</v>
      </c>
      <c r="C14">
        <v>567</v>
      </c>
      <c r="D14" s="75" t="s">
        <v>294</v>
      </c>
      <c r="E14" s="42" t="s">
        <v>288</v>
      </c>
      <c r="F14" s="42" t="s">
        <v>157</v>
      </c>
      <c r="G14" s="42" t="s">
        <v>65</v>
      </c>
    </row>
    <row r="15" spans="1:7" ht="30" hidden="1">
      <c r="B15" t="s">
        <v>157</v>
      </c>
      <c r="C15">
        <v>567</v>
      </c>
      <c r="D15" s="75" t="s">
        <v>295</v>
      </c>
      <c r="E15" s="42" t="s">
        <v>288</v>
      </c>
      <c r="F15" s="42" t="s">
        <v>157</v>
      </c>
      <c r="G15" s="42" t="s">
        <v>65</v>
      </c>
    </row>
    <row r="16" spans="1:7" hidden="1">
      <c r="B16" t="s">
        <v>157</v>
      </c>
      <c r="C16">
        <v>564</v>
      </c>
      <c r="D16" s="75" t="s">
        <v>296</v>
      </c>
      <c r="E16" s="42" t="s">
        <v>288</v>
      </c>
      <c r="F16" s="42" t="s">
        <v>157</v>
      </c>
      <c r="G16" s="42" t="s">
        <v>65</v>
      </c>
    </row>
    <row r="17" spans="2:10" ht="30" hidden="1">
      <c r="B17" t="s">
        <v>157</v>
      </c>
      <c r="C17">
        <v>564</v>
      </c>
      <c r="D17" s="75" t="s">
        <v>297</v>
      </c>
      <c r="E17" s="42" t="s">
        <v>288</v>
      </c>
      <c r="F17" s="42" t="s">
        <v>157</v>
      </c>
      <c r="G17" s="42" t="s">
        <v>65</v>
      </c>
    </row>
    <row r="18" spans="2:10" ht="30" hidden="1">
      <c r="B18" t="s">
        <v>157</v>
      </c>
      <c r="D18" s="75" t="s">
        <v>298</v>
      </c>
      <c r="E18" s="42" t="s">
        <v>289</v>
      </c>
      <c r="F18" s="42" t="s">
        <v>157</v>
      </c>
      <c r="G18" s="42" t="s">
        <v>65</v>
      </c>
    </row>
    <row r="19" spans="2:10" hidden="1">
      <c r="B19" s="42" t="s">
        <v>157</v>
      </c>
      <c r="D19" s="75" t="s">
        <v>299</v>
      </c>
      <c r="E19" s="42" t="s">
        <v>289</v>
      </c>
      <c r="F19" s="42" t="s">
        <v>157</v>
      </c>
      <c r="G19" s="42" t="s">
        <v>65</v>
      </c>
    </row>
    <row r="20" spans="2:10" hidden="1">
      <c r="B20" t="s">
        <v>157</v>
      </c>
      <c r="C20">
        <v>566</v>
      </c>
      <c r="D20" s="75" t="s">
        <v>300</v>
      </c>
      <c r="E20" s="42" t="s">
        <v>288</v>
      </c>
      <c r="F20" s="42" t="s">
        <v>157</v>
      </c>
      <c r="G20" s="42" t="s">
        <v>65</v>
      </c>
    </row>
    <row r="21" spans="2:10" hidden="1">
      <c r="B21" t="s">
        <v>157</v>
      </c>
      <c r="C21">
        <v>568</v>
      </c>
      <c r="D21" s="75" t="s">
        <v>301</v>
      </c>
      <c r="E21" s="42" t="s">
        <v>288</v>
      </c>
      <c r="F21" s="42" t="s">
        <v>157</v>
      </c>
      <c r="G21" s="42" t="s">
        <v>67</v>
      </c>
    </row>
    <row r="22" spans="2:10" hidden="1">
      <c r="B22" t="s">
        <v>157</v>
      </c>
      <c r="C22">
        <v>529</v>
      </c>
      <c r="D22" s="75" t="s">
        <v>302</v>
      </c>
      <c r="E22" s="42" t="s">
        <v>288</v>
      </c>
      <c r="F22" s="42" t="s">
        <v>157</v>
      </c>
      <c r="G22" s="42" t="s">
        <v>65</v>
      </c>
    </row>
    <row r="23" spans="2:10" hidden="1">
      <c r="B23" t="s">
        <v>157</v>
      </c>
      <c r="C23">
        <v>579</v>
      </c>
      <c r="D23" s="75" t="s">
        <v>305</v>
      </c>
      <c r="E23" s="42" t="s">
        <v>288</v>
      </c>
      <c r="F23" s="42" t="s">
        <v>157</v>
      </c>
      <c r="G23" s="42" t="s">
        <v>67</v>
      </c>
    </row>
    <row r="24" spans="2:10" ht="30" hidden="1">
      <c r="B24" t="s">
        <v>157</v>
      </c>
      <c r="C24">
        <v>580</v>
      </c>
      <c r="D24" s="75" t="s">
        <v>306</v>
      </c>
      <c r="E24" s="42" t="s">
        <v>288</v>
      </c>
      <c r="F24" s="42"/>
      <c r="G24" s="42" t="s">
        <v>67</v>
      </c>
      <c r="H24" s="70" t="s">
        <v>321</v>
      </c>
    </row>
    <row r="25" spans="2:10" hidden="1">
      <c r="B25" t="s">
        <v>157</v>
      </c>
      <c r="C25">
        <v>581</v>
      </c>
      <c r="D25" s="75" t="s">
        <v>307</v>
      </c>
      <c r="E25" s="42" t="s">
        <v>288</v>
      </c>
      <c r="F25" s="42"/>
      <c r="G25" s="42" t="s">
        <v>65</v>
      </c>
      <c r="H25" s="70" t="s">
        <v>322</v>
      </c>
    </row>
    <row r="26" spans="2:10" ht="30" hidden="1">
      <c r="B26" t="s">
        <v>157</v>
      </c>
      <c r="C26">
        <v>582</v>
      </c>
      <c r="D26" s="75" t="s">
        <v>308</v>
      </c>
      <c r="E26" s="42" t="s">
        <v>288</v>
      </c>
      <c r="F26" s="42" t="s">
        <v>157</v>
      </c>
      <c r="G26" s="42" t="s">
        <v>65</v>
      </c>
      <c r="J26">
        <v>53</v>
      </c>
    </row>
    <row r="27" spans="2:10" ht="30" hidden="1">
      <c r="B27" t="s">
        <v>157</v>
      </c>
      <c r="C27">
        <v>583</v>
      </c>
      <c r="D27" s="75" t="s">
        <v>309</v>
      </c>
      <c r="E27" s="42" t="s">
        <v>288</v>
      </c>
      <c r="F27" s="42" t="s">
        <v>157</v>
      </c>
      <c r="G27" s="42" t="s">
        <v>65</v>
      </c>
      <c r="H27" s="70" t="s">
        <v>323</v>
      </c>
      <c r="J27">
        <f>J26/5</f>
        <v>10.6</v>
      </c>
    </row>
    <row r="28" spans="2:10" hidden="1">
      <c r="B28" t="s">
        <v>157</v>
      </c>
      <c r="C28">
        <v>584</v>
      </c>
      <c r="D28" s="75" t="s">
        <v>320</v>
      </c>
      <c r="E28" s="42" t="s">
        <v>288</v>
      </c>
      <c r="F28" s="42" t="s">
        <v>157</v>
      </c>
      <c r="G28" s="42" t="s">
        <v>65</v>
      </c>
    </row>
    <row r="29" spans="2:10" ht="30" hidden="1">
      <c r="B29" t="s">
        <v>157</v>
      </c>
      <c r="C29">
        <v>585</v>
      </c>
      <c r="D29" s="75" t="s">
        <v>310</v>
      </c>
      <c r="E29" s="42" t="s">
        <v>288</v>
      </c>
      <c r="F29" s="42"/>
      <c r="G29" s="42" t="s">
        <v>67</v>
      </c>
      <c r="H29" s="70" t="s">
        <v>324</v>
      </c>
    </row>
    <row r="30" spans="2:10">
      <c r="B30" t="s">
        <v>157</v>
      </c>
      <c r="C30">
        <v>585</v>
      </c>
      <c r="D30" s="75" t="s">
        <v>311</v>
      </c>
      <c r="E30" s="42" t="s">
        <v>288</v>
      </c>
      <c r="F30" s="42" t="s">
        <v>157</v>
      </c>
      <c r="G30" s="42" t="s">
        <v>65</v>
      </c>
    </row>
    <row r="31" spans="2:10">
      <c r="B31" t="s">
        <v>157</v>
      </c>
      <c r="C31">
        <v>585</v>
      </c>
      <c r="D31" s="75" t="s">
        <v>312</v>
      </c>
      <c r="E31" s="42" t="s">
        <v>288</v>
      </c>
      <c r="F31" s="42" t="s">
        <v>157</v>
      </c>
      <c r="G31" s="42" t="s">
        <v>65</v>
      </c>
    </row>
    <row r="32" spans="2:10">
      <c r="B32" t="s">
        <v>157</v>
      </c>
      <c r="C32">
        <v>585</v>
      </c>
      <c r="D32" s="75" t="s">
        <v>313</v>
      </c>
      <c r="E32" s="42" t="s">
        <v>288</v>
      </c>
      <c r="F32" s="42" t="s">
        <v>157</v>
      </c>
      <c r="G32" s="42" t="s">
        <v>65</v>
      </c>
    </row>
    <row r="33" spans="1:8">
      <c r="B33" t="s">
        <v>157</v>
      </c>
      <c r="C33">
        <v>585</v>
      </c>
      <c r="D33" s="75" t="s">
        <v>314</v>
      </c>
      <c r="E33" s="42" t="s">
        <v>288</v>
      </c>
      <c r="F33" s="42" t="s">
        <v>157</v>
      </c>
      <c r="G33" s="42" t="s">
        <v>65</v>
      </c>
    </row>
    <row r="34" spans="1:8">
      <c r="B34" t="s">
        <v>157</v>
      </c>
      <c r="C34">
        <v>585</v>
      </c>
      <c r="D34" s="75" t="s">
        <v>315</v>
      </c>
      <c r="E34" s="42" t="s">
        <v>288</v>
      </c>
      <c r="F34" s="42" t="s">
        <v>157</v>
      </c>
      <c r="G34" s="42" t="s">
        <v>2</v>
      </c>
    </row>
    <row r="35" spans="1:8">
      <c r="B35" t="s">
        <v>157</v>
      </c>
      <c r="C35">
        <v>585</v>
      </c>
      <c r="D35" s="75" t="s">
        <v>316</v>
      </c>
      <c r="E35" s="42" t="s">
        <v>288</v>
      </c>
      <c r="F35" s="42" t="s">
        <v>157</v>
      </c>
      <c r="G35" s="42" t="s">
        <v>64</v>
      </c>
    </row>
    <row r="36" spans="1:8">
      <c r="B36" t="s">
        <v>157</v>
      </c>
      <c r="C36">
        <v>585</v>
      </c>
      <c r="D36" s="75" t="s">
        <v>317</v>
      </c>
      <c r="E36" s="42" t="s">
        <v>288</v>
      </c>
      <c r="F36" s="42"/>
      <c r="G36" s="42" t="s">
        <v>2</v>
      </c>
      <c r="H36" s="70" t="s">
        <v>325</v>
      </c>
    </row>
    <row r="37" spans="1:8">
      <c r="B37" s="42" t="s">
        <v>157</v>
      </c>
      <c r="C37">
        <v>586</v>
      </c>
      <c r="D37" s="75" t="s">
        <v>318</v>
      </c>
      <c r="E37" s="42" t="s">
        <v>288</v>
      </c>
      <c r="F37" s="42"/>
      <c r="G37" s="42" t="s">
        <v>64</v>
      </c>
    </row>
    <row r="38" spans="1:8">
      <c r="B38" t="s">
        <v>157</v>
      </c>
      <c r="C38">
        <v>587</v>
      </c>
      <c r="D38" s="75" t="s">
        <v>319</v>
      </c>
      <c r="E38" s="42" t="s">
        <v>288</v>
      </c>
      <c r="F38" s="42" t="s">
        <v>157</v>
      </c>
      <c r="G38" s="42" t="s">
        <v>65</v>
      </c>
    </row>
    <row r="39" spans="1:8">
      <c r="B39" t="s">
        <v>157</v>
      </c>
      <c r="C39">
        <v>595</v>
      </c>
      <c r="D39" s="75" t="s">
        <v>326</v>
      </c>
      <c r="E39" s="42" t="s">
        <v>288</v>
      </c>
      <c r="F39" s="42"/>
      <c r="G39" s="42" t="s">
        <v>67</v>
      </c>
    </row>
    <row r="40" spans="1:8">
      <c r="B40" t="s">
        <v>157</v>
      </c>
      <c r="C40">
        <v>596</v>
      </c>
      <c r="D40" s="75" t="s">
        <v>347</v>
      </c>
      <c r="E40" s="42" t="s">
        <v>288</v>
      </c>
      <c r="F40" s="42"/>
      <c r="G40" s="42" t="s">
        <v>125</v>
      </c>
    </row>
    <row r="41" spans="1:8">
      <c r="B41" t="s">
        <v>157</v>
      </c>
      <c r="C41">
        <v>597</v>
      </c>
      <c r="D41" s="74" t="s">
        <v>327</v>
      </c>
      <c r="E41" s="42" t="s">
        <v>288</v>
      </c>
      <c r="F41" s="42"/>
      <c r="G41" s="42" t="s">
        <v>64</v>
      </c>
    </row>
    <row r="42" spans="1:8">
      <c r="B42" s="42" t="s">
        <v>157</v>
      </c>
      <c r="C42">
        <v>615</v>
      </c>
      <c r="D42" s="74" t="s">
        <v>352</v>
      </c>
      <c r="E42" s="42" t="s">
        <v>288</v>
      </c>
      <c r="F42" s="42" t="s">
        <v>157</v>
      </c>
      <c r="G42" s="42" t="s">
        <v>64</v>
      </c>
    </row>
    <row r="43" spans="1:8">
      <c r="B43" t="s">
        <v>157</v>
      </c>
      <c r="C43">
        <v>598</v>
      </c>
      <c r="D43" s="74" t="s">
        <v>353</v>
      </c>
      <c r="E43" s="42" t="s">
        <v>288</v>
      </c>
      <c r="F43" s="42"/>
      <c r="G43" s="42" t="s">
        <v>64</v>
      </c>
    </row>
    <row r="44" spans="1:8">
      <c r="B44" t="s">
        <v>157</v>
      </c>
      <c r="C44">
        <v>604</v>
      </c>
      <c r="D44" s="77" t="s">
        <v>328</v>
      </c>
      <c r="E44" s="42" t="s">
        <v>288</v>
      </c>
      <c r="F44" s="42"/>
      <c r="G44" s="42" t="s">
        <v>64</v>
      </c>
    </row>
    <row r="45" spans="1:8" ht="30">
      <c r="B45" t="s">
        <v>157</v>
      </c>
      <c r="C45">
        <v>599</v>
      </c>
      <c r="D45" s="74" t="s">
        <v>348</v>
      </c>
      <c r="E45" s="42" t="s">
        <v>288</v>
      </c>
      <c r="F45" s="42"/>
      <c r="G45" s="42" t="s">
        <v>64</v>
      </c>
    </row>
    <row r="46" spans="1:8">
      <c r="B46" t="s">
        <v>157</v>
      </c>
      <c r="C46">
        <v>600</v>
      </c>
      <c r="D46" s="74" t="s">
        <v>349</v>
      </c>
      <c r="E46" s="42" t="s">
        <v>288</v>
      </c>
      <c r="F46" s="42"/>
      <c r="G46" s="42" t="s">
        <v>125</v>
      </c>
    </row>
    <row r="47" spans="1:8">
      <c r="B47" t="s">
        <v>157</v>
      </c>
      <c r="C47">
        <v>601</v>
      </c>
      <c r="D47" s="74" t="s">
        <v>329</v>
      </c>
      <c r="E47" s="42" t="s">
        <v>288</v>
      </c>
      <c r="F47" s="42"/>
      <c r="G47" s="42" t="s">
        <v>64</v>
      </c>
    </row>
    <row r="48" spans="1:8">
      <c r="A48" t="s">
        <v>360</v>
      </c>
      <c r="B48" t="s">
        <v>157</v>
      </c>
      <c r="D48" s="74" t="s">
        <v>330</v>
      </c>
      <c r="E48" s="42" t="s">
        <v>289</v>
      </c>
      <c r="F48" s="42" t="s">
        <v>157</v>
      </c>
      <c r="G48" s="42" t="s">
        <v>64</v>
      </c>
    </row>
    <row r="49" spans="1:8" ht="30">
      <c r="A49" t="s">
        <v>360</v>
      </c>
      <c r="B49" t="s">
        <v>157</v>
      </c>
      <c r="D49" s="74" t="s">
        <v>331</v>
      </c>
      <c r="E49" s="42" t="s">
        <v>289</v>
      </c>
      <c r="F49" s="42" t="s">
        <v>157</v>
      </c>
      <c r="G49" s="42" t="s">
        <v>64</v>
      </c>
    </row>
    <row r="50" spans="1:8">
      <c r="A50" t="s">
        <v>360</v>
      </c>
      <c r="B50" s="42" t="s">
        <v>157</v>
      </c>
      <c r="C50">
        <v>625</v>
      </c>
      <c r="D50" s="75" t="s">
        <v>358</v>
      </c>
      <c r="E50" s="42" t="s">
        <v>288</v>
      </c>
      <c r="F50" s="42" t="s">
        <v>157</v>
      </c>
      <c r="G50" s="42" t="s">
        <v>64</v>
      </c>
    </row>
    <row r="51" spans="1:8" ht="30">
      <c r="B51" s="42" t="s">
        <v>157</v>
      </c>
      <c r="C51">
        <v>620</v>
      </c>
      <c r="D51" s="74" t="s">
        <v>356</v>
      </c>
      <c r="E51" s="42" t="s">
        <v>288</v>
      </c>
      <c r="F51" s="42" t="s">
        <v>157</v>
      </c>
      <c r="G51" s="42" t="s">
        <v>64</v>
      </c>
    </row>
    <row r="52" spans="1:8">
      <c r="B52" s="42" t="s">
        <v>157</v>
      </c>
      <c r="C52">
        <v>620</v>
      </c>
      <c r="D52" s="76" t="s">
        <v>332</v>
      </c>
      <c r="E52" s="42" t="s">
        <v>288</v>
      </c>
      <c r="F52" s="42" t="s">
        <v>157</v>
      </c>
      <c r="G52" s="42" t="s">
        <v>64</v>
      </c>
    </row>
    <row r="53" spans="1:8" ht="30">
      <c r="A53" t="s">
        <v>360</v>
      </c>
      <c r="B53" s="42" t="s">
        <v>157</v>
      </c>
      <c r="C53">
        <v>555</v>
      </c>
      <c r="D53" s="75" t="s">
        <v>334</v>
      </c>
      <c r="E53" s="42" t="s">
        <v>288</v>
      </c>
      <c r="F53" s="42"/>
      <c r="G53" s="42" t="s">
        <v>64</v>
      </c>
      <c r="H53" s="70" t="s">
        <v>361</v>
      </c>
    </row>
    <row r="54" spans="1:8" ht="30">
      <c r="B54" t="s">
        <v>157</v>
      </c>
      <c r="C54">
        <v>602</v>
      </c>
      <c r="D54" s="74" t="s">
        <v>350</v>
      </c>
      <c r="E54" s="42"/>
      <c r="F54" s="42"/>
      <c r="G54" s="42" t="s">
        <v>64</v>
      </c>
    </row>
    <row r="55" spans="1:8">
      <c r="A55" t="s">
        <v>360</v>
      </c>
      <c r="B55" s="42" t="s">
        <v>157</v>
      </c>
      <c r="C55">
        <v>622</v>
      </c>
      <c r="D55" s="74" t="s">
        <v>333</v>
      </c>
      <c r="E55" s="42" t="s">
        <v>288</v>
      </c>
      <c r="F55" s="42" t="s">
        <v>157</v>
      </c>
      <c r="G55" s="42" t="s">
        <v>64</v>
      </c>
    </row>
    <row r="56" spans="1:8">
      <c r="B56" s="42" t="s">
        <v>157</v>
      </c>
      <c r="C56">
        <v>619</v>
      </c>
      <c r="D56" s="74" t="s">
        <v>335</v>
      </c>
      <c r="E56" s="42" t="s">
        <v>288</v>
      </c>
      <c r="F56" s="42" t="s">
        <v>157</v>
      </c>
      <c r="G56" s="42" t="s">
        <v>64</v>
      </c>
    </row>
    <row r="57" spans="1:8">
      <c r="A57" t="s">
        <v>360</v>
      </c>
      <c r="B57" s="42"/>
      <c r="C57">
        <v>634</v>
      </c>
      <c r="D57" s="75" t="s">
        <v>336</v>
      </c>
      <c r="E57" s="42" t="s">
        <v>288</v>
      </c>
      <c r="F57" s="42" t="s">
        <v>157</v>
      </c>
      <c r="G57" s="42" t="s">
        <v>65</v>
      </c>
    </row>
    <row r="58" spans="1:8">
      <c r="B58" s="42" t="s">
        <v>157</v>
      </c>
      <c r="C58">
        <v>620</v>
      </c>
      <c r="D58" s="77" t="s">
        <v>337</v>
      </c>
      <c r="E58" s="42" t="s">
        <v>288</v>
      </c>
      <c r="F58" s="42" t="s">
        <v>157</v>
      </c>
      <c r="G58" s="42" t="s">
        <v>65</v>
      </c>
    </row>
    <row r="59" spans="1:8">
      <c r="A59" t="s">
        <v>360</v>
      </c>
      <c r="B59" s="42" t="s">
        <v>157</v>
      </c>
      <c r="C59">
        <v>555</v>
      </c>
      <c r="D59" s="74" t="s">
        <v>338</v>
      </c>
      <c r="E59" s="42" t="s">
        <v>288</v>
      </c>
      <c r="F59" s="42" t="s">
        <v>157</v>
      </c>
      <c r="G59" s="42" t="s">
        <v>64</v>
      </c>
    </row>
    <row r="60" spans="1:8" ht="30">
      <c r="B60" s="42" t="s">
        <v>157</v>
      </c>
      <c r="C60">
        <v>616</v>
      </c>
      <c r="D60" s="74" t="s">
        <v>346</v>
      </c>
      <c r="E60" s="42" t="s">
        <v>288</v>
      </c>
      <c r="F60" s="42" t="s">
        <v>157</v>
      </c>
      <c r="G60" s="42" t="s">
        <v>64</v>
      </c>
    </row>
    <row r="61" spans="1:8">
      <c r="B61" t="s">
        <v>157</v>
      </c>
      <c r="C61">
        <v>605</v>
      </c>
      <c r="D61" s="74" t="s">
        <v>339</v>
      </c>
      <c r="E61" s="42"/>
      <c r="F61" s="42"/>
      <c r="G61" s="42" t="s">
        <v>64</v>
      </c>
    </row>
    <row r="62" spans="1:8" ht="30">
      <c r="B62" t="s">
        <v>157</v>
      </c>
      <c r="C62">
        <v>606</v>
      </c>
      <c r="D62" s="74" t="s">
        <v>354</v>
      </c>
      <c r="E62" s="42"/>
      <c r="F62" s="42"/>
      <c r="G62" s="42" t="s">
        <v>64</v>
      </c>
      <c r="H62" s="70" t="s">
        <v>340</v>
      </c>
    </row>
    <row r="63" spans="1:8" ht="30">
      <c r="B63" s="42" t="s">
        <v>157</v>
      </c>
      <c r="C63">
        <v>615</v>
      </c>
      <c r="D63" s="74" t="s">
        <v>341</v>
      </c>
      <c r="E63" s="42" t="s">
        <v>288</v>
      </c>
      <c r="F63" s="42"/>
      <c r="G63" s="42" t="s">
        <v>64</v>
      </c>
      <c r="H63" s="70" t="s">
        <v>362</v>
      </c>
    </row>
    <row r="64" spans="1:8">
      <c r="B64" s="42" t="s">
        <v>157</v>
      </c>
      <c r="C64">
        <v>621</v>
      </c>
      <c r="D64" s="74" t="s">
        <v>357</v>
      </c>
      <c r="E64" s="42" t="s">
        <v>288</v>
      </c>
      <c r="F64" s="42" t="s">
        <v>157</v>
      </c>
      <c r="G64" s="42" t="s">
        <v>64</v>
      </c>
    </row>
    <row r="65" spans="1:8" ht="45">
      <c r="B65" t="s">
        <v>157</v>
      </c>
      <c r="C65">
        <v>603</v>
      </c>
      <c r="D65" s="74" t="s">
        <v>351</v>
      </c>
      <c r="E65" s="42"/>
      <c r="F65" s="42"/>
      <c r="G65" s="42" t="s">
        <v>64</v>
      </c>
    </row>
    <row r="66" spans="1:8">
      <c r="A66" t="s">
        <v>360</v>
      </c>
      <c r="B66" s="42" t="s">
        <v>157</v>
      </c>
      <c r="C66">
        <v>633</v>
      </c>
      <c r="D66" s="75" t="s">
        <v>342</v>
      </c>
      <c r="E66" s="42" t="s">
        <v>288</v>
      </c>
      <c r="F66" s="42"/>
      <c r="G66" s="42" t="s">
        <v>64</v>
      </c>
    </row>
    <row r="67" spans="1:8" ht="30">
      <c r="A67" t="s">
        <v>360</v>
      </c>
      <c r="B67" s="42" t="s">
        <v>157</v>
      </c>
      <c r="C67">
        <v>633</v>
      </c>
      <c r="D67" s="75" t="s">
        <v>343</v>
      </c>
      <c r="E67" s="42" t="s">
        <v>288</v>
      </c>
      <c r="F67" s="42"/>
      <c r="G67" s="42" t="s">
        <v>64</v>
      </c>
      <c r="H67" s="70" t="s">
        <v>363</v>
      </c>
    </row>
    <row r="68" spans="1:8">
      <c r="A68" t="s">
        <v>360</v>
      </c>
      <c r="B68" s="42" t="s">
        <v>157</v>
      </c>
      <c r="C68">
        <v>617</v>
      </c>
      <c r="D68" s="74" t="s">
        <v>355</v>
      </c>
      <c r="E68" s="42" t="s">
        <v>288</v>
      </c>
      <c r="F68" s="42" t="s">
        <v>157</v>
      </c>
      <c r="G68" s="42" t="s">
        <v>64</v>
      </c>
    </row>
    <row r="69" spans="1:8">
      <c r="A69" t="s">
        <v>360</v>
      </c>
      <c r="B69" s="42" t="s">
        <v>157</v>
      </c>
      <c r="C69">
        <v>618</v>
      </c>
      <c r="D69" s="74" t="s">
        <v>344</v>
      </c>
      <c r="E69" s="42" t="s">
        <v>288</v>
      </c>
      <c r="F69" s="42" t="s">
        <v>157</v>
      </c>
      <c r="G69" s="42" t="s">
        <v>64</v>
      </c>
    </row>
    <row r="70" spans="1:8">
      <c r="A70" t="s">
        <v>360</v>
      </c>
      <c r="B70" s="42" t="s">
        <v>157</v>
      </c>
      <c r="C70">
        <v>633</v>
      </c>
      <c r="D70" s="75" t="s">
        <v>345</v>
      </c>
      <c r="E70" s="42" t="s">
        <v>288</v>
      </c>
      <c r="F70" s="42"/>
      <c r="G70" s="42" t="s">
        <v>64</v>
      </c>
      <c r="H70" s="70" t="s">
        <v>364</v>
      </c>
    </row>
    <row r="71" spans="1:8">
      <c r="A71" t="s">
        <v>360</v>
      </c>
      <c r="B71" s="42" t="s">
        <v>157</v>
      </c>
      <c r="C71">
        <v>635</v>
      </c>
      <c r="D71" s="75" t="s">
        <v>365</v>
      </c>
      <c r="E71" s="42" t="s">
        <v>288</v>
      </c>
      <c r="F71" s="42"/>
      <c r="G71" s="42" t="s">
        <v>64</v>
      </c>
    </row>
    <row r="72" spans="1:8">
      <c r="A72" t="s">
        <v>360</v>
      </c>
      <c r="B72" s="42" t="s">
        <v>157</v>
      </c>
      <c r="C72">
        <v>635</v>
      </c>
      <c r="D72" s="75" t="s">
        <v>366</v>
      </c>
      <c r="E72" s="42" t="s">
        <v>288</v>
      </c>
      <c r="F72" s="42"/>
      <c r="G72" s="81" t="s">
        <v>65</v>
      </c>
    </row>
    <row r="73" spans="1:8" ht="30">
      <c r="B73" s="42"/>
      <c r="D73" s="75" t="s">
        <v>385</v>
      </c>
      <c r="E73" s="42"/>
      <c r="F73" s="42"/>
      <c r="G73" s="81" t="s">
        <v>67</v>
      </c>
    </row>
    <row r="74" spans="1:8">
      <c r="B74" s="42" t="s">
        <v>157</v>
      </c>
      <c r="D74" s="75" t="s">
        <v>386</v>
      </c>
      <c r="E74" s="42"/>
      <c r="F74" s="42"/>
      <c r="G74" s="81" t="s">
        <v>67</v>
      </c>
    </row>
    <row r="75" spans="1:8" ht="30">
      <c r="B75" s="78" t="s">
        <v>157</v>
      </c>
      <c r="D75" s="75" t="s">
        <v>388</v>
      </c>
      <c r="E75" s="42" t="s">
        <v>289</v>
      </c>
      <c r="F75" s="42"/>
      <c r="G75" s="81" t="s">
        <v>7</v>
      </c>
    </row>
    <row r="76" spans="1:8">
      <c r="B76" t="s">
        <v>157</v>
      </c>
      <c r="D76" s="75" t="s">
        <v>389</v>
      </c>
      <c r="E76" s="42"/>
      <c r="F76" s="42"/>
      <c r="G76" s="81" t="s">
        <v>7</v>
      </c>
    </row>
    <row r="77" spans="1:8">
      <c r="B77" t="s">
        <v>157</v>
      </c>
      <c r="D77" s="75" t="s">
        <v>390</v>
      </c>
      <c r="E77" s="42" t="s">
        <v>289</v>
      </c>
      <c r="F77" s="42"/>
      <c r="G77" s="81" t="s">
        <v>7</v>
      </c>
    </row>
    <row r="78" spans="1:8">
      <c r="D78" s="75" t="s">
        <v>391</v>
      </c>
      <c r="E78" s="42"/>
      <c r="F78" s="42"/>
      <c r="G78" s="81" t="s">
        <v>7</v>
      </c>
    </row>
    <row r="79" spans="1:8">
      <c r="D79" s="75" t="s">
        <v>401</v>
      </c>
      <c r="E79" s="42"/>
      <c r="F79" s="42"/>
      <c r="G79" s="81" t="s">
        <v>7</v>
      </c>
    </row>
    <row r="80" spans="1:8">
      <c r="B80" t="s">
        <v>157</v>
      </c>
      <c r="C80">
        <v>281</v>
      </c>
      <c r="D80" s="75" t="s">
        <v>392</v>
      </c>
      <c r="E80" s="42"/>
      <c r="F80" s="42"/>
      <c r="G80" s="81" t="s">
        <v>7</v>
      </c>
    </row>
    <row r="81" spans="2:7">
      <c r="B81" t="s">
        <v>157</v>
      </c>
      <c r="C81">
        <v>281</v>
      </c>
      <c r="D81" s="75" t="s">
        <v>393</v>
      </c>
      <c r="E81" s="42"/>
      <c r="F81" s="42"/>
      <c r="G81" s="81" t="s">
        <v>7</v>
      </c>
    </row>
    <row r="82" spans="2:7" ht="30">
      <c r="B82" t="s">
        <v>157</v>
      </c>
      <c r="D82" s="75" t="s">
        <v>395</v>
      </c>
      <c r="E82" s="42" t="s">
        <v>289</v>
      </c>
      <c r="F82" s="42"/>
      <c r="G82" s="81" t="s">
        <v>7</v>
      </c>
    </row>
    <row r="83" spans="2:7">
      <c r="B83" t="s">
        <v>157</v>
      </c>
      <c r="D83" s="75" t="s">
        <v>394</v>
      </c>
      <c r="E83" s="42"/>
      <c r="F83" s="42"/>
      <c r="G83" s="81" t="s">
        <v>7</v>
      </c>
    </row>
    <row r="84" spans="2:7">
      <c r="B84" t="s">
        <v>157</v>
      </c>
      <c r="D84" s="75" t="s">
        <v>396</v>
      </c>
      <c r="E84" s="42"/>
      <c r="F84" s="42"/>
      <c r="G84" s="81" t="s">
        <v>397</v>
      </c>
    </row>
    <row r="85" spans="2:7">
      <c r="B85" t="s">
        <v>157</v>
      </c>
      <c r="D85" s="75" t="s">
        <v>398</v>
      </c>
      <c r="E85" s="42" t="s">
        <v>289</v>
      </c>
      <c r="F85" s="42"/>
      <c r="G85" s="81" t="s">
        <v>67</v>
      </c>
    </row>
    <row r="86" spans="2:7">
      <c r="B86" t="s">
        <v>157</v>
      </c>
      <c r="D86" s="75" t="s">
        <v>399</v>
      </c>
      <c r="E86" s="42" t="s">
        <v>289</v>
      </c>
      <c r="F86" s="42"/>
      <c r="G86" s="81" t="s">
        <v>273</v>
      </c>
    </row>
    <row r="87" spans="2:7">
      <c r="B87" t="s">
        <v>157</v>
      </c>
      <c r="D87" s="75" t="s">
        <v>400</v>
      </c>
      <c r="E87" s="42"/>
      <c r="F87" s="42"/>
      <c r="G87" s="81" t="s">
        <v>273</v>
      </c>
    </row>
    <row r="88" spans="2:7">
      <c r="D88" s="70" t="s">
        <v>455</v>
      </c>
      <c r="G88" s="78" t="s">
        <v>273</v>
      </c>
    </row>
    <row r="89" spans="2:7">
      <c r="D89" s="70" t="s">
        <v>456</v>
      </c>
      <c r="G89" s="78" t="s">
        <v>273</v>
      </c>
    </row>
    <row r="90" spans="2:7">
      <c r="C90">
        <v>688</v>
      </c>
      <c r="D90" s="70" t="s">
        <v>457</v>
      </c>
      <c r="G90" t="s">
        <v>461</v>
      </c>
    </row>
    <row r="91" spans="2:7" ht="30">
      <c r="C91">
        <v>688</v>
      </c>
      <c r="D91" s="70" t="s">
        <v>458</v>
      </c>
      <c r="G91" t="s">
        <v>461</v>
      </c>
    </row>
    <row r="92" spans="2:7">
      <c r="C92">
        <v>688</v>
      </c>
      <c r="D92" s="70" t="s">
        <v>459</v>
      </c>
      <c r="G92" t="s">
        <v>461</v>
      </c>
    </row>
    <row r="93" spans="2:7">
      <c r="B93" t="s">
        <v>157</v>
      </c>
      <c r="C93">
        <v>687</v>
      </c>
      <c r="D93" s="70" t="s">
        <v>460</v>
      </c>
      <c r="G93" t="s">
        <v>266</v>
      </c>
    </row>
    <row r="94" spans="2:7">
      <c r="D94" s="70" t="s">
        <v>462</v>
      </c>
      <c r="G94" t="s">
        <v>266</v>
      </c>
    </row>
    <row r="95" spans="2:7">
      <c r="B95" t="s">
        <v>157</v>
      </c>
      <c r="D95" s="70" t="s">
        <v>474</v>
      </c>
      <c r="G95" t="s">
        <v>266</v>
      </c>
    </row>
    <row r="96" spans="2:7">
      <c r="B96" t="s">
        <v>157</v>
      </c>
      <c r="D96" s="70" t="s">
        <v>475</v>
      </c>
      <c r="G96" t="s">
        <v>266</v>
      </c>
    </row>
    <row r="97" spans="2:8">
      <c r="B97" t="s">
        <v>157</v>
      </c>
      <c r="D97" s="70" t="s">
        <v>476</v>
      </c>
      <c r="G97" t="s">
        <v>266</v>
      </c>
    </row>
    <row r="98" spans="2:8">
      <c r="B98" s="110"/>
      <c r="C98" s="110"/>
      <c r="D98" s="111"/>
      <c r="E98" s="110"/>
      <c r="F98" s="110"/>
      <c r="G98" s="110"/>
    </row>
    <row r="99" spans="2:8">
      <c r="D99" s="70" t="s">
        <v>831</v>
      </c>
      <c r="G99" t="s">
        <v>832</v>
      </c>
    </row>
    <row r="100" spans="2:8">
      <c r="D100" s="70" t="s">
        <v>833</v>
      </c>
      <c r="G100" t="s">
        <v>832</v>
      </c>
    </row>
    <row r="106" spans="2:8">
      <c r="C106" t="s">
        <v>157</v>
      </c>
      <c r="D106" t="s">
        <v>963</v>
      </c>
    </row>
    <row r="107" spans="2:8">
      <c r="C107" s="82" t="s">
        <v>157</v>
      </c>
      <c r="D107" t="s">
        <v>967</v>
      </c>
    </row>
    <row r="108" spans="2:8">
      <c r="D108" t="s">
        <v>965</v>
      </c>
    </row>
    <row r="109" spans="2:8" ht="30">
      <c r="D109" s="70" t="s">
        <v>966</v>
      </c>
    </row>
    <row r="112" spans="2:8">
      <c r="D112" t="s">
        <v>965</v>
      </c>
      <c r="H112" s="70" t="s">
        <v>968</v>
      </c>
    </row>
    <row r="113" spans="4:4">
      <c r="D113" s="70" t="s">
        <v>969</v>
      </c>
    </row>
    <row r="114" spans="4:4">
      <c r="D114" s="70" t="s">
        <v>970</v>
      </c>
    </row>
    <row r="115" spans="4:4">
      <c r="D115" s="70" t="s">
        <v>971</v>
      </c>
    </row>
    <row r="116" spans="4:4">
      <c r="D116" s="70" t="s">
        <v>972</v>
      </c>
    </row>
    <row r="117" spans="4:4">
      <c r="D117" s="70" t="s">
        <v>973</v>
      </c>
    </row>
    <row r="118" spans="4:4">
      <c r="D118" s="70" t="s">
        <v>974</v>
      </c>
    </row>
    <row r="120" spans="4:4" ht="45">
      <c r="D120" s="70" t="s">
        <v>975</v>
      </c>
    </row>
    <row r="123" spans="4:4">
      <c r="D123" s="70" t="s">
        <v>986</v>
      </c>
    </row>
    <row r="124" spans="4:4">
      <c r="D124" s="70" t="s">
        <v>985</v>
      </c>
    </row>
    <row r="126" spans="4:4">
      <c r="D126" s="70" t="s">
        <v>976</v>
      </c>
    </row>
    <row r="127" spans="4:4">
      <c r="D127" s="70" t="s">
        <v>977</v>
      </c>
    </row>
    <row r="129" spans="4:4">
      <c r="D129" s="70" t="s">
        <v>984</v>
      </c>
    </row>
  </sheetData>
  <autoFilter ref="B1:G74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workbookViewId="0">
      <selection activeCell="L27" sqref="L15:L27"/>
    </sheetView>
  </sheetViews>
  <sheetFormatPr baseColWidth="10" defaultColWidth="11" defaultRowHeight="15" x14ac:dyDescent="0"/>
  <cols>
    <col min="1" max="1" width="18.83203125" bestFit="1" customWidth="1"/>
    <col min="2" max="2" width="19.5" style="70" bestFit="1" customWidth="1"/>
    <col min="3" max="3" width="6.5" style="70" bestFit="1" customWidth="1"/>
    <col min="4" max="4" width="15.1640625" style="70" bestFit="1" customWidth="1"/>
    <col min="5" max="5" width="6" style="70" bestFit="1" customWidth="1"/>
    <col min="6" max="6" width="8.1640625" style="70" bestFit="1" customWidth="1"/>
    <col min="7" max="7" width="15" style="70" bestFit="1" customWidth="1"/>
    <col min="8" max="10" width="17.6640625" style="70" customWidth="1"/>
    <col min="11" max="11" width="11.6640625" bestFit="1" customWidth="1"/>
  </cols>
  <sheetData>
    <row r="2" spans="1:12">
      <c r="B2" s="71"/>
      <c r="C2" s="71"/>
      <c r="D2" s="71"/>
      <c r="E2" s="71"/>
      <c r="F2" s="71"/>
      <c r="G2" s="71"/>
      <c r="H2" s="71"/>
      <c r="I2" s="71"/>
      <c r="J2" s="71"/>
    </row>
    <row r="4" spans="1:12">
      <c r="A4" s="77" t="s">
        <v>376</v>
      </c>
      <c r="B4" s="76" t="s">
        <v>377</v>
      </c>
      <c r="C4" s="76" t="s">
        <v>378</v>
      </c>
      <c r="D4" s="76" t="s">
        <v>379</v>
      </c>
      <c r="E4" s="76" t="s">
        <v>380</v>
      </c>
      <c r="F4" s="76" t="s">
        <v>381</v>
      </c>
      <c r="G4" s="76" t="s">
        <v>382</v>
      </c>
    </row>
    <row r="5" spans="1:12">
      <c r="A5" s="79" t="s">
        <v>367</v>
      </c>
      <c r="B5" s="80" t="s">
        <v>383</v>
      </c>
      <c r="C5" s="80" t="s">
        <v>383</v>
      </c>
      <c r="D5" s="80" t="s">
        <v>383</v>
      </c>
      <c r="E5" s="80" t="s">
        <v>383</v>
      </c>
      <c r="F5" s="80" t="s">
        <v>383</v>
      </c>
      <c r="G5" s="80" t="s">
        <v>383</v>
      </c>
    </row>
    <row r="6" spans="1:12">
      <c r="A6" s="79" t="s">
        <v>368</v>
      </c>
      <c r="B6" s="80" t="s">
        <v>383</v>
      </c>
      <c r="C6" s="80" t="s">
        <v>383</v>
      </c>
      <c r="D6" s="80" t="s">
        <v>383</v>
      </c>
      <c r="E6" s="80" t="s">
        <v>383</v>
      </c>
      <c r="F6" s="80" t="s">
        <v>383</v>
      </c>
      <c r="G6" s="80" t="s">
        <v>383</v>
      </c>
    </row>
    <row r="7" spans="1:12">
      <c r="A7" s="79" t="s">
        <v>369</v>
      </c>
      <c r="B7" s="80" t="s">
        <v>383</v>
      </c>
      <c r="C7" s="80" t="s">
        <v>383</v>
      </c>
      <c r="D7" s="80" t="s">
        <v>383</v>
      </c>
      <c r="E7" s="80" t="s">
        <v>383</v>
      </c>
      <c r="F7" s="80" t="s">
        <v>383</v>
      </c>
      <c r="G7" s="80" t="s">
        <v>383</v>
      </c>
    </row>
    <row r="8" spans="1:12" ht="30">
      <c r="A8" s="79" t="s">
        <v>370</v>
      </c>
      <c r="B8" s="80" t="s">
        <v>383</v>
      </c>
      <c r="C8" s="80" t="s">
        <v>383</v>
      </c>
      <c r="D8" s="80" t="s">
        <v>383</v>
      </c>
      <c r="E8" s="80" t="s">
        <v>383</v>
      </c>
      <c r="F8" s="80" t="s">
        <v>383</v>
      </c>
      <c r="G8" s="80" t="s">
        <v>383</v>
      </c>
    </row>
    <row r="9" spans="1:12" ht="45">
      <c r="A9" s="79" t="s">
        <v>371</v>
      </c>
      <c r="B9" s="80" t="s">
        <v>383</v>
      </c>
      <c r="C9" s="80" t="s">
        <v>383</v>
      </c>
      <c r="D9" s="80" t="s">
        <v>383</v>
      </c>
      <c r="E9" s="80" t="s">
        <v>383</v>
      </c>
      <c r="F9" s="80" t="s">
        <v>383</v>
      </c>
      <c r="G9" s="80" t="s">
        <v>383</v>
      </c>
    </row>
    <row r="10" spans="1:12" ht="30">
      <c r="A10" s="79" t="s">
        <v>372</v>
      </c>
      <c r="B10" s="80" t="s">
        <v>383</v>
      </c>
      <c r="C10" s="80" t="s">
        <v>383</v>
      </c>
      <c r="D10" s="80" t="s">
        <v>383</v>
      </c>
      <c r="E10" s="80" t="s">
        <v>383</v>
      </c>
      <c r="F10" s="80" t="s">
        <v>383</v>
      </c>
      <c r="G10" s="80" t="s">
        <v>383</v>
      </c>
    </row>
    <row r="11" spans="1:12" ht="30">
      <c r="A11" s="79" t="s">
        <v>373</v>
      </c>
      <c r="B11" s="80" t="s">
        <v>383</v>
      </c>
      <c r="C11" s="75"/>
      <c r="D11" s="75"/>
      <c r="E11" s="75"/>
      <c r="F11" s="75"/>
      <c r="G11" s="75"/>
    </row>
    <row r="12" spans="1:12" ht="30">
      <c r="A12" s="79" t="s">
        <v>374</v>
      </c>
      <c r="B12" s="80" t="s">
        <v>383</v>
      </c>
      <c r="C12" s="75"/>
      <c r="D12" s="75"/>
      <c r="E12" s="75"/>
      <c r="F12" s="75"/>
      <c r="G12" s="75"/>
    </row>
    <row r="13" spans="1:12" ht="30">
      <c r="A13" s="79" t="s">
        <v>375</v>
      </c>
      <c r="B13" s="80" t="s">
        <v>383</v>
      </c>
      <c r="C13" s="75"/>
      <c r="D13" s="75"/>
      <c r="E13" s="75"/>
      <c r="F13" s="75"/>
      <c r="G13" s="75"/>
    </row>
    <row r="15" spans="1:12">
      <c r="J15" s="70">
        <v>1</v>
      </c>
      <c r="K15" t="str">
        <f>J15 &amp; "o. período"</f>
        <v>1o. período</v>
      </c>
      <c r="L15" t="str">
        <f>"{ tag: """ &amp; K15 &amp; """, order: " &amp; J15 &amp; " },"</f>
        <v>{ tag: "1o. período", order: 1 },</v>
      </c>
    </row>
    <row r="16" spans="1:12">
      <c r="J16" s="70">
        <v>2</v>
      </c>
      <c r="K16" t="str">
        <f t="shared" ref="K16:K26" si="0">J16 &amp; "o. período"</f>
        <v>2o. período</v>
      </c>
      <c r="L16" t="str">
        <f t="shared" ref="L16:L26" si="1">"{ tag: """ &amp; K16 &amp; """, order: " &amp; J16 &amp; " },"</f>
        <v>{ tag: "2o. período", order: 2 },</v>
      </c>
    </row>
    <row r="17" spans="10:12">
      <c r="J17" s="70">
        <v>3</v>
      </c>
      <c r="K17" t="str">
        <f t="shared" si="0"/>
        <v>3o. período</v>
      </c>
      <c r="L17" t="str">
        <f t="shared" si="1"/>
        <v>{ tag: "3o. período", order: 3 },</v>
      </c>
    </row>
    <row r="18" spans="10:12">
      <c r="J18" s="70">
        <v>4</v>
      </c>
      <c r="K18" t="str">
        <f t="shared" si="0"/>
        <v>4o. período</v>
      </c>
      <c r="L18" t="str">
        <f t="shared" si="1"/>
        <v>{ tag: "4o. período", order: 4 },</v>
      </c>
    </row>
    <row r="19" spans="10:12">
      <c r="J19" s="70">
        <v>5</v>
      </c>
      <c r="K19" t="str">
        <f t="shared" si="0"/>
        <v>5o. período</v>
      </c>
      <c r="L19" t="str">
        <f t="shared" si="1"/>
        <v>{ tag: "5o. período", order: 5 },</v>
      </c>
    </row>
    <row r="20" spans="10:12">
      <c r="J20" s="70">
        <v>6</v>
      </c>
      <c r="K20" t="str">
        <f t="shared" si="0"/>
        <v>6o. período</v>
      </c>
      <c r="L20" t="str">
        <f t="shared" si="1"/>
        <v>{ tag: "6o. período", order: 6 },</v>
      </c>
    </row>
    <row r="21" spans="10:12">
      <c r="J21" s="70">
        <v>7</v>
      </c>
      <c r="K21" t="str">
        <f t="shared" si="0"/>
        <v>7o. período</v>
      </c>
      <c r="L21" t="str">
        <f t="shared" si="1"/>
        <v>{ tag: "7o. período", order: 7 },</v>
      </c>
    </row>
    <row r="22" spans="10:12">
      <c r="J22" s="70">
        <v>8</v>
      </c>
      <c r="K22" t="str">
        <f t="shared" si="0"/>
        <v>8o. período</v>
      </c>
      <c r="L22" t="str">
        <f t="shared" si="1"/>
        <v>{ tag: "8o. período", order: 8 },</v>
      </c>
    </row>
    <row r="23" spans="10:12">
      <c r="J23" s="70">
        <v>9</v>
      </c>
      <c r="K23" t="str">
        <f t="shared" si="0"/>
        <v>9o. período</v>
      </c>
      <c r="L23" t="str">
        <f t="shared" si="1"/>
        <v>{ tag: "9o. período", order: 9 },</v>
      </c>
    </row>
    <row r="24" spans="10:12">
      <c r="J24" s="70">
        <v>10</v>
      </c>
      <c r="K24" t="str">
        <f t="shared" si="0"/>
        <v>10o. período</v>
      </c>
      <c r="L24" t="str">
        <f t="shared" si="1"/>
        <v>{ tag: "10o. período", order: 10 },</v>
      </c>
    </row>
    <row r="25" spans="10:12">
      <c r="J25" s="70">
        <v>11</v>
      </c>
      <c r="K25" t="str">
        <f t="shared" si="0"/>
        <v>11o. período</v>
      </c>
      <c r="L25" t="str">
        <f t="shared" si="1"/>
        <v>{ tag: "11o. período", order: 11 },</v>
      </c>
    </row>
    <row r="26" spans="10:12">
      <c r="J26" s="70">
        <v>12</v>
      </c>
      <c r="K26" t="str">
        <f t="shared" si="0"/>
        <v>12o. período</v>
      </c>
      <c r="L26" t="str">
        <f t="shared" si="1"/>
        <v>{ tag: "12o. período", order: 12 },</v>
      </c>
    </row>
    <row r="27" spans="10:12">
      <c r="J27" s="70">
        <v>13</v>
      </c>
      <c r="K27" s="70" t="s">
        <v>384</v>
      </c>
      <c r="L27" t="str">
        <f>"{ tag: """ &amp; K27 &amp; """, order: " &amp; J27 &amp; " }"</f>
        <v>{ tag: "Incompleto", order: 13 }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4"/>
  <sheetViews>
    <sheetView topLeftCell="A2" workbookViewId="0">
      <selection activeCell="AK1" sqref="AK1:BK1"/>
    </sheetView>
  </sheetViews>
  <sheetFormatPr baseColWidth="10" defaultColWidth="11" defaultRowHeight="15" x14ac:dyDescent="0"/>
  <cols>
    <col min="1" max="1" width="18" style="70" customWidth="1"/>
    <col min="2" max="2" width="20.5" bestFit="1" customWidth="1"/>
    <col min="8" max="8" width="25.33203125" bestFit="1" customWidth="1"/>
    <col min="9" max="10" width="25.1640625" bestFit="1" customWidth="1"/>
    <col min="32" max="32" width="17.33203125" bestFit="1" customWidth="1"/>
    <col min="36" max="36" width="15.5" bestFit="1" customWidth="1"/>
  </cols>
  <sheetData>
    <row r="1" spans="1:63">
      <c r="A1"/>
      <c r="AF1" s="40" t="s">
        <v>140</v>
      </c>
      <c r="AG1" t="str">
        <f>" -" &amp; AF1</f>
        <v xml:space="preserve"> -username</v>
      </c>
      <c r="AK1" t="s">
        <v>564</v>
      </c>
      <c r="AL1" t="s">
        <v>565</v>
      </c>
      <c r="AM1" t="s">
        <v>566</v>
      </c>
      <c r="AN1" t="s">
        <v>567</v>
      </c>
      <c r="AO1" t="s">
        <v>568</v>
      </c>
      <c r="AP1" t="s">
        <v>569</v>
      </c>
      <c r="AQ1" t="s">
        <v>570</v>
      </c>
      <c r="AR1" t="s">
        <v>571</v>
      </c>
      <c r="AS1" t="s">
        <v>572</v>
      </c>
      <c r="AT1" t="s">
        <v>573</v>
      </c>
      <c r="AU1" t="s">
        <v>574</v>
      </c>
      <c r="AV1" t="s">
        <v>575</v>
      </c>
      <c r="AW1" t="s">
        <v>576</v>
      </c>
      <c r="AX1" t="s">
        <v>577</v>
      </c>
      <c r="AY1" t="s">
        <v>578</v>
      </c>
      <c r="AZ1" t="s">
        <v>579</v>
      </c>
      <c r="BA1" t="s">
        <v>580</v>
      </c>
      <c r="BB1" t="s">
        <v>581</v>
      </c>
      <c r="BC1" t="s">
        <v>582</v>
      </c>
      <c r="BD1" t="s">
        <v>583</v>
      </c>
      <c r="BE1" t="s">
        <v>584</v>
      </c>
      <c r="BF1" t="s">
        <v>585</v>
      </c>
      <c r="BG1" t="s">
        <v>586</v>
      </c>
      <c r="BH1" t="s">
        <v>587</v>
      </c>
      <c r="BI1" t="s">
        <v>588</v>
      </c>
      <c r="BJ1" t="s">
        <v>589</v>
      </c>
      <c r="BK1" t="s">
        <v>590</v>
      </c>
    </row>
    <row r="2" spans="1:63">
      <c r="A2"/>
      <c r="AF2" s="87" t="s">
        <v>539</v>
      </c>
      <c r="AG2" t="str">
        <f t="shared" ref="AG2:AG27" si="0">" -" &amp; AF2</f>
        <v xml:space="preserve"> -password</v>
      </c>
    </row>
    <row r="3" spans="1:63">
      <c r="A3"/>
      <c r="AF3" s="87" t="s">
        <v>262</v>
      </c>
      <c r="AG3" t="str">
        <f t="shared" si="0"/>
        <v xml:space="preserve"> -block</v>
      </c>
    </row>
    <row r="4" spans="1:63">
      <c r="A4"/>
      <c r="D4" t="s">
        <v>143</v>
      </c>
      <c r="AF4" s="87" t="s">
        <v>563</v>
      </c>
      <c r="AG4" t="str">
        <f t="shared" si="0"/>
        <v xml:space="preserve"> -email</v>
      </c>
    </row>
    <row r="5" spans="1:63">
      <c r="A5"/>
      <c r="D5" t="s">
        <v>411</v>
      </c>
      <c r="AF5" s="87" t="s">
        <v>540</v>
      </c>
      <c r="AG5" t="str">
        <f t="shared" si="0"/>
        <v xml:space="preserve"> -sendEmail</v>
      </c>
    </row>
    <row r="6" spans="1:63">
      <c r="A6"/>
      <c r="D6" t="s">
        <v>477</v>
      </c>
      <c r="AF6" s="87" t="s">
        <v>541</v>
      </c>
      <c r="AG6" t="str">
        <f t="shared" si="0"/>
        <v xml:space="preserve"> -emailVerified</v>
      </c>
    </row>
    <row r="7" spans="1:63">
      <c r="A7"/>
      <c r="D7" t="s">
        <v>478</v>
      </c>
      <c r="AF7" s="87" t="s">
        <v>542</v>
      </c>
      <c r="AG7" t="str">
        <f t="shared" si="0"/>
        <v xml:space="preserve"> -emailVerToken</v>
      </c>
    </row>
    <row r="8" spans="1:63">
      <c r="A8"/>
      <c r="D8" t="s">
        <v>138</v>
      </c>
      <c r="AF8" s="87" t="s">
        <v>543</v>
      </c>
      <c r="AG8" t="str">
        <f t="shared" si="0"/>
        <v xml:space="preserve"> -extraEmails</v>
      </c>
    </row>
    <row r="9" spans="1:63">
      <c r="A9"/>
      <c r="AF9" s="87" t="s">
        <v>544</v>
      </c>
      <c r="AG9" t="str">
        <f t="shared" si="0"/>
        <v xml:space="preserve"> -idcard</v>
      </c>
    </row>
    <row r="10" spans="1:63">
      <c r="A10"/>
      <c r="G10" t="s">
        <v>488</v>
      </c>
      <c r="H10" t="s">
        <v>492</v>
      </c>
      <c r="AF10" s="87" t="s">
        <v>545</v>
      </c>
      <c r="AG10" t="str">
        <f t="shared" si="0"/>
        <v xml:space="preserve"> -phone</v>
      </c>
    </row>
    <row r="11" spans="1:63">
      <c r="A11"/>
      <c r="C11" t="s">
        <v>143</v>
      </c>
      <c r="D11" t="s">
        <v>478</v>
      </c>
      <c r="G11" t="s">
        <v>484</v>
      </c>
      <c r="H11" t="s">
        <v>493</v>
      </c>
      <c r="J11" t="s">
        <v>143</v>
      </c>
      <c r="AF11" s="87" t="s">
        <v>546</v>
      </c>
      <c r="AG11" t="str">
        <f t="shared" si="0"/>
        <v xml:space="preserve"> -phone2</v>
      </c>
      <c r="AK11" t="s">
        <v>495</v>
      </c>
    </row>
    <row r="12" spans="1:63">
      <c r="A12"/>
      <c r="D12" t="s">
        <v>478</v>
      </c>
      <c r="AF12" s="87" t="s">
        <v>547</v>
      </c>
      <c r="AG12" t="str">
        <f t="shared" si="0"/>
        <v xml:space="preserve"> -phone3</v>
      </c>
      <c r="AJ12" t="s">
        <v>140</v>
      </c>
      <c r="AK12" t="s">
        <v>496</v>
      </c>
    </row>
    <row r="13" spans="1:63">
      <c r="A13"/>
      <c r="D13" t="s">
        <v>478</v>
      </c>
      <c r="AF13" s="87" t="s">
        <v>548</v>
      </c>
      <c r="AG13" t="str">
        <f t="shared" si="0"/>
        <v xml:space="preserve"> -birthCity</v>
      </c>
      <c r="AJ13" t="s">
        <v>539</v>
      </c>
      <c r="AK13" t="s">
        <v>497</v>
      </c>
    </row>
    <row r="14" spans="1:63">
      <c r="A14"/>
      <c r="D14" t="s">
        <v>478</v>
      </c>
      <c r="AF14" s="87" t="s">
        <v>549</v>
      </c>
      <c r="AG14" t="str">
        <f t="shared" si="0"/>
        <v xml:space="preserve"> -street</v>
      </c>
      <c r="AK14" t="s">
        <v>498</v>
      </c>
    </row>
    <row r="15" spans="1:63">
      <c r="A15"/>
      <c r="J15" t="s">
        <v>479</v>
      </c>
      <c r="AF15" s="87" t="s">
        <v>550</v>
      </c>
      <c r="AG15" t="str">
        <f t="shared" si="0"/>
        <v xml:space="preserve"> -complement</v>
      </c>
      <c r="AJ15" t="s">
        <v>262</v>
      </c>
      <c r="AK15" t="s">
        <v>499</v>
      </c>
    </row>
    <row r="16" spans="1:63">
      <c r="A16"/>
      <c r="J16" t="s">
        <v>138</v>
      </c>
      <c r="K16" t="s">
        <v>143</v>
      </c>
      <c r="AF16" s="87" t="s">
        <v>551</v>
      </c>
      <c r="AG16" t="str">
        <f t="shared" si="0"/>
        <v xml:space="preserve"> -number</v>
      </c>
      <c r="AJ16" t="s">
        <v>563</v>
      </c>
      <c r="AK16" t="s">
        <v>500</v>
      </c>
    </row>
    <row r="17" spans="1:37">
      <c r="A17"/>
      <c r="AF17" s="87" t="s">
        <v>552</v>
      </c>
      <c r="AG17" t="str">
        <f t="shared" si="0"/>
        <v xml:space="preserve"> -status</v>
      </c>
      <c r="AJ17" t="s">
        <v>540</v>
      </c>
      <c r="AK17" t="s">
        <v>501</v>
      </c>
    </row>
    <row r="18" spans="1:37">
      <c r="A18"/>
      <c r="J18" t="s">
        <v>480</v>
      </c>
      <c r="AF18" s="87" t="s">
        <v>553</v>
      </c>
      <c r="AG18" t="str">
        <f t="shared" si="0"/>
        <v xml:space="preserve"> -workflow</v>
      </c>
      <c r="AJ18" t="s">
        <v>541</v>
      </c>
      <c r="AK18" t="s">
        <v>502</v>
      </c>
    </row>
    <row r="19" spans="1:37">
      <c r="A19"/>
      <c r="J19" t="s">
        <v>143</v>
      </c>
      <c r="K19" t="s">
        <v>481</v>
      </c>
      <c r="AF19" s="87" t="s">
        <v>554</v>
      </c>
      <c r="AG19" t="str">
        <f t="shared" si="0"/>
        <v xml:space="preserve"> -userAccept</v>
      </c>
      <c r="AJ19" t="s">
        <v>542</v>
      </c>
      <c r="AK19" t="s">
        <v>503</v>
      </c>
    </row>
    <row r="20" spans="1:37">
      <c r="A20"/>
      <c r="AF20" s="87" t="s">
        <v>555</v>
      </c>
      <c r="AG20" t="str">
        <f t="shared" si="0"/>
        <v xml:space="preserve"> -config</v>
      </c>
      <c r="AK20" t="s">
        <v>504</v>
      </c>
    </row>
    <row r="21" spans="1:37">
      <c r="A21"/>
      <c r="AF21" s="87" t="s">
        <v>556</v>
      </c>
      <c r="AG21" t="str">
        <f t="shared" si="0"/>
        <v xml:space="preserve"> -maritalStatus</v>
      </c>
      <c r="AK21" t="s">
        <v>505</v>
      </c>
    </row>
    <row r="22" spans="1:37">
      <c r="A22"/>
      <c r="AF22" s="87" t="s">
        <v>557</v>
      </c>
      <c r="AG22" t="str">
        <f t="shared" si="0"/>
        <v xml:space="preserve"> -skipValidation</v>
      </c>
      <c r="AK22" t="s">
        <v>506</v>
      </c>
    </row>
    <row r="23" spans="1:37">
      <c r="A23"/>
      <c r="AF23" s="87" t="s">
        <v>558</v>
      </c>
      <c r="AG23" t="str">
        <f t="shared" si="0"/>
        <v xml:space="preserve"> -blockReason</v>
      </c>
      <c r="AJ23" t="s">
        <v>543</v>
      </c>
      <c r="AK23" t="s">
        <v>507</v>
      </c>
    </row>
    <row r="24" spans="1:37">
      <c r="AF24" s="87" t="s">
        <v>559</v>
      </c>
      <c r="AG24" t="str">
        <f t="shared" si="0"/>
        <v xml:space="preserve"> -rejectReason</v>
      </c>
      <c r="AK24" t="s">
        <v>508</v>
      </c>
    </row>
    <row r="25" spans="1:37">
      <c r="AF25" s="87" t="s">
        <v>560</v>
      </c>
      <c r="AG25" t="str">
        <f t="shared" si="0"/>
        <v xml:space="preserve"> -currentlyWorking</v>
      </c>
      <c r="AJ25" t="s">
        <v>544</v>
      </c>
      <c r="AK25" t="s">
        <v>509</v>
      </c>
    </row>
    <row r="26" spans="1:37">
      <c r="I26">
        <v>9</v>
      </c>
      <c r="AF26" s="87" t="s">
        <v>561</v>
      </c>
      <c r="AG26" t="str">
        <f t="shared" si="0"/>
        <v xml:space="preserve"> -hasHandycap</v>
      </c>
      <c r="AJ26" t="s">
        <v>545</v>
      </c>
      <c r="AK26" t="s">
        <v>510</v>
      </c>
    </row>
    <row r="27" spans="1:37">
      <c r="G27" t="s">
        <v>482</v>
      </c>
      <c r="I27" t="s">
        <v>479</v>
      </c>
      <c r="AF27" s="87" t="s">
        <v>562</v>
      </c>
      <c r="AG27" t="str">
        <f t="shared" si="0"/>
        <v xml:space="preserve"> -favoriteJobs</v>
      </c>
      <c r="AJ27" t="s">
        <v>546</v>
      </c>
      <c r="AK27" t="s">
        <v>511</v>
      </c>
    </row>
    <row r="28" spans="1:37">
      <c r="F28" t="s">
        <v>483</v>
      </c>
      <c r="G28" t="s">
        <v>165</v>
      </c>
      <c r="I28" t="s">
        <v>491</v>
      </c>
      <c r="AJ28" t="s">
        <v>547</v>
      </c>
      <c r="AK28" t="s">
        <v>512</v>
      </c>
    </row>
    <row r="29" spans="1:37">
      <c r="F29" t="s">
        <v>467</v>
      </c>
      <c r="G29" t="s">
        <v>484</v>
      </c>
      <c r="I29" t="s">
        <v>486</v>
      </c>
      <c r="J29" t="s">
        <v>494</v>
      </c>
      <c r="AJ29" t="s">
        <v>548</v>
      </c>
      <c r="AK29" t="s">
        <v>513</v>
      </c>
    </row>
    <row r="30" spans="1:37">
      <c r="F30" t="s">
        <v>485</v>
      </c>
      <c r="G30" t="s">
        <v>486</v>
      </c>
      <c r="I30" t="s">
        <v>484</v>
      </c>
      <c r="J30" t="s">
        <v>493</v>
      </c>
      <c r="AK30" t="s">
        <v>514</v>
      </c>
    </row>
    <row r="31" spans="1:37">
      <c r="F31" t="s">
        <v>490</v>
      </c>
      <c r="G31" t="s">
        <v>491</v>
      </c>
      <c r="I31" t="s">
        <v>489</v>
      </c>
      <c r="AK31" t="s">
        <v>515</v>
      </c>
    </row>
    <row r="32" spans="1:37">
      <c r="AJ32" t="s">
        <v>549</v>
      </c>
      <c r="AK32" t="s">
        <v>516</v>
      </c>
    </row>
    <row r="33" spans="9:37">
      <c r="AJ33" t="s">
        <v>550</v>
      </c>
      <c r="AK33" t="s">
        <v>517</v>
      </c>
    </row>
    <row r="34" spans="9:37">
      <c r="I34">
        <v>8</v>
      </c>
      <c r="AJ34" t="s">
        <v>551</v>
      </c>
      <c r="AK34" t="s">
        <v>518</v>
      </c>
    </row>
    <row r="35" spans="9:37">
      <c r="I35" t="s">
        <v>480</v>
      </c>
      <c r="AK35" t="s">
        <v>519</v>
      </c>
    </row>
    <row r="36" spans="9:37">
      <c r="I36" t="s">
        <v>487</v>
      </c>
      <c r="AK36" t="s">
        <v>520</v>
      </c>
    </row>
    <row r="37" spans="9:37">
      <c r="I37" t="s">
        <v>486</v>
      </c>
      <c r="J37" t="s">
        <v>494</v>
      </c>
      <c r="AK37" t="s">
        <v>521</v>
      </c>
    </row>
    <row r="38" spans="9:37">
      <c r="I38" t="s">
        <v>488</v>
      </c>
      <c r="J38" t="s">
        <v>492</v>
      </c>
      <c r="AK38" t="s">
        <v>522</v>
      </c>
    </row>
    <row r="39" spans="9:37">
      <c r="I39" t="s">
        <v>489</v>
      </c>
      <c r="AK39" t="s">
        <v>523</v>
      </c>
    </row>
    <row r="40" spans="9:37">
      <c r="AK40" t="s">
        <v>524</v>
      </c>
    </row>
    <row r="41" spans="9:37">
      <c r="AJ41" t="s">
        <v>552</v>
      </c>
      <c r="AK41" t="s">
        <v>525</v>
      </c>
    </row>
    <row r="42" spans="9:37">
      <c r="AJ42" t="s">
        <v>553</v>
      </c>
      <c r="AK42" t="s">
        <v>526</v>
      </c>
    </row>
    <row r="43" spans="9:37">
      <c r="AJ43" t="s">
        <v>554</v>
      </c>
      <c r="AK43" t="s">
        <v>527</v>
      </c>
    </row>
    <row r="44" spans="9:37">
      <c r="AJ44" t="s">
        <v>555</v>
      </c>
      <c r="AK44" t="s">
        <v>528</v>
      </c>
    </row>
    <row r="45" spans="9:37">
      <c r="AJ45" t="s">
        <v>556</v>
      </c>
      <c r="AK45" t="s">
        <v>529</v>
      </c>
    </row>
    <row r="46" spans="9:37">
      <c r="AJ46" t="s">
        <v>557</v>
      </c>
      <c r="AK46" t="s">
        <v>530</v>
      </c>
    </row>
    <row r="47" spans="9:37">
      <c r="AJ47" t="s">
        <v>558</v>
      </c>
      <c r="AK47" t="s">
        <v>531</v>
      </c>
    </row>
    <row r="48" spans="9:37">
      <c r="AJ48" t="s">
        <v>559</v>
      </c>
      <c r="AK48" t="s">
        <v>532</v>
      </c>
    </row>
    <row r="49" spans="36:37">
      <c r="AK49" t="s">
        <v>533</v>
      </c>
    </row>
    <row r="50" spans="36:37">
      <c r="AK50" t="s">
        <v>534</v>
      </c>
    </row>
    <row r="51" spans="36:37">
      <c r="AJ51" t="s">
        <v>560</v>
      </c>
      <c r="AK51" t="s">
        <v>535</v>
      </c>
    </row>
    <row r="52" spans="36:37">
      <c r="AJ52" t="s">
        <v>561</v>
      </c>
      <c r="AK52" t="s">
        <v>536</v>
      </c>
    </row>
    <row r="53" spans="36:37">
      <c r="AK53" t="s">
        <v>537</v>
      </c>
    </row>
    <row r="54" spans="36:37">
      <c r="AJ54" t="s">
        <v>562</v>
      </c>
      <c r="AK54" t="s">
        <v>538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activeCell="A36" sqref="A36:B57"/>
    </sheetView>
  </sheetViews>
  <sheetFormatPr baseColWidth="10" defaultColWidth="11" defaultRowHeight="15" x14ac:dyDescent="0"/>
  <cols>
    <col min="2" max="2" width="20.5" bestFit="1" customWidth="1"/>
    <col min="3" max="3" width="15.83203125" bestFit="1" customWidth="1"/>
    <col min="4" max="4" width="3.5" bestFit="1" customWidth="1"/>
    <col min="5" max="5" width="34.5" bestFit="1" customWidth="1"/>
    <col min="6" max="6" width="5" bestFit="1" customWidth="1"/>
    <col min="7" max="7" width="32.83203125" bestFit="1" customWidth="1"/>
    <col min="8" max="8" width="22.33203125" bestFit="1" customWidth="1"/>
    <col min="9" max="9" width="26.1640625" bestFit="1" customWidth="1"/>
    <col min="10" max="10" width="32.5" bestFit="1" customWidth="1"/>
    <col min="11" max="11" width="21.33203125" bestFit="1" customWidth="1"/>
  </cols>
  <sheetData>
    <row r="1" spans="1:11">
      <c r="B1" s="83" t="s">
        <v>266</v>
      </c>
      <c r="C1" s="83"/>
      <c r="D1" s="82"/>
      <c r="E1" s="83" t="s">
        <v>411</v>
      </c>
    </row>
    <row r="2" spans="1:11">
      <c r="A2" t="s">
        <v>467</v>
      </c>
      <c r="B2" s="82" t="s">
        <v>45</v>
      </c>
      <c r="C2" s="82" t="s">
        <v>430</v>
      </c>
      <c r="D2" s="82" t="s">
        <v>403</v>
      </c>
      <c r="E2" s="82" t="s">
        <v>45</v>
      </c>
      <c r="G2" s="82" t="s">
        <v>430</v>
      </c>
    </row>
    <row r="3" spans="1:11">
      <c r="A3" t="s">
        <v>468</v>
      </c>
      <c r="B3" s="82" t="s">
        <v>402</v>
      </c>
      <c r="C3" s="82" t="s">
        <v>415</v>
      </c>
      <c r="D3" s="82" t="s">
        <v>403</v>
      </c>
      <c r="E3" s="82" t="s">
        <v>404</v>
      </c>
      <c r="F3" s="82" t="s">
        <v>413</v>
      </c>
      <c r="G3" s="82" t="s">
        <v>416</v>
      </c>
      <c r="H3" s="82" t="s">
        <v>67</v>
      </c>
    </row>
    <row r="4" spans="1:11">
      <c r="A4" t="s">
        <v>468</v>
      </c>
      <c r="B4" s="82" t="s">
        <v>405</v>
      </c>
      <c r="C4" s="82" t="s">
        <v>417</v>
      </c>
      <c r="D4" s="82" t="s">
        <v>403</v>
      </c>
      <c r="E4" s="82" t="s">
        <v>406</v>
      </c>
      <c r="F4" s="82" t="s">
        <v>413</v>
      </c>
      <c r="G4" s="82" t="s">
        <v>418</v>
      </c>
      <c r="H4" s="82" t="s">
        <v>67</v>
      </c>
    </row>
    <row r="5" spans="1:11">
      <c r="B5" s="82"/>
      <c r="C5" s="82"/>
      <c r="D5" s="82"/>
      <c r="E5" s="82" t="s">
        <v>463</v>
      </c>
      <c r="F5" s="82" t="s">
        <v>469</v>
      </c>
      <c r="G5" s="82" t="s">
        <v>470</v>
      </c>
      <c r="H5" s="82" t="s">
        <v>67</v>
      </c>
      <c r="I5" s="82"/>
      <c r="J5" s="84"/>
      <c r="K5" s="84"/>
    </row>
    <row r="6" spans="1:11">
      <c r="B6" s="82"/>
      <c r="C6" s="82"/>
      <c r="D6" s="82"/>
      <c r="E6" s="84" t="s">
        <v>464</v>
      </c>
      <c r="F6" s="82" t="s">
        <v>469</v>
      </c>
      <c r="G6" s="82" t="s">
        <v>472</v>
      </c>
      <c r="H6" s="82" t="s">
        <v>67</v>
      </c>
      <c r="I6" s="82"/>
      <c r="J6" s="84"/>
      <c r="K6" s="84"/>
    </row>
    <row r="7" spans="1:11">
      <c r="B7" s="82"/>
      <c r="C7" s="82"/>
      <c r="D7" s="82"/>
      <c r="E7" s="84" t="s">
        <v>465</v>
      </c>
      <c r="F7" s="82" t="s">
        <v>469</v>
      </c>
      <c r="G7" s="82" t="s">
        <v>471</v>
      </c>
      <c r="H7" s="82" t="s">
        <v>67</v>
      </c>
      <c r="I7" s="82"/>
      <c r="J7" s="84"/>
      <c r="K7" s="84"/>
    </row>
    <row r="8" spans="1:11">
      <c r="A8" t="s">
        <v>468</v>
      </c>
      <c r="B8" s="82" t="s">
        <v>409</v>
      </c>
      <c r="C8" s="82" t="s">
        <v>421</v>
      </c>
      <c r="D8" s="82" t="s">
        <v>403</v>
      </c>
      <c r="E8" s="82" t="s">
        <v>409</v>
      </c>
      <c r="F8" s="82" t="s">
        <v>413</v>
      </c>
      <c r="G8" s="82" t="s">
        <v>421</v>
      </c>
      <c r="H8" s="82" t="s">
        <v>67</v>
      </c>
    </row>
    <row r="9" spans="1:11">
      <c r="A9" s="82" t="s">
        <v>468</v>
      </c>
      <c r="B9" s="82" t="s">
        <v>410</v>
      </c>
      <c r="C9" s="82" t="s">
        <v>422</v>
      </c>
      <c r="D9" s="82" t="s">
        <v>403</v>
      </c>
      <c r="E9" s="82" t="s">
        <v>410</v>
      </c>
      <c r="F9" s="82" t="s">
        <v>413</v>
      </c>
      <c r="G9" s="82" t="s">
        <v>422</v>
      </c>
      <c r="H9" s="82" t="s">
        <v>67</v>
      </c>
    </row>
    <row r="10" spans="1:11">
      <c r="B10" s="82" t="s">
        <v>414</v>
      </c>
      <c r="C10" s="82"/>
      <c r="D10" s="82" t="s">
        <v>403</v>
      </c>
      <c r="F10" s="82" t="s">
        <v>413</v>
      </c>
      <c r="H10" s="82" t="s">
        <v>67</v>
      </c>
    </row>
    <row r="11" spans="1:11">
      <c r="A11" s="82" t="s">
        <v>468</v>
      </c>
      <c r="B11" s="82" t="s">
        <v>425</v>
      </c>
      <c r="C11" s="82" t="s">
        <v>423</v>
      </c>
      <c r="D11" s="82" t="s">
        <v>403</v>
      </c>
      <c r="E11" s="82" t="s">
        <v>425</v>
      </c>
      <c r="F11" s="82" t="s">
        <v>413</v>
      </c>
      <c r="G11" t="s">
        <v>423</v>
      </c>
      <c r="H11" s="82" t="s">
        <v>424</v>
      </c>
    </row>
    <row r="12" spans="1:11">
      <c r="A12" s="82" t="s">
        <v>468</v>
      </c>
      <c r="B12" t="s">
        <v>427</v>
      </c>
      <c r="C12" t="s">
        <v>426</v>
      </c>
      <c r="D12" s="82" t="s">
        <v>403</v>
      </c>
      <c r="E12" t="s">
        <v>427</v>
      </c>
      <c r="F12" s="82" t="s">
        <v>413</v>
      </c>
      <c r="G12" t="s">
        <v>426</v>
      </c>
      <c r="H12" s="82" t="s">
        <v>428</v>
      </c>
    </row>
    <row r="13" spans="1:11">
      <c r="A13" s="82" t="s">
        <v>468</v>
      </c>
      <c r="B13" s="82" t="s">
        <v>407</v>
      </c>
      <c r="C13" s="82" t="s">
        <v>419</v>
      </c>
      <c r="D13" s="82" t="s">
        <v>403</v>
      </c>
      <c r="E13" s="82" t="s">
        <v>408</v>
      </c>
      <c r="F13" s="82" t="s">
        <v>413</v>
      </c>
      <c r="G13" s="82" t="s">
        <v>420</v>
      </c>
      <c r="H13" s="82" t="s">
        <v>429</v>
      </c>
    </row>
    <row r="14" spans="1:11">
      <c r="A14" s="82" t="s">
        <v>468</v>
      </c>
      <c r="B14" s="82" t="s">
        <v>466</v>
      </c>
      <c r="C14" s="82" t="s">
        <v>432</v>
      </c>
      <c r="D14" s="82"/>
      <c r="E14" s="82"/>
      <c r="F14" s="82"/>
      <c r="G14" s="82"/>
      <c r="H14" s="82"/>
    </row>
    <row r="15" spans="1:11">
      <c r="B15" s="82"/>
      <c r="C15" s="82"/>
      <c r="D15" s="82"/>
      <c r="E15" s="82"/>
      <c r="F15" s="82"/>
      <c r="G15" s="82"/>
      <c r="H15" s="82"/>
    </row>
    <row r="16" spans="1:11">
      <c r="B16" s="83" t="s">
        <v>441</v>
      </c>
      <c r="C16" s="82"/>
      <c r="D16" s="82"/>
      <c r="E16" s="82"/>
      <c r="F16" s="82"/>
      <c r="G16" s="82"/>
      <c r="H16" s="82"/>
    </row>
    <row r="17" spans="2:10">
      <c r="B17" s="82" t="s">
        <v>440</v>
      </c>
      <c r="C17" s="82"/>
      <c r="E17" s="82"/>
    </row>
    <row r="18" spans="2:10">
      <c r="C18" s="82" t="s">
        <v>433</v>
      </c>
    </row>
    <row r="19" spans="2:10">
      <c r="C19" s="82" t="s">
        <v>434</v>
      </c>
    </row>
    <row r="20" spans="2:10">
      <c r="C20" s="82" t="s">
        <v>435</v>
      </c>
      <c r="I20" t="s">
        <v>591</v>
      </c>
    </row>
    <row r="21" spans="2:10">
      <c r="C21" s="82" t="s">
        <v>436</v>
      </c>
      <c r="I21">
        <v>2</v>
      </c>
    </row>
    <row r="22" spans="2:10">
      <c r="C22" s="82" t="s">
        <v>437</v>
      </c>
    </row>
    <row r="23" spans="2:10">
      <c r="C23" s="82" t="s">
        <v>438</v>
      </c>
    </row>
    <row r="24" spans="2:10">
      <c r="C24" s="82" t="s">
        <v>439</v>
      </c>
      <c r="I24" t="s">
        <v>486</v>
      </c>
      <c r="J24" t="s">
        <v>494</v>
      </c>
    </row>
    <row r="25" spans="2:10">
      <c r="B25" s="82" t="s">
        <v>412</v>
      </c>
      <c r="C25" s="82" t="s">
        <v>431</v>
      </c>
      <c r="I25" t="s">
        <v>484</v>
      </c>
      <c r="J25" t="s">
        <v>493</v>
      </c>
    </row>
    <row r="27" spans="2:10">
      <c r="B27" t="s">
        <v>442</v>
      </c>
    </row>
    <row r="28" spans="2:10">
      <c r="E28" s="39" t="s">
        <v>443</v>
      </c>
      <c r="G28" s="39" t="s">
        <v>449</v>
      </c>
    </row>
    <row r="29" spans="2:10">
      <c r="E29" t="s">
        <v>444</v>
      </c>
      <c r="G29" t="s">
        <v>450</v>
      </c>
    </row>
    <row r="30" spans="2:10">
      <c r="E30" t="s">
        <v>445</v>
      </c>
      <c r="G30" t="s">
        <v>451</v>
      </c>
    </row>
    <row r="31" spans="2:10">
      <c r="E31" t="s">
        <v>446</v>
      </c>
      <c r="G31" t="s">
        <v>454</v>
      </c>
    </row>
    <row r="32" spans="2:10">
      <c r="E32" t="s">
        <v>447</v>
      </c>
      <c r="G32" t="s">
        <v>452</v>
      </c>
      <c r="I32" t="s">
        <v>486</v>
      </c>
      <c r="J32" t="s">
        <v>592</v>
      </c>
    </row>
    <row r="33" spans="1:10">
      <c r="E33" t="s">
        <v>448</v>
      </c>
      <c r="G33" t="s">
        <v>453</v>
      </c>
      <c r="I33" t="s">
        <v>593</v>
      </c>
      <c r="J33" t="s">
        <v>594</v>
      </c>
    </row>
    <row r="36" spans="1:10">
      <c r="A36" t="s">
        <v>595</v>
      </c>
    </row>
    <row r="37" spans="1:10">
      <c r="A37" t="s">
        <v>596</v>
      </c>
    </row>
    <row r="38" spans="1:10">
      <c r="A38" t="s">
        <v>597</v>
      </c>
    </row>
    <row r="39" spans="1:10">
      <c r="A39" t="s">
        <v>598</v>
      </c>
    </row>
    <row r="40" spans="1:10">
      <c r="A40" t="s">
        <v>600</v>
      </c>
    </row>
    <row r="41" spans="1:10">
      <c r="A41" t="s">
        <v>599</v>
      </c>
    </row>
    <row r="42" spans="1:10">
      <c r="A42" t="s">
        <v>601</v>
      </c>
    </row>
    <row r="43" spans="1:10">
      <c r="A43" t="s">
        <v>602</v>
      </c>
    </row>
    <row r="46" spans="1:10">
      <c r="A46">
        <v>1</v>
      </c>
      <c r="B46" t="s">
        <v>603</v>
      </c>
    </row>
    <row r="47" spans="1:10">
      <c r="A47">
        <v>2</v>
      </c>
      <c r="B47" t="s">
        <v>604</v>
      </c>
    </row>
    <row r="48" spans="1:10">
      <c r="A48">
        <v>3</v>
      </c>
      <c r="B48" t="s">
        <v>605</v>
      </c>
    </row>
    <row r="49" spans="1:2">
      <c r="A49">
        <v>4</v>
      </c>
      <c r="B49" t="s">
        <v>606</v>
      </c>
    </row>
    <row r="50" spans="1:2">
      <c r="A50">
        <v>5</v>
      </c>
      <c r="B50" t="s">
        <v>607</v>
      </c>
    </row>
    <row r="51" spans="1:2">
      <c r="A51">
        <v>6</v>
      </c>
      <c r="B51" t="s">
        <v>608</v>
      </c>
    </row>
    <row r="52" spans="1:2">
      <c r="A52">
        <v>7</v>
      </c>
      <c r="B52" t="s">
        <v>609</v>
      </c>
    </row>
    <row r="53" spans="1:2">
      <c r="A53">
        <v>8</v>
      </c>
      <c r="B53" t="s">
        <v>610</v>
      </c>
    </row>
    <row r="54" spans="1:2">
      <c r="A54">
        <v>9</v>
      </c>
      <c r="B54" t="s">
        <v>611</v>
      </c>
    </row>
    <row r="55" spans="1:2">
      <c r="A55">
        <v>10</v>
      </c>
      <c r="B55" t="s">
        <v>612</v>
      </c>
    </row>
    <row r="56" spans="1:2">
      <c r="A56">
        <v>11</v>
      </c>
      <c r="B56" t="s">
        <v>613</v>
      </c>
    </row>
    <row r="57" spans="1:2">
      <c r="A57">
        <v>12</v>
      </c>
      <c r="B57" t="s">
        <v>614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17" workbookViewId="0">
      <selection activeCell="F9" sqref="F9"/>
    </sheetView>
  </sheetViews>
  <sheetFormatPr baseColWidth="10" defaultColWidth="11" defaultRowHeight="15" x14ac:dyDescent="0"/>
  <cols>
    <col min="2" max="2" width="70.1640625" style="88" customWidth="1"/>
    <col min="4" max="4" width="17.5" customWidth="1"/>
    <col min="5" max="5" width="5.33203125" bestFit="1" customWidth="1"/>
    <col min="6" max="6" width="33.1640625" bestFit="1" customWidth="1"/>
    <col min="7" max="7" width="24.83203125" bestFit="1" customWidth="1"/>
    <col min="8" max="8" width="24.83203125" customWidth="1"/>
    <col min="9" max="9" width="6.6640625" customWidth="1"/>
    <col min="10" max="10" width="3.6640625" customWidth="1"/>
    <col min="11" max="11" width="19.6640625" customWidth="1"/>
  </cols>
  <sheetData>
    <row r="1" spans="1:12">
      <c r="B1" s="91" t="s">
        <v>650</v>
      </c>
      <c r="C1" s="49" t="s">
        <v>615</v>
      </c>
      <c r="D1" s="49" t="s">
        <v>616</v>
      </c>
      <c r="E1" s="49" t="s">
        <v>652</v>
      </c>
      <c r="F1" s="39" t="s">
        <v>618</v>
      </c>
      <c r="G1" s="39" t="s">
        <v>143</v>
      </c>
      <c r="H1" s="39"/>
    </row>
    <row r="2" spans="1:12">
      <c r="A2">
        <v>0</v>
      </c>
      <c r="B2" s="88" t="s">
        <v>651</v>
      </c>
      <c r="C2" s="11" t="s">
        <v>383</v>
      </c>
      <c r="D2" s="49"/>
      <c r="E2" s="49"/>
      <c r="F2" s="90" t="s">
        <v>552</v>
      </c>
      <c r="G2" s="90" t="s">
        <v>645</v>
      </c>
      <c r="H2" s="39"/>
    </row>
    <row r="3" spans="1:12">
      <c r="A3">
        <v>1</v>
      </c>
      <c r="B3" s="88" t="s">
        <v>603</v>
      </c>
      <c r="C3" s="44" t="s">
        <v>383</v>
      </c>
      <c r="F3" t="s">
        <v>621</v>
      </c>
      <c r="G3" t="s">
        <v>620</v>
      </c>
    </row>
    <row r="4" spans="1:12">
      <c r="A4">
        <v>2</v>
      </c>
      <c r="B4" s="88" t="s">
        <v>604</v>
      </c>
      <c r="C4" s="44" t="s">
        <v>383</v>
      </c>
      <c r="F4" t="s">
        <v>624</v>
      </c>
      <c r="G4" t="s">
        <v>623</v>
      </c>
    </row>
    <row r="5" spans="1:12">
      <c r="C5" s="44"/>
      <c r="E5">
        <v>1</v>
      </c>
      <c r="F5" t="s">
        <v>625</v>
      </c>
      <c r="G5" t="s">
        <v>626</v>
      </c>
    </row>
    <row r="6" spans="1:12" ht="30">
      <c r="A6">
        <v>3</v>
      </c>
      <c r="B6" s="88" t="s">
        <v>605</v>
      </c>
      <c r="D6" t="s">
        <v>617</v>
      </c>
      <c r="E6">
        <v>2</v>
      </c>
      <c r="H6" t="s">
        <v>635</v>
      </c>
      <c r="I6">
        <v>1</v>
      </c>
      <c r="J6">
        <v>0</v>
      </c>
      <c r="K6" t="s">
        <v>631</v>
      </c>
      <c r="L6" t="s">
        <v>632</v>
      </c>
    </row>
    <row r="7" spans="1:12" ht="30">
      <c r="A7">
        <v>4</v>
      </c>
      <c r="B7" s="88" t="s">
        <v>606</v>
      </c>
      <c r="C7" s="44" t="s">
        <v>383</v>
      </c>
      <c r="E7">
        <v>3</v>
      </c>
      <c r="F7" t="s">
        <v>627</v>
      </c>
      <c r="G7" t="s">
        <v>622</v>
      </c>
    </row>
    <row r="8" spans="1:12" ht="45">
      <c r="A8">
        <v>5</v>
      </c>
      <c r="B8" s="88" t="s">
        <v>607</v>
      </c>
      <c r="C8" s="44" t="s">
        <v>383</v>
      </c>
      <c r="E8">
        <v>4</v>
      </c>
      <c r="F8" t="s">
        <v>628</v>
      </c>
      <c r="G8" t="s">
        <v>629</v>
      </c>
      <c r="H8" t="s">
        <v>619</v>
      </c>
      <c r="I8" t="s">
        <v>637</v>
      </c>
      <c r="L8" t="s">
        <v>632</v>
      </c>
    </row>
    <row r="9" spans="1:12" ht="30">
      <c r="A9">
        <v>6</v>
      </c>
      <c r="B9" s="88" t="s">
        <v>608</v>
      </c>
      <c r="C9" s="44" t="s">
        <v>383</v>
      </c>
      <c r="E9">
        <v>5</v>
      </c>
      <c r="F9" t="s">
        <v>422</v>
      </c>
      <c r="G9" t="s">
        <v>630</v>
      </c>
      <c r="H9" t="s">
        <v>422</v>
      </c>
      <c r="I9" t="s">
        <v>636</v>
      </c>
      <c r="L9" t="s">
        <v>633</v>
      </c>
    </row>
    <row r="10" spans="1:12" ht="30">
      <c r="A10">
        <v>7</v>
      </c>
      <c r="B10" s="88" t="s">
        <v>609</v>
      </c>
      <c r="E10">
        <v>6</v>
      </c>
      <c r="F10" t="s">
        <v>653</v>
      </c>
      <c r="G10" t="s">
        <v>622</v>
      </c>
      <c r="H10" t="s">
        <v>634</v>
      </c>
      <c r="I10" t="s">
        <v>655</v>
      </c>
      <c r="L10" t="s">
        <v>632</v>
      </c>
    </row>
    <row r="11" spans="1:12" ht="30">
      <c r="A11">
        <v>8</v>
      </c>
      <c r="B11" s="88" t="s">
        <v>610</v>
      </c>
      <c r="E11">
        <v>7</v>
      </c>
      <c r="F11" t="s">
        <v>638</v>
      </c>
      <c r="G11" t="b">
        <v>0</v>
      </c>
      <c r="H11" t="s">
        <v>639</v>
      </c>
      <c r="I11">
        <v>1</v>
      </c>
      <c r="J11">
        <v>0</v>
      </c>
      <c r="K11" t="s">
        <v>631</v>
      </c>
      <c r="L11" t="s">
        <v>632</v>
      </c>
    </row>
    <row r="12" spans="1:12" ht="30">
      <c r="A12">
        <v>9</v>
      </c>
      <c r="B12" s="88" t="s">
        <v>611</v>
      </c>
      <c r="E12">
        <v>8</v>
      </c>
      <c r="F12" t="s">
        <v>640</v>
      </c>
      <c r="G12" t="s">
        <v>630</v>
      </c>
      <c r="H12" t="s">
        <v>649</v>
      </c>
      <c r="I12">
        <v>1</v>
      </c>
      <c r="J12">
        <v>0</v>
      </c>
      <c r="K12" t="s">
        <v>631</v>
      </c>
      <c r="L12" t="s">
        <v>632</v>
      </c>
    </row>
    <row r="13" spans="1:12" ht="60">
      <c r="A13">
        <v>10</v>
      </c>
      <c r="B13" s="88" t="s">
        <v>612</v>
      </c>
      <c r="E13">
        <v>9</v>
      </c>
      <c r="F13" t="s">
        <v>642</v>
      </c>
      <c r="G13" t="s">
        <v>641</v>
      </c>
      <c r="H13" t="s">
        <v>417</v>
      </c>
      <c r="I13" t="s">
        <v>655</v>
      </c>
      <c r="L13" t="s">
        <v>632</v>
      </c>
    </row>
    <row r="14" spans="1:12">
      <c r="F14" t="s">
        <v>418</v>
      </c>
    </row>
    <row r="15" spans="1:12">
      <c r="F15" t="s">
        <v>643</v>
      </c>
    </row>
    <row r="16" spans="1:12">
      <c r="F16" t="s">
        <v>471</v>
      </c>
    </row>
    <row r="17" spans="1:12">
      <c r="F17" t="s">
        <v>472</v>
      </c>
    </row>
    <row r="18" spans="1:12">
      <c r="F18" t="s">
        <v>423</v>
      </c>
    </row>
    <row r="19" spans="1:12">
      <c r="F19" t="s">
        <v>470</v>
      </c>
    </row>
    <row r="20" spans="1:12">
      <c r="F20" t="s">
        <v>644</v>
      </c>
    </row>
    <row r="21" spans="1:12" ht="30">
      <c r="A21">
        <v>11</v>
      </c>
      <c r="B21" s="88" t="s">
        <v>613</v>
      </c>
      <c r="E21">
        <v>10</v>
      </c>
      <c r="H21" t="s">
        <v>646</v>
      </c>
      <c r="L21" t="s">
        <v>632</v>
      </c>
    </row>
    <row r="22" spans="1:12" ht="30">
      <c r="A22">
        <v>12</v>
      </c>
      <c r="B22" s="88" t="s">
        <v>614</v>
      </c>
      <c r="E22">
        <v>11</v>
      </c>
      <c r="F22" t="s">
        <v>648</v>
      </c>
      <c r="H22" t="s">
        <v>647</v>
      </c>
      <c r="L22" t="s">
        <v>633</v>
      </c>
    </row>
    <row r="23" spans="1:12" ht="16">
      <c r="A23">
        <v>13</v>
      </c>
      <c r="B23" s="88" t="s">
        <v>409</v>
      </c>
      <c r="E23">
        <v>12</v>
      </c>
      <c r="F23" t="s">
        <v>421</v>
      </c>
      <c r="G23" t="s">
        <v>421</v>
      </c>
      <c r="H23" t="s">
        <v>421</v>
      </c>
      <c r="I23" s="89">
        <v>1</v>
      </c>
      <c r="J23">
        <v>0</v>
      </c>
      <c r="K23" t="s">
        <v>654</v>
      </c>
      <c r="L23" t="s">
        <v>632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0"/>
  <sheetViews>
    <sheetView workbookViewId="0">
      <selection activeCell="A2" sqref="A2:XFD2"/>
    </sheetView>
  </sheetViews>
  <sheetFormatPr baseColWidth="10" defaultColWidth="11" defaultRowHeight="15" x14ac:dyDescent="0"/>
  <cols>
    <col min="1" max="1" width="120" bestFit="1" customWidth="1"/>
  </cols>
  <sheetData>
    <row r="1" spans="1:3" ht="16">
      <c r="A1" s="92"/>
      <c r="B1" t="s">
        <v>677</v>
      </c>
      <c r="C1" t="s">
        <v>678</v>
      </c>
    </row>
    <row r="2" spans="1:3" ht="16">
      <c r="A2" s="92" t="s">
        <v>679</v>
      </c>
      <c r="B2" s="44" t="s">
        <v>383</v>
      </c>
      <c r="C2" s="44" t="s">
        <v>383</v>
      </c>
    </row>
    <row r="3" spans="1:3" ht="16">
      <c r="A3" s="92" t="s">
        <v>680</v>
      </c>
    </row>
    <row r="4" spans="1:3" ht="16">
      <c r="A4" s="92" t="s">
        <v>681</v>
      </c>
    </row>
    <row r="5" spans="1:3" ht="16">
      <c r="A5" s="92" t="s">
        <v>682</v>
      </c>
    </row>
    <row r="6" spans="1:3" ht="16">
      <c r="A6" s="92" t="s">
        <v>683</v>
      </c>
    </row>
    <row r="7" spans="1:3" ht="16">
      <c r="A7" s="92" t="s">
        <v>684</v>
      </c>
    </row>
    <row r="8" spans="1:3" ht="16">
      <c r="A8" s="92" t="s">
        <v>685</v>
      </c>
    </row>
    <row r="9" spans="1:3" ht="16">
      <c r="A9" s="92" t="s">
        <v>686</v>
      </c>
    </row>
    <row r="10" spans="1:3" ht="16">
      <c r="A10" s="92" t="s">
        <v>687</v>
      </c>
    </row>
    <row r="11" spans="1:3" ht="16">
      <c r="A11" s="92" t="s">
        <v>688</v>
      </c>
    </row>
    <row r="12" spans="1:3" ht="16">
      <c r="A12" s="92" t="s">
        <v>689</v>
      </c>
    </row>
    <row r="13" spans="1:3" ht="16">
      <c r="A13" s="92" t="s">
        <v>690</v>
      </c>
    </row>
    <row r="14" spans="1:3" ht="16">
      <c r="A14" s="92" t="s">
        <v>691</v>
      </c>
    </row>
    <row r="15" spans="1:3" ht="16">
      <c r="A15" s="92" t="s">
        <v>692</v>
      </c>
    </row>
    <row r="16" spans="1:3" ht="16">
      <c r="A16" s="92" t="s">
        <v>693</v>
      </c>
    </row>
    <row r="17" spans="1:1" ht="16">
      <c r="A17" s="92" t="s">
        <v>694</v>
      </c>
    </row>
    <row r="18" spans="1:1" ht="16">
      <c r="A18" s="92" t="s">
        <v>695</v>
      </c>
    </row>
    <row r="19" spans="1:1" ht="16">
      <c r="A19" s="92" t="s">
        <v>685</v>
      </c>
    </row>
    <row r="20" spans="1:1" ht="16">
      <c r="A20" s="92" t="s">
        <v>696</v>
      </c>
    </row>
    <row r="21" spans="1:1" ht="16">
      <c r="A21" s="92" t="s">
        <v>697</v>
      </c>
    </row>
    <row r="22" spans="1:1" ht="16">
      <c r="A22" s="92" t="s">
        <v>698</v>
      </c>
    </row>
    <row r="23" spans="1:1" ht="16">
      <c r="A23" s="92" t="s">
        <v>699</v>
      </c>
    </row>
    <row r="24" spans="1:1" ht="16">
      <c r="A24" s="92" t="s">
        <v>700</v>
      </c>
    </row>
    <row r="25" spans="1:1" ht="16">
      <c r="A25" s="92" t="s">
        <v>701</v>
      </c>
    </row>
    <row r="26" spans="1:1" ht="16">
      <c r="A26" s="92" t="s">
        <v>702</v>
      </c>
    </row>
    <row r="27" spans="1:1" ht="16">
      <c r="A27" s="92" t="s">
        <v>703</v>
      </c>
    </row>
    <row r="28" spans="1:1" ht="16">
      <c r="A28" s="92" t="s">
        <v>704</v>
      </c>
    </row>
    <row r="29" spans="1:1" ht="16">
      <c r="A29" s="92" t="s">
        <v>705</v>
      </c>
    </row>
    <row r="30" spans="1:1" ht="16">
      <c r="A30" s="92" t="s">
        <v>706</v>
      </c>
    </row>
    <row r="31" spans="1:1" ht="16">
      <c r="A31" s="92" t="s">
        <v>707</v>
      </c>
    </row>
    <row r="32" spans="1:1" ht="16">
      <c r="A32" s="92" t="s">
        <v>708</v>
      </c>
    </row>
    <row r="33" spans="1:1" ht="16">
      <c r="A33" s="92" t="s">
        <v>683</v>
      </c>
    </row>
    <row r="34" spans="1:1" ht="16">
      <c r="A34" s="92" t="s">
        <v>709</v>
      </c>
    </row>
    <row r="35" spans="1:1" ht="16">
      <c r="A35" s="92" t="s">
        <v>710</v>
      </c>
    </row>
    <row r="36" spans="1:1" ht="16">
      <c r="A36" s="92" t="s">
        <v>711</v>
      </c>
    </row>
    <row r="37" spans="1:1" ht="16">
      <c r="A37" s="92" t="s">
        <v>712</v>
      </c>
    </row>
    <row r="38" spans="1:1" ht="16">
      <c r="A38" s="92" t="s">
        <v>713</v>
      </c>
    </row>
    <row r="39" spans="1:1" ht="16">
      <c r="A39" s="92" t="s">
        <v>714</v>
      </c>
    </row>
    <row r="40" spans="1:1" ht="16">
      <c r="A40" s="92" t="s">
        <v>715</v>
      </c>
    </row>
    <row r="41" spans="1:1" ht="16">
      <c r="A41" s="92" t="s">
        <v>716</v>
      </c>
    </row>
    <row r="42" spans="1:1" ht="16">
      <c r="A42" s="92" t="s">
        <v>717</v>
      </c>
    </row>
    <row r="43" spans="1:1" ht="16">
      <c r="A43" s="92" t="s">
        <v>718</v>
      </c>
    </row>
    <row r="44" spans="1:1" ht="16">
      <c r="A44" s="92" t="s">
        <v>719</v>
      </c>
    </row>
    <row r="45" spans="1:1" ht="16">
      <c r="A45" s="92" t="s">
        <v>720</v>
      </c>
    </row>
    <row r="46" spans="1:1" ht="16">
      <c r="A46" s="92" t="s">
        <v>721</v>
      </c>
    </row>
    <row r="47" spans="1:1" ht="16">
      <c r="A47" s="92" t="s">
        <v>722</v>
      </c>
    </row>
    <row r="48" spans="1:1" ht="16">
      <c r="A48" s="92" t="s">
        <v>723</v>
      </c>
    </row>
    <row r="49" spans="1:1" ht="16">
      <c r="A49" s="92" t="s">
        <v>724</v>
      </c>
    </row>
    <row r="50" spans="1:1" ht="16">
      <c r="A50" s="92" t="s">
        <v>685</v>
      </c>
    </row>
    <row r="51" spans="1:1" ht="16">
      <c r="A51" s="92" t="s">
        <v>725</v>
      </c>
    </row>
    <row r="52" spans="1:1" ht="16">
      <c r="A52" s="92" t="s">
        <v>726</v>
      </c>
    </row>
    <row r="53" spans="1:1" ht="16">
      <c r="A53" s="92" t="s">
        <v>727</v>
      </c>
    </row>
    <row r="54" spans="1:1" ht="16">
      <c r="A54" s="92" t="s">
        <v>728</v>
      </c>
    </row>
    <row r="55" spans="1:1" ht="16">
      <c r="A55" s="92" t="s">
        <v>729</v>
      </c>
    </row>
    <row r="56" spans="1:1" ht="16">
      <c r="A56" s="92" t="s">
        <v>730</v>
      </c>
    </row>
    <row r="57" spans="1:1" ht="16">
      <c r="A57" s="92" t="s">
        <v>731</v>
      </c>
    </row>
    <row r="58" spans="1:1" ht="16">
      <c r="A58" s="92" t="s">
        <v>732</v>
      </c>
    </row>
    <row r="59" spans="1:1" ht="16">
      <c r="A59" s="92" t="s">
        <v>733</v>
      </c>
    </row>
    <row r="60" spans="1:1" ht="16">
      <c r="A60" s="92" t="s">
        <v>734</v>
      </c>
    </row>
    <row r="61" spans="1:1" ht="16">
      <c r="A61" s="92" t="s">
        <v>735</v>
      </c>
    </row>
    <row r="62" spans="1:1" ht="16">
      <c r="A62" s="92" t="s">
        <v>685</v>
      </c>
    </row>
    <row r="63" spans="1:1" ht="16">
      <c r="A63" s="92" t="s">
        <v>736</v>
      </c>
    </row>
    <row r="64" spans="1:1" ht="16">
      <c r="A64" s="92" t="s">
        <v>737</v>
      </c>
    </row>
    <row r="65" spans="1:1" ht="16">
      <c r="A65" s="92" t="s">
        <v>738</v>
      </c>
    </row>
    <row r="66" spans="1:1" ht="16">
      <c r="A66" s="92" t="s">
        <v>739</v>
      </c>
    </row>
    <row r="67" spans="1:1" ht="16">
      <c r="A67" s="92" t="s">
        <v>740</v>
      </c>
    </row>
    <row r="68" spans="1:1" ht="16">
      <c r="A68" s="92" t="s">
        <v>741</v>
      </c>
    </row>
    <row r="69" spans="1:1" ht="16">
      <c r="A69" s="92" t="s">
        <v>742</v>
      </c>
    </row>
    <row r="70" spans="1:1" ht="16">
      <c r="A70" s="92" t="s">
        <v>743</v>
      </c>
    </row>
    <row r="71" spans="1:1" ht="16">
      <c r="A71" s="92" t="s">
        <v>744</v>
      </c>
    </row>
    <row r="72" spans="1:1" ht="16">
      <c r="A72" s="92" t="s">
        <v>745</v>
      </c>
    </row>
    <row r="73" spans="1:1" ht="16">
      <c r="A73" s="92" t="s">
        <v>746</v>
      </c>
    </row>
    <row r="74" spans="1:1" ht="16">
      <c r="A74" s="92" t="s">
        <v>747</v>
      </c>
    </row>
    <row r="75" spans="1:1" ht="16">
      <c r="A75" s="92" t="s">
        <v>748</v>
      </c>
    </row>
    <row r="76" spans="1:1" ht="16">
      <c r="A76" s="92" t="s">
        <v>749</v>
      </c>
    </row>
    <row r="77" spans="1:1" ht="16">
      <c r="A77" s="92" t="s">
        <v>750</v>
      </c>
    </row>
    <row r="78" spans="1:1" ht="16">
      <c r="A78" s="92" t="s">
        <v>751</v>
      </c>
    </row>
    <row r="79" spans="1:1" ht="16">
      <c r="A79" s="92" t="s">
        <v>752</v>
      </c>
    </row>
    <row r="80" spans="1:1" ht="16">
      <c r="A80" s="92" t="s">
        <v>753</v>
      </c>
    </row>
    <row r="81" spans="1:1" ht="16">
      <c r="A81" s="92" t="s">
        <v>754</v>
      </c>
    </row>
    <row r="82" spans="1:1" ht="16">
      <c r="A82" s="92" t="s">
        <v>755</v>
      </c>
    </row>
    <row r="83" spans="1:1" ht="16">
      <c r="A83" s="92" t="s">
        <v>756</v>
      </c>
    </row>
    <row r="84" spans="1:1" ht="16">
      <c r="A84" s="92"/>
    </row>
    <row r="85" spans="1:1" ht="16">
      <c r="A85" s="92"/>
    </row>
    <row r="86" spans="1:1" ht="16">
      <c r="A86" s="92"/>
    </row>
    <row r="87" spans="1:1" ht="16">
      <c r="A87" s="92"/>
    </row>
    <row r="88" spans="1:1" ht="16">
      <c r="A88" s="92"/>
    </row>
    <row r="89" spans="1:1" ht="16">
      <c r="A89" s="92"/>
    </row>
    <row r="90" spans="1:1" ht="16">
      <c r="A90" s="92"/>
    </row>
    <row r="91" spans="1:1" ht="16">
      <c r="A91" s="92"/>
    </row>
    <row r="92" spans="1:1" ht="16">
      <c r="A92" s="92"/>
    </row>
    <row r="93" spans="1:1" ht="16">
      <c r="A93" s="92"/>
    </row>
    <row r="94" spans="1:1" ht="16">
      <c r="A94" s="92"/>
    </row>
    <row r="95" spans="1:1" ht="16">
      <c r="A95" s="92"/>
    </row>
    <row r="96" spans="1:1" ht="16">
      <c r="A96" s="92"/>
    </row>
    <row r="97" spans="1:1" ht="16">
      <c r="A97" s="92"/>
    </row>
    <row r="98" spans="1:1" ht="16">
      <c r="A98" s="92"/>
    </row>
    <row r="99" spans="1:1" ht="16">
      <c r="A99" s="92"/>
    </row>
    <row r="100" spans="1:1" ht="16">
      <c r="A100" s="92"/>
    </row>
    <row r="101" spans="1:1" ht="16">
      <c r="A101" s="92"/>
    </row>
    <row r="102" spans="1:1" ht="16">
      <c r="A102" s="92"/>
    </row>
    <row r="103" spans="1:1" ht="16">
      <c r="A103" s="92"/>
    </row>
    <row r="104" spans="1:1" ht="16">
      <c r="A104" s="92"/>
    </row>
    <row r="105" spans="1:1" ht="16">
      <c r="A105" s="92"/>
    </row>
    <row r="106" spans="1:1" ht="16">
      <c r="A106" s="92"/>
    </row>
    <row r="107" spans="1:1" ht="16">
      <c r="A107" s="92"/>
    </row>
    <row r="108" spans="1:1" ht="16">
      <c r="A108" s="92"/>
    </row>
    <row r="109" spans="1:1" ht="16">
      <c r="A109" s="92"/>
    </row>
    <row r="110" spans="1:1" ht="16">
      <c r="A110" s="92"/>
    </row>
    <row r="111" spans="1:1" ht="16">
      <c r="A111" s="92"/>
    </row>
    <row r="112" spans="1:1" ht="16">
      <c r="A112" s="92"/>
    </row>
    <row r="113" spans="1:1" ht="16">
      <c r="A113" s="92"/>
    </row>
    <row r="114" spans="1:1" ht="16">
      <c r="A114" s="92"/>
    </row>
    <row r="115" spans="1:1" ht="16">
      <c r="A115" s="92"/>
    </row>
    <row r="116" spans="1:1" ht="16">
      <c r="A116" s="92"/>
    </row>
    <row r="117" spans="1:1" ht="16">
      <c r="A117" s="92"/>
    </row>
    <row r="118" spans="1:1" ht="16">
      <c r="A118" s="92"/>
    </row>
    <row r="119" spans="1:1" ht="16">
      <c r="A119" s="92"/>
    </row>
    <row r="120" spans="1:1" ht="16">
      <c r="A120" s="92"/>
    </row>
    <row r="121" spans="1:1" ht="16">
      <c r="A121" s="92"/>
    </row>
    <row r="122" spans="1:1" ht="16">
      <c r="A122" s="92"/>
    </row>
    <row r="123" spans="1:1" ht="16">
      <c r="A123" s="92"/>
    </row>
    <row r="124" spans="1:1" ht="16">
      <c r="A124" s="92"/>
    </row>
    <row r="125" spans="1:1" ht="16">
      <c r="A125" s="92"/>
    </row>
    <row r="126" spans="1:1" ht="16">
      <c r="A126" s="92"/>
    </row>
    <row r="127" spans="1:1" ht="16">
      <c r="A127" s="92"/>
    </row>
    <row r="128" spans="1:1" ht="16">
      <c r="A128" s="92"/>
    </row>
    <row r="129" spans="1:1" ht="16">
      <c r="A129" s="92"/>
    </row>
    <row r="130" spans="1:1" ht="16">
      <c r="A130" s="92"/>
    </row>
    <row r="131" spans="1:1" ht="16">
      <c r="A131" s="92"/>
    </row>
    <row r="132" spans="1:1" ht="16">
      <c r="A132" s="92"/>
    </row>
    <row r="133" spans="1:1" ht="16">
      <c r="A133" s="92"/>
    </row>
    <row r="134" spans="1:1" ht="16">
      <c r="A134" s="92"/>
    </row>
    <row r="135" spans="1:1" ht="16">
      <c r="A135" s="92"/>
    </row>
    <row r="136" spans="1:1" ht="16">
      <c r="A136" s="92"/>
    </row>
    <row r="137" spans="1:1" ht="16">
      <c r="A137" s="92"/>
    </row>
    <row r="138" spans="1:1" ht="16">
      <c r="A138" s="92"/>
    </row>
    <row r="139" spans="1:1" ht="16">
      <c r="A139" s="92"/>
    </row>
    <row r="140" spans="1:1" ht="16">
      <c r="A140" s="92"/>
    </row>
    <row r="141" spans="1:1" ht="16">
      <c r="A141" s="92"/>
    </row>
    <row r="142" spans="1:1" ht="16">
      <c r="A142" s="92"/>
    </row>
    <row r="143" spans="1:1" ht="16">
      <c r="A143" s="92"/>
    </row>
    <row r="144" spans="1:1" ht="16">
      <c r="A144" s="92"/>
    </row>
    <row r="145" spans="1:1" ht="16">
      <c r="A145" s="92"/>
    </row>
    <row r="146" spans="1:1" ht="16">
      <c r="A146" s="92"/>
    </row>
    <row r="147" spans="1:1" ht="16">
      <c r="A147" s="92"/>
    </row>
    <row r="148" spans="1:1" ht="16">
      <c r="A148" s="92"/>
    </row>
    <row r="149" spans="1:1" ht="16">
      <c r="A149" s="92"/>
    </row>
    <row r="150" spans="1:1" ht="16">
      <c r="A150" s="92"/>
    </row>
    <row r="151" spans="1:1" ht="16">
      <c r="A151" s="92"/>
    </row>
    <row r="152" spans="1:1" ht="16">
      <c r="A152" s="92"/>
    </row>
    <row r="153" spans="1:1" ht="16">
      <c r="A153" s="92"/>
    </row>
    <row r="154" spans="1:1" ht="16">
      <c r="A154" s="92"/>
    </row>
    <row r="155" spans="1:1" ht="16">
      <c r="A155" s="92"/>
    </row>
    <row r="156" spans="1:1" ht="16">
      <c r="A156" s="92"/>
    </row>
    <row r="157" spans="1:1" ht="16">
      <c r="A157" s="92"/>
    </row>
    <row r="158" spans="1:1" ht="16">
      <c r="A158" s="92"/>
    </row>
    <row r="159" spans="1:1" ht="16">
      <c r="A159" s="92"/>
    </row>
    <row r="160" spans="1:1" ht="16">
      <c r="A160" s="92"/>
    </row>
    <row r="161" spans="1:1" ht="16">
      <c r="A161" s="92"/>
    </row>
    <row r="162" spans="1:1" ht="16">
      <c r="A162" s="92"/>
    </row>
    <row r="163" spans="1:1" ht="16">
      <c r="A163" s="92"/>
    </row>
    <row r="164" spans="1:1" ht="16">
      <c r="A164" s="92"/>
    </row>
    <row r="165" spans="1:1" ht="16">
      <c r="A165" s="92"/>
    </row>
    <row r="166" spans="1:1" ht="16">
      <c r="A166" s="92"/>
    </row>
    <row r="167" spans="1:1" ht="16">
      <c r="A167" s="92"/>
    </row>
    <row r="168" spans="1:1" ht="16">
      <c r="A168" s="92"/>
    </row>
    <row r="169" spans="1:1" ht="16">
      <c r="A169" s="92"/>
    </row>
    <row r="170" spans="1:1" ht="16">
      <c r="A170" s="92"/>
    </row>
    <row r="171" spans="1:1" ht="16">
      <c r="A171" s="92"/>
    </row>
    <row r="172" spans="1:1" ht="16">
      <c r="A172" s="92"/>
    </row>
    <row r="173" spans="1:1" ht="16">
      <c r="A173" s="92"/>
    </row>
    <row r="174" spans="1:1" ht="16">
      <c r="A174" s="92"/>
    </row>
    <row r="175" spans="1:1" ht="16">
      <c r="A175" s="92"/>
    </row>
    <row r="176" spans="1:1" ht="16">
      <c r="A176" s="92"/>
    </row>
    <row r="177" spans="1:1" ht="16">
      <c r="A177" s="92"/>
    </row>
    <row r="178" spans="1:1" ht="16">
      <c r="A178" s="92"/>
    </row>
    <row r="179" spans="1:1" ht="16">
      <c r="A179" s="92"/>
    </row>
    <row r="180" spans="1:1" ht="16">
      <c r="A180" s="92"/>
    </row>
    <row r="181" spans="1:1" ht="16">
      <c r="A181" s="92"/>
    </row>
    <row r="182" spans="1:1" ht="16">
      <c r="A182" s="92"/>
    </row>
    <row r="183" spans="1:1" ht="16">
      <c r="A183" s="92"/>
    </row>
    <row r="184" spans="1:1" ht="16">
      <c r="A184" s="92"/>
    </row>
    <row r="185" spans="1:1" ht="16">
      <c r="A185" s="92"/>
    </row>
    <row r="186" spans="1:1" ht="16">
      <c r="A186" s="92"/>
    </row>
    <row r="187" spans="1:1" ht="16">
      <c r="A187" s="92"/>
    </row>
    <row r="188" spans="1:1" ht="16">
      <c r="A188" s="92"/>
    </row>
    <row r="189" spans="1:1" ht="16">
      <c r="A189" s="92"/>
    </row>
    <row r="190" spans="1:1" ht="16">
      <c r="A190" s="92"/>
    </row>
    <row r="191" spans="1:1" ht="16">
      <c r="A191" s="92"/>
    </row>
    <row r="192" spans="1:1" ht="16">
      <c r="A192" s="92"/>
    </row>
    <row r="193" spans="1:1" ht="16">
      <c r="A193" s="92"/>
    </row>
    <row r="194" spans="1:1" ht="16">
      <c r="A194" s="92"/>
    </row>
    <row r="195" spans="1:1" ht="16">
      <c r="A195" s="92"/>
    </row>
    <row r="196" spans="1:1" ht="16">
      <c r="A196" s="92"/>
    </row>
    <row r="197" spans="1:1" ht="16">
      <c r="A197" s="92"/>
    </row>
    <row r="198" spans="1:1" ht="16">
      <c r="A198" s="92"/>
    </row>
    <row r="199" spans="1:1" ht="16">
      <c r="A199" s="92"/>
    </row>
    <row r="200" spans="1:1" ht="16">
      <c r="A200" s="92"/>
    </row>
    <row r="201" spans="1:1" ht="16">
      <c r="A201" s="92"/>
    </row>
    <row r="202" spans="1:1" ht="16">
      <c r="A202" s="92"/>
    </row>
    <row r="203" spans="1:1" ht="16">
      <c r="A203" s="92"/>
    </row>
    <row r="204" spans="1:1" ht="16">
      <c r="A204" s="92"/>
    </row>
    <row r="205" spans="1:1" ht="16">
      <c r="A205" s="92"/>
    </row>
    <row r="206" spans="1:1" ht="16">
      <c r="A206" s="92"/>
    </row>
    <row r="207" spans="1:1" ht="16">
      <c r="A207" s="92"/>
    </row>
    <row r="208" spans="1:1" ht="16">
      <c r="A208" s="92"/>
    </row>
    <row r="209" spans="1:1" ht="16">
      <c r="A209" s="92"/>
    </row>
    <row r="210" spans="1:1" ht="16">
      <c r="A210" s="92"/>
    </row>
    <row r="211" spans="1:1" ht="16">
      <c r="A211" s="92"/>
    </row>
    <row r="212" spans="1:1" ht="16">
      <c r="A212" s="92"/>
    </row>
    <row r="213" spans="1:1" ht="16">
      <c r="A213" s="92"/>
    </row>
    <row r="214" spans="1:1" ht="16">
      <c r="A214" s="92"/>
    </row>
    <row r="215" spans="1:1" ht="16">
      <c r="A215" s="92"/>
    </row>
    <row r="216" spans="1:1" ht="16">
      <c r="A216" s="92"/>
    </row>
    <row r="217" spans="1:1" ht="16">
      <c r="A217" s="92"/>
    </row>
    <row r="218" spans="1:1" ht="16">
      <c r="A218" s="92"/>
    </row>
    <row r="219" spans="1:1" ht="16">
      <c r="A219" s="92"/>
    </row>
    <row r="220" spans="1:1" ht="16">
      <c r="A220" s="9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7"/>
  <sheetViews>
    <sheetView tabSelected="1" zoomScale="90" zoomScaleNormal="90" zoomScalePageLayoutView="90" workbookViewId="0">
      <pane ySplit="2" topLeftCell="A44" activePane="bottomLeft" state="frozen"/>
      <selection pane="bottomLeft" activeCell="C75" sqref="C75"/>
    </sheetView>
  </sheetViews>
  <sheetFormatPr baseColWidth="10" defaultColWidth="11" defaultRowHeight="15" x14ac:dyDescent="0"/>
  <cols>
    <col min="1" max="1" width="29.1640625" bestFit="1" customWidth="1"/>
    <col min="2" max="2" width="12.33203125" style="227" customWidth="1"/>
    <col min="3" max="3" width="8.6640625" style="101" bestFit="1" customWidth="1"/>
    <col min="4" max="4" width="8.6640625" style="101" customWidth="1"/>
    <col min="5" max="5" width="17.33203125" style="101" bestFit="1" customWidth="1"/>
    <col min="6" max="7" width="8.6640625" style="101" customWidth="1"/>
    <col min="8" max="9" width="8.6640625" style="11" customWidth="1"/>
    <col min="10" max="10" width="30" bestFit="1" customWidth="1"/>
    <col min="19" max="19" width="76.6640625" bestFit="1" customWidth="1"/>
    <col min="22" max="22" width="13.5" bestFit="1" customWidth="1"/>
    <col min="23" max="23" width="11.6640625" bestFit="1" customWidth="1"/>
    <col min="24" max="24" width="12.83203125" bestFit="1" customWidth="1"/>
    <col min="25" max="25" width="13.5" bestFit="1" customWidth="1"/>
  </cols>
  <sheetData>
    <row r="1" spans="1:19">
      <c r="A1">
        <v>32</v>
      </c>
      <c r="B1" s="240" t="s">
        <v>1307</v>
      </c>
      <c r="K1" s="259" t="s">
        <v>1188</v>
      </c>
      <c r="L1" s="259"/>
      <c r="M1" s="259"/>
      <c r="N1" s="259"/>
      <c r="O1" s="259"/>
      <c r="P1" s="259"/>
      <c r="Q1" s="259"/>
    </row>
    <row r="2" spans="1:19" ht="16" thickBot="1">
      <c r="B2" s="226" t="s">
        <v>1264</v>
      </c>
      <c r="C2" s="105" t="s">
        <v>42</v>
      </c>
      <c r="D2" s="105" t="s">
        <v>662</v>
      </c>
      <c r="E2" s="105" t="s">
        <v>183</v>
      </c>
      <c r="F2" s="105" t="s">
        <v>997</v>
      </c>
      <c r="G2" s="105" t="s">
        <v>998</v>
      </c>
      <c r="H2" s="173" t="s">
        <v>52</v>
      </c>
      <c r="I2" s="173" t="s">
        <v>1073</v>
      </c>
      <c r="J2" s="21" t="s">
        <v>1</v>
      </c>
      <c r="K2" s="173" t="s">
        <v>1189</v>
      </c>
      <c r="L2" s="173" t="s">
        <v>1190</v>
      </c>
      <c r="M2" s="173" t="s">
        <v>1191</v>
      </c>
      <c r="N2" s="173" t="s">
        <v>1192</v>
      </c>
      <c r="O2" s="173" t="s">
        <v>12</v>
      </c>
      <c r="P2" s="173" t="s">
        <v>0</v>
      </c>
      <c r="Q2" s="173" t="s">
        <v>70</v>
      </c>
    </row>
    <row r="3" spans="1:19">
      <c r="A3" s="245" t="s">
        <v>1193</v>
      </c>
      <c r="B3" s="253" t="s">
        <v>1280</v>
      </c>
      <c r="C3" s="100" t="s">
        <v>383</v>
      </c>
      <c r="D3" s="100"/>
      <c r="E3" s="228" t="s">
        <v>277</v>
      </c>
      <c r="F3" s="100"/>
      <c r="G3" s="100"/>
      <c r="H3" s="144"/>
      <c r="I3" s="144">
        <v>1</v>
      </c>
      <c r="J3" s="177"/>
      <c r="K3" s="179"/>
      <c r="L3" s="180"/>
      <c r="M3" s="44"/>
      <c r="N3" s="44"/>
      <c r="O3" s="44"/>
      <c r="P3" s="44"/>
      <c r="Q3" s="44"/>
    </row>
    <row r="4" spans="1:19">
      <c r="A4" s="245" t="s">
        <v>1194</v>
      </c>
      <c r="B4" s="246" t="s">
        <v>1313</v>
      </c>
      <c r="C4" s="100"/>
      <c r="D4" s="100"/>
      <c r="E4" s="100"/>
      <c r="F4" s="100"/>
      <c r="G4" s="100"/>
      <c r="H4" s="144">
        <v>58</v>
      </c>
      <c r="I4" s="144">
        <v>1</v>
      </c>
      <c r="J4" s="210"/>
      <c r="K4" s="181"/>
      <c r="L4" s="182"/>
      <c r="N4" s="44"/>
      <c r="O4" s="44"/>
      <c r="P4" s="44"/>
      <c r="Q4" s="44"/>
    </row>
    <row r="5" spans="1:19">
      <c r="A5" s="183" t="s">
        <v>13</v>
      </c>
      <c r="B5" s="228"/>
      <c r="C5" s="145"/>
      <c r="D5" s="145"/>
      <c r="E5" s="145"/>
      <c r="F5" s="145"/>
      <c r="G5" s="145"/>
      <c r="H5" s="144"/>
      <c r="I5" s="144"/>
      <c r="J5" s="210"/>
      <c r="K5" s="181"/>
      <c r="L5" s="184"/>
    </row>
    <row r="6" spans="1:19" ht="14.25" customHeight="1">
      <c r="A6" s="247" t="s">
        <v>258</v>
      </c>
      <c r="B6" s="252" t="s">
        <v>1265</v>
      </c>
      <c r="C6" s="145" t="s">
        <v>383</v>
      </c>
      <c r="D6" s="145"/>
      <c r="E6" s="229"/>
      <c r="F6" s="145"/>
      <c r="G6" s="145"/>
      <c r="H6" s="144"/>
      <c r="I6" s="144">
        <v>1</v>
      </c>
      <c r="J6" s="210"/>
      <c r="K6" s="185"/>
      <c r="L6" s="184"/>
    </row>
    <row r="7" spans="1:19" ht="14.25" customHeight="1">
      <c r="A7" s="118" t="s">
        <v>1294</v>
      </c>
      <c r="C7" s="145"/>
      <c r="D7" s="145"/>
      <c r="E7" s="229"/>
      <c r="F7" s="145"/>
      <c r="G7" s="145"/>
      <c r="H7" s="144"/>
      <c r="I7" s="144"/>
      <c r="J7" s="210"/>
      <c r="K7" s="185"/>
      <c r="L7" s="184"/>
    </row>
    <row r="8" spans="1:19" ht="16" thickBot="1">
      <c r="A8" s="248" t="s">
        <v>67</v>
      </c>
      <c r="B8" s="252" t="s">
        <v>1265</v>
      </c>
      <c r="C8" s="145"/>
      <c r="D8" s="145"/>
      <c r="E8" s="229"/>
      <c r="F8" s="145"/>
      <c r="G8" s="145"/>
      <c r="H8" s="144"/>
      <c r="I8" s="144">
        <v>2</v>
      </c>
      <c r="J8" s="210"/>
      <c r="K8" s="181"/>
      <c r="L8" s="184"/>
      <c r="M8" s="187"/>
    </row>
    <row r="9" spans="1:19" ht="16" thickBot="1">
      <c r="A9" s="1" t="s">
        <v>1204</v>
      </c>
      <c r="B9" s="252" t="s">
        <v>1265</v>
      </c>
      <c r="C9" s="145" t="s">
        <v>383</v>
      </c>
      <c r="D9" s="145"/>
      <c r="E9" s="229"/>
      <c r="F9" s="145"/>
      <c r="G9" s="145"/>
      <c r="H9" s="144"/>
      <c r="I9" s="144">
        <v>3</v>
      </c>
      <c r="J9" s="210"/>
      <c r="K9" s="181"/>
      <c r="L9" s="184"/>
      <c r="M9" s="186"/>
      <c r="N9" s="189"/>
    </row>
    <row r="10" spans="1:19">
      <c r="A10" s="1" t="s">
        <v>1200</v>
      </c>
      <c r="C10" s="145"/>
      <c r="D10" s="145"/>
      <c r="E10" s="229"/>
      <c r="F10" s="145"/>
      <c r="G10" s="145"/>
      <c r="H10" s="144"/>
      <c r="I10" s="144">
        <v>4</v>
      </c>
      <c r="J10" s="210"/>
      <c r="K10" s="181"/>
      <c r="L10" s="184"/>
      <c r="M10" s="237"/>
      <c r="O10" s="190"/>
    </row>
    <row r="11" spans="1:19">
      <c r="A11" s="118" t="s">
        <v>1195</v>
      </c>
      <c r="C11" s="145"/>
      <c r="D11" s="145"/>
      <c r="E11" s="229"/>
      <c r="F11" s="145"/>
      <c r="G11" s="145"/>
      <c r="H11" s="144"/>
      <c r="J11" s="210"/>
      <c r="K11" s="181"/>
      <c r="L11" s="184"/>
    </row>
    <row r="12" spans="1:19" ht="16" thickBot="1">
      <c r="A12" s="248" t="s">
        <v>67</v>
      </c>
      <c r="B12" s="252" t="s">
        <v>1281</v>
      </c>
      <c r="C12" s="145" t="s">
        <v>383</v>
      </c>
      <c r="D12" s="145"/>
      <c r="E12" s="229"/>
      <c r="F12" s="145"/>
      <c r="G12" s="145"/>
      <c r="H12" s="144">
        <v>21</v>
      </c>
      <c r="I12" s="144">
        <v>2</v>
      </c>
      <c r="J12" s="210"/>
      <c r="K12" s="181"/>
      <c r="L12" s="184"/>
      <c r="M12" s="187"/>
      <c r="S12" s="118"/>
    </row>
    <row r="13" spans="1:19" ht="16" thickBot="1">
      <c r="A13" s="1" t="s">
        <v>1204</v>
      </c>
      <c r="B13" s="251" t="s">
        <v>1314</v>
      </c>
      <c r="C13" s="133"/>
      <c r="D13" s="133"/>
      <c r="E13" s="239"/>
      <c r="F13" s="133"/>
      <c r="G13" s="133"/>
      <c r="H13" s="132">
        <v>59</v>
      </c>
      <c r="I13" s="132">
        <v>3</v>
      </c>
      <c r="J13" s="210"/>
      <c r="K13" s="181"/>
      <c r="L13" s="184"/>
      <c r="M13" s="186"/>
      <c r="N13" s="189"/>
      <c r="S13" s="118"/>
    </row>
    <row r="14" spans="1:19">
      <c r="A14" s="1" t="s">
        <v>1200</v>
      </c>
      <c r="C14" s="145"/>
      <c r="D14" s="145"/>
      <c r="E14" s="229"/>
      <c r="F14" s="145"/>
      <c r="G14" s="145"/>
      <c r="H14" s="144"/>
      <c r="I14" s="144">
        <v>4</v>
      </c>
      <c r="J14" s="210"/>
      <c r="K14" s="181"/>
      <c r="L14" s="184"/>
      <c r="M14" s="237"/>
      <c r="O14" s="190"/>
      <c r="R14">
        <v>1</v>
      </c>
      <c r="S14" t="s">
        <v>1320</v>
      </c>
    </row>
    <row r="15" spans="1:19">
      <c r="A15" s="183" t="s">
        <v>1196</v>
      </c>
      <c r="B15" s="228"/>
      <c r="C15" s="100"/>
      <c r="D15" s="100"/>
      <c r="E15" s="100"/>
      <c r="F15" s="100"/>
      <c r="G15" s="100"/>
      <c r="H15" s="144"/>
      <c r="I15" s="144"/>
      <c r="J15" s="210"/>
      <c r="K15" s="181"/>
      <c r="L15" s="184"/>
      <c r="R15">
        <v>2</v>
      </c>
      <c r="S15" t="s">
        <v>1326</v>
      </c>
    </row>
    <row r="16" spans="1:19" ht="16" thickBot="1">
      <c r="A16" s="118" t="s">
        <v>1197</v>
      </c>
      <c r="B16" s="228"/>
      <c r="C16" s="100"/>
      <c r="D16" s="100"/>
      <c r="E16" s="100"/>
      <c r="F16" s="100"/>
      <c r="G16" s="100"/>
      <c r="H16" s="144"/>
      <c r="I16" s="144"/>
      <c r="J16" s="210"/>
      <c r="K16" s="181"/>
      <c r="L16" s="184"/>
      <c r="R16">
        <v>3</v>
      </c>
      <c r="S16" t="s">
        <v>1321</v>
      </c>
    </row>
    <row r="17" spans="1:19" ht="16" thickBot="1">
      <c r="A17" s="1" t="s">
        <v>1199</v>
      </c>
      <c r="B17" s="252" t="s">
        <v>1295</v>
      </c>
      <c r="C17" s="145" t="s">
        <v>383</v>
      </c>
      <c r="D17" s="100"/>
      <c r="E17" s="100"/>
      <c r="F17" s="100"/>
      <c r="G17" s="100"/>
      <c r="H17" s="144"/>
      <c r="I17" s="144">
        <v>3</v>
      </c>
      <c r="J17" s="210"/>
      <c r="K17" s="181"/>
      <c r="L17" s="184"/>
      <c r="N17" s="189"/>
      <c r="R17">
        <v>4</v>
      </c>
      <c r="S17" t="s">
        <v>1322</v>
      </c>
    </row>
    <row r="18" spans="1:19">
      <c r="A18" s="1" t="s">
        <v>1200</v>
      </c>
      <c r="D18" s="145"/>
      <c r="E18" s="229"/>
      <c r="F18" s="145"/>
      <c r="G18" s="145"/>
      <c r="H18" s="144"/>
      <c r="I18" s="11">
        <v>4</v>
      </c>
      <c r="J18" s="210"/>
      <c r="K18" s="181"/>
      <c r="L18" s="184"/>
      <c r="O18" s="190"/>
      <c r="R18">
        <v>5</v>
      </c>
      <c r="S18" t="s">
        <v>1323</v>
      </c>
    </row>
    <row r="19" spans="1:19">
      <c r="A19" s="248" t="s">
        <v>67</v>
      </c>
      <c r="B19" s="252" t="s">
        <v>1295</v>
      </c>
      <c r="C19" s="145" t="s">
        <v>383</v>
      </c>
      <c r="D19" s="145"/>
      <c r="E19" s="229"/>
      <c r="F19" s="145"/>
      <c r="G19" s="145"/>
      <c r="H19" s="144">
        <v>22</v>
      </c>
      <c r="I19" s="144">
        <v>2</v>
      </c>
      <c r="J19" s="210"/>
      <c r="K19" s="181"/>
      <c r="L19" s="184"/>
      <c r="R19">
        <v>6</v>
      </c>
      <c r="S19" t="s">
        <v>1324</v>
      </c>
    </row>
    <row r="20" spans="1:19" ht="16" thickBot="1">
      <c r="A20" s="2" t="s">
        <v>1271</v>
      </c>
      <c r="C20" s="100"/>
      <c r="D20" s="100"/>
      <c r="E20" s="100"/>
      <c r="F20" s="100"/>
      <c r="G20" s="100"/>
      <c r="H20" s="144"/>
      <c r="I20" s="144"/>
      <c r="J20" s="208"/>
      <c r="K20" s="181"/>
      <c r="L20" s="184"/>
      <c r="M20" s="187"/>
      <c r="R20">
        <v>7</v>
      </c>
      <c r="S20" t="s">
        <v>1325</v>
      </c>
    </row>
    <row r="21" spans="1:19" ht="16" thickBot="1">
      <c r="A21" s="1" t="s">
        <v>1199</v>
      </c>
      <c r="B21" s="252" t="s">
        <v>1282</v>
      </c>
      <c r="C21" s="133"/>
      <c r="D21" s="258"/>
      <c r="E21" s="239"/>
      <c r="F21" s="133"/>
      <c r="G21" s="133"/>
      <c r="H21" s="132">
        <v>23</v>
      </c>
      <c r="I21" s="132">
        <v>3</v>
      </c>
      <c r="J21" s="212"/>
      <c r="K21" s="181"/>
      <c r="L21" s="184"/>
      <c r="M21" s="181"/>
      <c r="N21" s="189"/>
      <c r="R21">
        <v>8</v>
      </c>
    </row>
    <row r="22" spans="1:19">
      <c r="A22" s="1" t="s">
        <v>1200</v>
      </c>
      <c r="C22" s="145"/>
      <c r="D22" s="211"/>
      <c r="E22" s="100"/>
      <c r="F22" s="145"/>
      <c r="G22" s="145"/>
      <c r="H22" s="144"/>
      <c r="I22" s="144">
        <v>4</v>
      </c>
      <c r="J22" s="212"/>
      <c r="K22" s="181"/>
      <c r="L22" s="184"/>
      <c r="M22" s="181"/>
      <c r="N22" s="181"/>
      <c r="O22" s="190"/>
      <c r="R22">
        <v>9</v>
      </c>
    </row>
    <row r="23" spans="1:19">
      <c r="A23" s="248" t="s">
        <v>67</v>
      </c>
      <c r="B23" s="252" t="s">
        <v>1282</v>
      </c>
      <c r="C23" s="100" t="s">
        <v>383</v>
      </c>
      <c r="D23" s="100"/>
      <c r="E23" s="229"/>
      <c r="F23" s="100"/>
      <c r="G23" s="100"/>
      <c r="H23" s="144">
        <v>23</v>
      </c>
      <c r="I23" s="144">
        <v>2</v>
      </c>
      <c r="J23" s="210"/>
      <c r="K23" s="181"/>
      <c r="L23" s="184"/>
      <c r="M23" s="191"/>
      <c r="N23" s="181"/>
      <c r="O23" s="186"/>
      <c r="R23">
        <v>10</v>
      </c>
    </row>
    <row r="24" spans="1:19" ht="16" thickBot="1">
      <c r="A24" s="2" t="s">
        <v>1304</v>
      </c>
      <c r="C24" s="100"/>
      <c r="D24" s="100"/>
      <c r="E24" s="100"/>
      <c r="F24" s="100"/>
      <c r="G24" s="100"/>
      <c r="H24" s="144"/>
      <c r="I24" s="144"/>
      <c r="J24" s="208"/>
      <c r="K24" s="181"/>
      <c r="L24" s="184"/>
      <c r="M24" s="187"/>
      <c r="R24">
        <v>11</v>
      </c>
    </row>
    <row r="25" spans="1:19" ht="16" thickBot="1">
      <c r="A25" s="1" t="s">
        <v>1199</v>
      </c>
      <c r="B25" s="252" t="s">
        <v>1283</v>
      </c>
      <c r="C25" s="133"/>
      <c r="D25" s="258"/>
      <c r="E25" s="239"/>
      <c r="F25" s="133"/>
      <c r="G25" s="133"/>
      <c r="H25" s="132"/>
      <c r="I25" s="132">
        <v>3</v>
      </c>
      <c r="J25" s="212"/>
      <c r="K25" s="181"/>
      <c r="L25" s="184"/>
      <c r="M25" s="181"/>
      <c r="N25" s="189"/>
      <c r="R25">
        <v>12</v>
      </c>
    </row>
    <row r="26" spans="1:19">
      <c r="A26" s="1" t="s">
        <v>1200</v>
      </c>
      <c r="C26" s="145"/>
      <c r="D26" s="211"/>
      <c r="E26" s="100"/>
      <c r="F26" s="145"/>
      <c r="G26" s="145"/>
      <c r="H26" s="144"/>
      <c r="I26" s="144">
        <v>4</v>
      </c>
      <c r="J26" s="212"/>
      <c r="K26" s="181"/>
      <c r="L26" s="184"/>
      <c r="M26" s="181"/>
      <c r="N26" s="181"/>
      <c r="O26" s="190"/>
      <c r="R26">
        <v>13</v>
      </c>
    </row>
    <row r="27" spans="1:19">
      <c r="A27" s="248" t="s">
        <v>67</v>
      </c>
      <c r="B27" s="252" t="s">
        <v>1283</v>
      </c>
      <c r="C27" s="100" t="s">
        <v>383</v>
      </c>
      <c r="D27" s="100"/>
      <c r="E27" s="229"/>
      <c r="F27" s="100"/>
      <c r="G27" s="100"/>
      <c r="H27" s="144">
        <v>24</v>
      </c>
      <c r="I27" s="144">
        <v>2</v>
      </c>
      <c r="J27" s="210"/>
      <c r="K27" s="181"/>
      <c r="L27" s="184"/>
      <c r="M27" s="191"/>
      <c r="N27" s="181"/>
      <c r="O27" s="186"/>
      <c r="R27">
        <v>14</v>
      </c>
    </row>
    <row r="28" spans="1:19">
      <c r="A28" s="247" t="s">
        <v>5</v>
      </c>
      <c r="B28" s="252" t="s">
        <v>1306</v>
      </c>
      <c r="C28" s="145" t="s">
        <v>383</v>
      </c>
      <c r="D28" s="145"/>
      <c r="E28" s="229"/>
      <c r="F28" s="145"/>
      <c r="G28" s="145"/>
      <c r="H28" s="144">
        <v>44</v>
      </c>
      <c r="I28" s="144">
        <v>1</v>
      </c>
      <c r="J28" s="210"/>
      <c r="K28" s="181"/>
      <c r="L28" s="192"/>
      <c r="M28" s="181"/>
      <c r="N28" s="181"/>
      <c r="O28" s="186"/>
      <c r="R28">
        <v>15</v>
      </c>
    </row>
    <row r="29" spans="1:19" ht="16" thickBot="1">
      <c r="A29" s="2" t="s">
        <v>1312</v>
      </c>
      <c r="C29" s="100"/>
      <c r="D29" s="100"/>
      <c r="E29" s="100"/>
      <c r="F29" s="100"/>
      <c r="G29" s="100"/>
      <c r="H29" s="144"/>
      <c r="I29" s="144"/>
      <c r="J29" s="208"/>
      <c r="K29" s="181"/>
      <c r="L29" s="184"/>
      <c r="M29" s="187"/>
      <c r="R29">
        <v>11</v>
      </c>
    </row>
    <row r="30" spans="1:19" ht="16" thickBot="1">
      <c r="A30" s="1" t="s">
        <v>1199</v>
      </c>
      <c r="B30" s="244"/>
      <c r="C30" s="133"/>
      <c r="D30" s="258"/>
      <c r="E30" s="239"/>
      <c r="F30" s="133"/>
      <c r="G30" s="133"/>
      <c r="H30" s="132"/>
      <c r="I30" s="132">
        <v>3</v>
      </c>
      <c r="J30" s="212"/>
      <c r="K30" s="181"/>
      <c r="L30" s="184"/>
      <c r="M30" s="181"/>
      <c r="N30" s="189"/>
      <c r="R30">
        <v>12</v>
      </c>
    </row>
    <row r="31" spans="1:19">
      <c r="A31" s="1" t="s">
        <v>1200</v>
      </c>
      <c r="B31" s="244"/>
      <c r="C31" s="145"/>
      <c r="D31" s="211"/>
      <c r="E31" s="100"/>
      <c r="F31" s="145"/>
      <c r="G31" s="145"/>
      <c r="H31" s="144"/>
      <c r="I31" s="144">
        <v>4</v>
      </c>
      <c r="J31" s="212"/>
      <c r="K31" s="181"/>
      <c r="L31" s="184"/>
      <c r="M31" s="181"/>
      <c r="N31" s="181"/>
      <c r="O31" s="190"/>
      <c r="R31">
        <v>13</v>
      </c>
    </row>
    <row r="32" spans="1:19">
      <c r="A32" s="210" t="s">
        <v>67</v>
      </c>
      <c r="B32" s="244"/>
      <c r="C32" s="100"/>
      <c r="D32" s="100"/>
      <c r="E32" s="229"/>
      <c r="F32" s="100"/>
      <c r="G32" s="100"/>
      <c r="H32" s="144"/>
      <c r="I32" s="144">
        <v>2</v>
      </c>
      <c r="J32" s="210"/>
      <c r="K32" s="181"/>
      <c r="L32" s="184"/>
      <c r="M32" s="191"/>
      <c r="N32" s="181"/>
      <c r="O32" s="186"/>
      <c r="R32">
        <v>14</v>
      </c>
    </row>
    <row r="33" spans="1:19">
      <c r="A33" s="183" t="s">
        <v>1297</v>
      </c>
      <c r="C33" s="145"/>
      <c r="D33" s="145"/>
      <c r="E33" s="229"/>
      <c r="F33" s="145"/>
      <c r="G33" s="145"/>
      <c r="H33" s="144"/>
      <c r="I33" s="144"/>
      <c r="J33" s="210"/>
      <c r="K33" s="181"/>
      <c r="L33" s="192"/>
      <c r="M33" s="181"/>
      <c r="N33" s="181"/>
      <c r="O33" s="186"/>
      <c r="R33">
        <v>16</v>
      </c>
    </row>
    <row r="34" spans="1:19">
      <c r="A34" s="249" t="s">
        <v>1298</v>
      </c>
      <c r="B34" s="252" t="s">
        <v>1301</v>
      </c>
      <c r="C34" s="145" t="s">
        <v>383</v>
      </c>
      <c r="D34" s="145"/>
      <c r="E34" s="229"/>
      <c r="F34" s="145"/>
      <c r="G34" s="145"/>
      <c r="H34" s="144">
        <v>42</v>
      </c>
      <c r="I34" s="144">
        <v>2</v>
      </c>
      <c r="J34" s="210"/>
      <c r="K34" s="181"/>
      <c r="L34" s="192"/>
      <c r="M34" s="181"/>
      <c r="N34" s="181"/>
      <c r="O34" s="186"/>
      <c r="R34">
        <v>17</v>
      </c>
    </row>
    <row r="35" spans="1:19">
      <c r="A35" s="249" t="s">
        <v>1299</v>
      </c>
      <c r="B35" s="252" t="s">
        <v>1302</v>
      </c>
      <c r="C35" s="145" t="s">
        <v>383</v>
      </c>
      <c r="D35" s="145"/>
      <c r="E35" s="229"/>
      <c r="F35" s="145"/>
      <c r="G35" s="145"/>
      <c r="H35" s="144">
        <v>42</v>
      </c>
      <c r="I35" s="144">
        <v>2</v>
      </c>
      <c r="J35" s="210"/>
      <c r="K35" s="181"/>
      <c r="L35" s="192"/>
      <c r="M35" s="181"/>
      <c r="N35" s="181"/>
      <c r="O35" s="186"/>
      <c r="R35">
        <v>18</v>
      </c>
    </row>
    <row r="36" spans="1:19">
      <c r="A36" s="249" t="s">
        <v>1300</v>
      </c>
      <c r="B36" s="252" t="s">
        <v>1303</v>
      </c>
      <c r="C36" s="145" t="s">
        <v>383</v>
      </c>
      <c r="D36" s="145"/>
      <c r="E36" s="229"/>
      <c r="F36" s="145"/>
      <c r="G36" s="145"/>
      <c r="H36" s="144">
        <v>42</v>
      </c>
      <c r="I36" s="144">
        <v>2</v>
      </c>
      <c r="J36" s="210"/>
      <c r="K36" s="181"/>
      <c r="L36" s="192"/>
      <c r="M36" s="181"/>
      <c r="N36" s="181"/>
      <c r="O36" s="186"/>
      <c r="R36">
        <v>19</v>
      </c>
    </row>
    <row r="37" spans="1:19">
      <c r="A37" s="183" t="s">
        <v>1201</v>
      </c>
      <c r="B37" s="228"/>
      <c r="C37" s="145"/>
      <c r="D37" s="145"/>
      <c r="E37" s="145"/>
      <c r="F37" s="145"/>
      <c r="G37" s="145"/>
      <c r="H37" s="144"/>
      <c r="I37" s="144"/>
      <c r="J37" s="212"/>
      <c r="K37" s="181"/>
      <c r="L37" s="184"/>
      <c r="M37" s="181"/>
      <c r="N37" s="181"/>
      <c r="O37" s="186"/>
      <c r="R37">
        <v>20</v>
      </c>
    </row>
    <row r="38" spans="1:19" ht="16" thickBot="1">
      <c r="A38" s="118" t="s">
        <v>1202</v>
      </c>
      <c r="C38" s="100"/>
      <c r="D38" s="100"/>
      <c r="E38" s="229"/>
      <c r="F38" s="100"/>
      <c r="G38" s="100"/>
      <c r="H38" s="144"/>
      <c r="I38" s="144">
        <v>2</v>
      </c>
      <c r="J38" s="208"/>
      <c r="K38" s="181"/>
      <c r="L38" s="184"/>
      <c r="M38" s="191"/>
      <c r="N38" s="181"/>
      <c r="O38" s="186"/>
    </row>
    <row r="39" spans="1:19" ht="16" thickBot="1">
      <c r="A39" s="1" t="s">
        <v>1199</v>
      </c>
      <c r="B39" s="252" t="s">
        <v>1284</v>
      </c>
      <c r="C39" s="133"/>
      <c r="D39" s="258"/>
      <c r="E39" s="239"/>
      <c r="F39" s="133"/>
      <c r="G39" s="133"/>
      <c r="H39" s="132"/>
      <c r="I39" s="132">
        <v>3</v>
      </c>
      <c r="J39" s="212"/>
      <c r="K39" s="181"/>
      <c r="L39" s="184"/>
      <c r="M39" s="181"/>
      <c r="N39" s="189"/>
    </row>
    <row r="40" spans="1:19">
      <c r="A40" s="1" t="s">
        <v>1200</v>
      </c>
      <c r="C40" s="145"/>
      <c r="D40" s="211"/>
      <c r="E40" s="100"/>
      <c r="F40" s="145"/>
      <c r="G40" s="145"/>
      <c r="H40" s="144"/>
      <c r="I40" s="144">
        <v>4</v>
      </c>
      <c r="J40" s="212"/>
      <c r="K40" s="181"/>
      <c r="L40" s="184"/>
      <c r="M40" s="181"/>
      <c r="N40" s="181"/>
      <c r="O40" s="190"/>
      <c r="S40" s="155"/>
    </row>
    <row r="41" spans="1:19">
      <c r="A41" s="248" t="s">
        <v>67</v>
      </c>
      <c r="B41" s="252" t="s">
        <v>1284</v>
      </c>
      <c r="C41" s="100" t="s">
        <v>383</v>
      </c>
      <c r="D41" s="100"/>
      <c r="E41" s="229"/>
      <c r="F41" s="100"/>
      <c r="G41" s="100"/>
      <c r="H41" s="144">
        <v>25</v>
      </c>
      <c r="I41" s="144">
        <v>2</v>
      </c>
      <c r="J41" s="210"/>
      <c r="K41" s="181"/>
      <c r="L41" s="184"/>
      <c r="M41" s="191"/>
      <c r="N41" s="181"/>
      <c r="O41" s="186"/>
      <c r="S41" s="155"/>
    </row>
    <row r="42" spans="1:19" ht="16" thickBot="1">
      <c r="A42" s="118" t="s">
        <v>1203</v>
      </c>
      <c r="B42" s="227" t="s">
        <v>1285</v>
      </c>
      <c r="C42" s="145"/>
      <c r="D42" s="145"/>
      <c r="E42" s="229"/>
      <c r="F42" s="145"/>
      <c r="G42" s="145"/>
      <c r="H42" s="144"/>
      <c r="I42" s="144">
        <v>2</v>
      </c>
      <c r="J42" s="212"/>
      <c r="K42" s="181"/>
      <c r="L42" s="184"/>
      <c r="M42" s="191"/>
      <c r="N42" s="181"/>
      <c r="O42" s="186"/>
      <c r="S42" s="155"/>
    </row>
    <row r="43" spans="1:19" ht="16" thickBot="1">
      <c r="A43" s="1" t="s">
        <v>1199</v>
      </c>
      <c r="B43" s="252" t="s">
        <v>1305</v>
      </c>
      <c r="C43" s="133"/>
      <c r="D43" s="258"/>
      <c r="E43" s="239"/>
      <c r="F43" s="133"/>
      <c r="G43" s="133"/>
      <c r="H43" s="132"/>
      <c r="I43" s="132">
        <v>3</v>
      </c>
      <c r="J43" s="212"/>
      <c r="K43" s="181"/>
      <c r="L43" s="184"/>
      <c r="M43" s="181"/>
      <c r="N43" s="189"/>
      <c r="S43" s="155"/>
    </row>
    <row r="44" spans="1:19">
      <c r="A44" s="1" t="s">
        <v>1200</v>
      </c>
      <c r="C44" s="145"/>
      <c r="D44" s="211"/>
      <c r="E44" s="100"/>
      <c r="F44" s="145"/>
      <c r="G44" s="145"/>
      <c r="H44" s="144"/>
      <c r="I44" s="144">
        <v>4</v>
      </c>
      <c r="J44" s="212"/>
      <c r="K44" s="181"/>
      <c r="L44" s="184"/>
      <c r="M44" s="181"/>
      <c r="N44" s="181"/>
      <c r="O44" s="190"/>
      <c r="S44" s="155"/>
    </row>
    <row r="45" spans="1:19">
      <c r="A45" s="248" t="s">
        <v>67</v>
      </c>
      <c r="B45" s="252" t="s">
        <v>1305</v>
      </c>
      <c r="C45" s="100" t="s">
        <v>383</v>
      </c>
      <c r="D45" s="100"/>
      <c r="E45" s="229"/>
      <c r="F45" s="100"/>
      <c r="G45" s="100"/>
      <c r="H45" s="144">
        <v>26</v>
      </c>
      <c r="I45" s="144">
        <v>2</v>
      </c>
      <c r="J45" s="210"/>
      <c r="K45" s="181"/>
      <c r="L45" s="184"/>
      <c r="M45" s="191"/>
      <c r="N45" s="181"/>
      <c r="O45" s="186"/>
      <c r="S45" s="155"/>
    </row>
    <row r="46" spans="1:19">
      <c r="A46" s="39" t="s">
        <v>1204</v>
      </c>
      <c r="B46" s="228"/>
      <c r="C46" s="145"/>
      <c r="D46" s="145"/>
      <c r="E46" s="145"/>
      <c r="F46" s="145"/>
      <c r="G46" s="145"/>
      <c r="H46" s="144"/>
      <c r="I46" s="144"/>
      <c r="J46" s="212"/>
      <c r="K46" s="181"/>
      <c r="L46" s="184"/>
      <c r="M46" s="181"/>
      <c r="N46" s="181"/>
      <c r="O46" s="186"/>
      <c r="S46" s="155"/>
    </row>
    <row r="47" spans="1:19">
      <c r="A47" s="118" t="s">
        <v>1205</v>
      </c>
      <c r="B47" s="227" t="s">
        <v>1315</v>
      </c>
      <c r="C47" s="145"/>
      <c r="D47" s="145"/>
      <c r="E47" s="229"/>
      <c r="F47" s="145"/>
      <c r="G47" s="145"/>
      <c r="H47" s="144"/>
      <c r="I47" s="144">
        <v>3</v>
      </c>
      <c r="J47" s="212"/>
      <c r="K47" s="181"/>
      <c r="L47" s="184"/>
      <c r="M47" s="181"/>
      <c r="N47" s="193"/>
      <c r="O47" s="186"/>
      <c r="S47" s="155"/>
    </row>
    <row r="48" spans="1:19">
      <c r="A48" s="118" t="s">
        <v>1206</v>
      </c>
      <c r="B48" s="227" t="s">
        <v>1316</v>
      </c>
      <c r="C48" s="100"/>
      <c r="D48" s="100"/>
      <c r="E48" s="229"/>
      <c r="F48" s="100"/>
      <c r="G48" s="100"/>
      <c r="H48" s="144"/>
      <c r="I48" s="144">
        <v>3</v>
      </c>
      <c r="J48" s="177"/>
      <c r="K48" s="181"/>
      <c r="L48" s="184"/>
      <c r="M48" s="181"/>
      <c r="N48" s="193"/>
      <c r="O48" s="186"/>
      <c r="S48" s="155"/>
    </row>
    <row r="49" spans="1:19">
      <c r="A49" s="118" t="s">
        <v>1207</v>
      </c>
      <c r="B49" s="227" t="s">
        <v>1316</v>
      </c>
      <c r="C49" s="100"/>
      <c r="D49" s="145"/>
      <c r="E49" s="229"/>
      <c r="F49" s="100"/>
      <c r="G49" s="100"/>
      <c r="H49" s="144"/>
      <c r="I49" s="144">
        <v>3</v>
      </c>
      <c r="J49" s="212"/>
      <c r="K49" s="181"/>
      <c r="L49" s="184"/>
      <c r="M49" s="181"/>
      <c r="N49" s="193"/>
      <c r="O49" s="186"/>
      <c r="S49" s="155"/>
    </row>
    <row r="50" spans="1:19">
      <c r="A50" s="118" t="s">
        <v>1208</v>
      </c>
      <c r="B50" s="227" t="s">
        <v>1317</v>
      </c>
      <c r="C50" s="100"/>
      <c r="D50" s="145"/>
      <c r="E50" s="229"/>
      <c r="F50" s="100"/>
      <c r="G50" s="100"/>
      <c r="H50" s="144"/>
      <c r="I50" s="144">
        <v>3</v>
      </c>
      <c r="J50" s="212"/>
      <c r="K50" s="181"/>
      <c r="L50" s="184"/>
      <c r="M50" s="181"/>
      <c r="N50" s="193"/>
      <c r="O50" s="186"/>
      <c r="S50" s="155"/>
    </row>
    <row r="51" spans="1:19">
      <c r="A51" s="118" t="s">
        <v>1209</v>
      </c>
      <c r="C51" s="100"/>
      <c r="D51" s="100"/>
      <c r="E51" s="241"/>
      <c r="F51" s="100"/>
      <c r="G51" s="100"/>
      <c r="H51" s="144"/>
      <c r="I51" s="144">
        <v>3</v>
      </c>
      <c r="J51" s="212"/>
      <c r="K51" s="181"/>
      <c r="L51" s="184"/>
      <c r="M51" s="181"/>
      <c r="N51" s="193"/>
      <c r="O51" s="186"/>
      <c r="S51" s="155"/>
    </row>
    <row r="52" spans="1:19">
      <c r="A52" s="118" t="s">
        <v>1210</v>
      </c>
      <c r="B52" s="227" t="s">
        <v>1318</v>
      </c>
      <c r="C52" s="100"/>
      <c r="D52" s="100"/>
      <c r="E52" s="229"/>
      <c r="F52" s="100"/>
      <c r="G52" s="100"/>
      <c r="H52" s="144"/>
      <c r="I52" s="144">
        <v>3</v>
      </c>
      <c r="J52" s="177"/>
      <c r="K52" s="181"/>
      <c r="L52" s="184"/>
      <c r="M52" s="181"/>
      <c r="N52" s="193"/>
      <c r="O52" s="186"/>
      <c r="S52" s="155"/>
    </row>
    <row r="53" spans="1:19">
      <c r="A53" s="118" t="s">
        <v>1211</v>
      </c>
      <c r="B53" s="227" t="s">
        <v>1319</v>
      </c>
      <c r="C53" s="100"/>
      <c r="D53" s="100"/>
      <c r="E53" s="229"/>
      <c r="F53" s="100"/>
      <c r="G53" s="100"/>
      <c r="H53" s="144"/>
      <c r="I53" s="144">
        <v>3</v>
      </c>
      <c r="J53" s="208"/>
      <c r="K53" s="181"/>
      <c r="L53" s="184"/>
      <c r="M53" s="181"/>
      <c r="N53" s="193"/>
      <c r="O53" s="186"/>
      <c r="S53" s="155"/>
    </row>
    <row r="54" spans="1:19">
      <c r="A54" s="183" t="s">
        <v>1212</v>
      </c>
      <c r="B54" s="228"/>
      <c r="C54" s="100"/>
      <c r="D54" s="100"/>
      <c r="E54" s="100"/>
      <c r="F54" s="100"/>
      <c r="G54" s="100"/>
      <c r="H54" s="144"/>
      <c r="I54" s="144"/>
      <c r="J54" s="208"/>
      <c r="K54" s="181"/>
      <c r="L54" s="184"/>
      <c r="M54" s="181"/>
      <c r="N54" s="181"/>
      <c r="O54" s="186"/>
      <c r="S54" s="155"/>
    </row>
    <row r="55" spans="1:19">
      <c r="A55" s="118" t="s">
        <v>1205</v>
      </c>
      <c r="C55" s="100"/>
      <c r="D55" s="100"/>
      <c r="E55" s="242"/>
      <c r="F55" s="100"/>
      <c r="G55" s="100"/>
      <c r="H55" s="144"/>
      <c r="I55" s="144"/>
      <c r="J55" s="208"/>
      <c r="K55" s="181"/>
      <c r="L55" s="184"/>
      <c r="M55" s="181"/>
      <c r="N55" s="181"/>
      <c r="O55" s="194"/>
      <c r="S55" s="155"/>
    </row>
    <row r="56" spans="1:19">
      <c r="A56" s="118" t="s">
        <v>1206</v>
      </c>
      <c r="C56" s="100"/>
      <c r="D56" s="100"/>
      <c r="E56" s="100"/>
      <c r="F56" s="100"/>
      <c r="G56" s="100"/>
      <c r="H56" s="144"/>
      <c r="I56" s="144">
        <v>4</v>
      </c>
      <c r="J56" s="208"/>
      <c r="K56" s="181"/>
      <c r="L56" s="184"/>
      <c r="M56" s="181"/>
      <c r="N56" s="181"/>
      <c r="O56" s="194"/>
      <c r="S56" s="155"/>
    </row>
    <row r="57" spans="1:19">
      <c r="A57" s="118" t="s">
        <v>1207</v>
      </c>
      <c r="C57" s="100"/>
      <c r="D57" s="100"/>
      <c r="E57" s="100"/>
      <c r="F57" s="100"/>
      <c r="G57" s="100"/>
      <c r="H57" s="144"/>
      <c r="I57" s="144">
        <v>4</v>
      </c>
      <c r="J57" s="177"/>
      <c r="K57" s="181"/>
      <c r="L57" s="184"/>
      <c r="M57" s="181"/>
      <c r="N57" s="181"/>
      <c r="O57" s="194"/>
      <c r="S57" s="155"/>
    </row>
    <row r="58" spans="1:19">
      <c r="A58" s="118" t="s">
        <v>1213</v>
      </c>
      <c r="C58" s="100"/>
      <c r="D58" s="100"/>
      <c r="E58" s="100"/>
      <c r="F58" s="100"/>
      <c r="G58" s="100"/>
      <c r="H58" s="144"/>
      <c r="I58" s="144">
        <v>4</v>
      </c>
      <c r="J58" s="209"/>
      <c r="K58" s="181"/>
      <c r="L58" s="184"/>
      <c r="M58" s="181"/>
      <c r="N58" s="181"/>
      <c r="O58" s="194"/>
      <c r="S58" s="155"/>
    </row>
    <row r="59" spans="1:19">
      <c r="A59" s="118" t="s">
        <v>1214</v>
      </c>
      <c r="C59" s="100"/>
      <c r="D59" s="100"/>
      <c r="E59" s="100"/>
      <c r="F59" s="100"/>
      <c r="G59" s="100"/>
      <c r="H59" s="144"/>
      <c r="I59" s="144">
        <v>4</v>
      </c>
      <c r="J59" s="209"/>
      <c r="K59" s="181"/>
      <c r="L59" s="184"/>
      <c r="M59" s="181"/>
      <c r="N59" s="181"/>
      <c r="O59" s="194"/>
      <c r="S59" s="155"/>
    </row>
    <row r="60" spans="1:19">
      <c r="A60" s="118" t="s">
        <v>1210</v>
      </c>
      <c r="C60" s="100"/>
      <c r="D60" s="100"/>
      <c r="E60" s="100"/>
      <c r="F60" s="100"/>
      <c r="G60" s="100"/>
      <c r="H60" s="144"/>
      <c r="I60" s="144">
        <v>4</v>
      </c>
      <c r="J60" s="210"/>
      <c r="K60" s="181"/>
      <c r="L60" s="184"/>
      <c r="M60" s="181"/>
      <c r="N60" s="181"/>
      <c r="O60" s="194"/>
    </row>
    <row r="61" spans="1:19">
      <c r="A61" s="118" t="s">
        <v>1211</v>
      </c>
      <c r="C61" s="100"/>
      <c r="D61" s="100"/>
      <c r="E61" s="100"/>
      <c r="F61" s="100"/>
      <c r="G61" s="100"/>
      <c r="H61" s="144"/>
      <c r="I61" s="144">
        <v>4</v>
      </c>
      <c r="J61" s="210"/>
      <c r="K61" s="181"/>
      <c r="L61" s="184"/>
      <c r="M61" s="181"/>
      <c r="N61" s="181"/>
      <c r="O61" s="194"/>
    </row>
    <row r="62" spans="1:19">
      <c r="A62" s="183" t="s">
        <v>67</v>
      </c>
      <c r="B62" s="228"/>
      <c r="C62" s="100"/>
      <c r="D62" s="100"/>
      <c r="E62" s="100"/>
      <c r="F62" s="100"/>
      <c r="G62" s="100"/>
      <c r="H62" s="144"/>
      <c r="I62" s="144"/>
      <c r="J62" s="210"/>
      <c r="K62" s="181"/>
      <c r="L62" s="184"/>
      <c r="M62" s="181"/>
      <c r="N62" s="181"/>
      <c r="O62" s="186"/>
    </row>
    <row r="63" spans="1:19">
      <c r="A63" s="243" t="s">
        <v>1205</v>
      </c>
      <c r="B63" s="244" t="s">
        <v>1286</v>
      </c>
      <c r="C63" s="100"/>
      <c r="D63" s="100"/>
      <c r="E63" s="229"/>
      <c r="F63" s="100"/>
      <c r="G63" s="100"/>
      <c r="H63" s="144">
        <v>27</v>
      </c>
      <c r="I63" s="144">
        <v>2</v>
      </c>
      <c r="J63" s="210"/>
      <c r="K63" s="181"/>
      <c r="L63" s="184"/>
      <c r="M63" s="191"/>
      <c r="N63" s="181"/>
      <c r="O63" s="186"/>
    </row>
    <row r="64" spans="1:19">
      <c r="A64" s="247" t="s">
        <v>1206</v>
      </c>
      <c r="B64" s="251" t="s">
        <v>1287</v>
      </c>
      <c r="C64" s="100" t="s">
        <v>383</v>
      </c>
      <c r="D64" s="100"/>
      <c r="E64" s="229"/>
      <c r="F64" s="100"/>
      <c r="G64" s="100"/>
      <c r="H64" s="144">
        <v>28</v>
      </c>
      <c r="I64" s="144">
        <v>2</v>
      </c>
      <c r="J64" s="210"/>
      <c r="K64" s="181"/>
      <c r="L64" s="184"/>
      <c r="M64" s="191"/>
      <c r="N64" s="181"/>
      <c r="O64" s="186"/>
    </row>
    <row r="65" spans="1:15">
      <c r="A65" s="247" t="s">
        <v>1215</v>
      </c>
      <c r="B65" s="252" t="s">
        <v>1288</v>
      </c>
      <c r="C65" s="100" t="s">
        <v>383</v>
      </c>
      <c r="D65" s="100"/>
      <c r="E65" s="229"/>
      <c r="F65" s="100"/>
      <c r="G65" s="100"/>
      <c r="H65" s="144">
        <v>29</v>
      </c>
      <c r="I65" s="144">
        <v>2</v>
      </c>
      <c r="J65" s="210"/>
      <c r="K65" s="181"/>
      <c r="L65" s="184"/>
      <c r="M65" s="191"/>
      <c r="N65" s="181"/>
      <c r="O65" s="186"/>
    </row>
    <row r="66" spans="1:15">
      <c r="A66" s="247" t="s">
        <v>1216</v>
      </c>
      <c r="B66" s="252" t="s">
        <v>1289</v>
      </c>
      <c r="C66" s="100" t="s">
        <v>383</v>
      </c>
      <c r="D66" s="100"/>
      <c r="E66" s="229"/>
      <c r="F66" s="100"/>
      <c r="G66" s="100"/>
      <c r="H66" s="144">
        <v>30</v>
      </c>
      <c r="I66" s="144">
        <v>2</v>
      </c>
      <c r="J66" s="210"/>
      <c r="K66" s="181"/>
      <c r="L66" s="184"/>
      <c r="M66" s="191"/>
      <c r="N66" s="181"/>
      <c r="O66" s="186"/>
    </row>
    <row r="67" spans="1:15">
      <c r="A67" s="247" t="s">
        <v>1211</v>
      </c>
      <c r="B67" s="252" t="s">
        <v>1290</v>
      </c>
      <c r="C67" s="100" t="s">
        <v>383</v>
      </c>
      <c r="D67" s="100"/>
      <c r="E67" s="229"/>
      <c r="F67" s="100"/>
      <c r="G67" s="100"/>
      <c r="H67" s="144">
        <v>32</v>
      </c>
      <c r="I67" s="144">
        <v>2</v>
      </c>
      <c r="J67" s="210"/>
      <c r="K67" s="181"/>
      <c r="L67" s="184"/>
      <c r="M67" s="191"/>
      <c r="N67" s="181"/>
      <c r="O67" s="186"/>
    </row>
    <row r="68" spans="1:15">
      <c r="A68" s="247" t="s">
        <v>1217</v>
      </c>
      <c r="B68" s="252" t="s">
        <v>1291</v>
      </c>
      <c r="C68" s="100" t="s">
        <v>383</v>
      </c>
      <c r="D68" s="100"/>
      <c r="E68" s="229"/>
      <c r="F68" s="100"/>
      <c r="G68" s="100"/>
      <c r="H68" s="144">
        <v>33</v>
      </c>
      <c r="I68" s="144">
        <v>2</v>
      </c>
      <c r="J68" s="210"/>
      <c r="K68" s="181"/>
      <c r="L68" s="184"/>
      <c r="M68" s="191"/>
      <c r="N68" s="181"/>
      <c r="O68" s="186"/>
    </row>
    <row r="69" spans="1:15">
      <c r="A69" s="247" t="s">
        <v>1218</v>
      </c>
      <c r="B69" s="252" t="s">
        <v>1292</v>
      </c>
      <c r="C69" s="100" t="s">
        <v>383</v>
      </c>
      <c r="D69" s="100"/>
      <c r="E69" s="229"/>
      <c r="F69" s="100"/>
      <c r="G69" s="100"/>
      <c r="H69" s="144">
        <v>34</v>
      </c>
      <c r="I69" s="144">
        <v>2</v>
      </c>
      <c r="J69" s="210"/>
      <c r="K69" s="181"/>
      <c r="L69" s="184"/>
      <c r="M69" s="191"/>
      <c r="N69" s="181"/>
      <c r="O69" s="186"/>
    </row>
    <row r="70" spans="1:15">
      <c r="A70" s="183" t="s">
        <v>1007</v>
      </c>
      <c r="B70" s="228"/>
      <c r="C70" s="100"/>
      <c r="D70" s="100"/>
      <c r="E70" s="100"/>
      <c r="F70" s="100"/>
      <c r="G70" s="100"/>
      <c r="H70" s="144"/>
      <c r="I70" s="144"/>
      <c r="J70" s="177"/>
      <c r="K70" s="181"/>
      <c r="L70" s="184"/>
      <c r="M70" s="181"/>
      <c r="N70" s="181"/>
      <c r="O70" s="186"/>
    </row>
    <row r="71" spans="1:15">
      <c r="A71" s="2" t="s">
        <v>1219</v>
      </c>
      <c r="B71" s="228"/>
      <c r="C71" s="100"/>
      <c r="D71" s="100"/>
      <c r="E71" s="229"/>
      <c r="F71" s="100"/>
      <c r="G71" s="100"/>
      <c r="H71" s="144"/>
      <c r="I71" s="144">
        <v>1</v>
      </c>
      <c r="J71" s="210"/>
      <c r="K71" s="181"/>
      <c r="L71" s="192"/>
      <c r="M71" s="181"/>
      <c r="N71" s="181"/>
      <c r="O71" s="186"/>
    </row>
    <row r="72" spans="1:15">
      <c r="A72" s="2" t="s">
        <v>1296</v>
      </c>
      <c r="B72" s="228"/>
      <c r="C72" s="100"/>
      <c r="D72" s="100"/>
      <c r="E72" s="229"/>
      <c r="F72" s="100"/>
      <c r="G72" s="100"/>
      <c r="H72" s="144"/>
      <c r="I72" s="144">
        <v>4</v>
      </c>
      <c r="J72" s="210"/>
      <c r="K72" s="181"/>
      <c r="L72" s="181"/>
      <c r="M72" s="181"/>
      <c r="N72" s="181"/>
      <c r="O72" s="194"/>
    </row>
    <row r="73" spans="1:15">
      <c r="A73" s="2" t="s">
        <v>1053</v>
      </c>
      <c r="B73" s="228"/>
      <c r="C73" s="100"/>
      <c r="D73" s="100"/>
      <c r="E73" s="143"/>
      <c r="F73" s="143"/>
      <c r="G73" s="143"/>
      <c r="H73" s="144"/>
      <c r="I73" s="144"/>
      <c r="J73" s="210"/>
      <c r="K73" s="181"/>
      <c r="L73" s="184"/>
      <c r="M73" s="181"/>
      <c r="N73" s="181"/>
      <c r="O73" s="186"/>
    </row>
    <row r="74" spans="1:15">
      <c r="A74" s="1" t="s">
        <v>1199</v>
      </c>
      <c r="B74" s="252" t="s">
        <v>1293</v>
      </c>
      <c r="C74" s="100" t="s">
        <v>383</v>
      </c>
      <c r="D74" s="100"/>
      <c r="E74" s="229"/>
      <c r="F74" s="143"/>
      <c r="G74" s="143"/>
      <c r="H74" s="144">
        <v>19</v>
      </c>
      <c r="I74" s="144">
        <v>3</v>
      </c>
      <c r="J74" s="210"/>
      <c r="K74" s="181"/>
      <c r="L74" s="184"/>
      <c r="M74" s="181"/>
      <c r="N74" s="193"/>
      <c r="O74" s="186"/>
    </row>
    <row r="75" spans="1:15">
      <c r="A75" s="1" t="s">
        <v>1212</v>
      </c>
      <c r="C75" s="100"/>
      <c r="D75" s="100"/>
      <c r="E75" s="100"/>
      <c r="F75" s="143"/>
      <c r="G75" s="143"/>
      <c r="H75" s="144"/>
      <c r="I75" s="144">
        <v>4</v>
      </c>
      <c r="J75" s="208"/>
      <c r="K75" s="181"/>
      <c r="L75" s="184"/>
      <c r="M75" s="181"/>
      <c r="N75" s="181"/>
      <c r="O75" s="194"/>
    </row>
    <row r="76" spans="1:15">
      <c r="A76" s="248" t="s">
        <v>67</v>
      </c>
      <c r="B76" s="252" t="s">
        <v>1293</v>
      </c>
      <c r="C76" s="100" t="s">
        <v>383</v>
      </c>
      <c r="D76" s="100"/>
      <c r="E76" s="229"/>
      <c r="F76" s="143"/>
      <c r="G76" s="143"/>
      <c r="H76" s="144">
        <v>19</v>
      </c>
      <c r="I76" s="144">
        <v>2</v>
      </c>
      <c r="J76" s="208"/>
      <c r="K76" s="181"/>
      <c r="L76" s="184"/>
      <c r="M76" s="191"/>
      <c r="N76" s="181"/>
      <c r="O76" s="186"/>
    </row>
    <row r="77" spans="1:15">
      <c r="A77" s="2" t="s">
        <v>1220</v>
      </c>
      <c r="B77" s="228"/>
      <c r="C77" s="100"/>
      <c r="D77" s="100"/>
      <c r="E77" s="143"/>
      <c r="F77" s="143"/>
      <c r="G77" s="143"/>
      <c r="H77" s="144"/>
      <c r="I77" s="144"/>
      <c r="J77" s="208"/>
      <c r="K77" s="181"/>
      <c r="L77" s="184"/>
      <c r="M77" s="181"/>
      <c r="N77" s="181"/>
      <c r="O77" s="186"/>
    </row>
    <row r="78" spans="1:15">
      <c r="A78" s="1" t="s">
        <v>1199</v>
      </c>
      <c r="B78" s="252" t="s">
        <v>1292</v>
      </c>
      <c r="C78" s="100"/>
      <c r="D78" s="100"/>
      <c r="E78" s="229"/>
      <c r="F78" s="143"/>
      <c r="G78" s="143"/>
      <c r="H78" s="144">
        <v>35</v>
      </c>
      <c r="I78" s="144">
        <v>3</v>
      </c>
      <c r="J78" s="208"/>
      <c r="K78" s="181"/>
      <c r="L78" s="184"/>
      <c r="M78" s="181"/>
      <c r="N78" s="193"/>
      <c r="O78" s="186"/>
    </row>
    <row r="79" spans="1:15">
      <c r="A79" s="1" t="s">
        <v>1212</v>
      </c>
      <c r="C79" s="100"/>
      <c r="D79" s="100"/>
      <c r="E79" s="100"/>
      <c r="F79" s="143"/>
      <c r="G79" s="143"/>
      <c r="H79" s="144"/>
      <c r="I79" s="144">
        <v>4</v>
      </c>
      <c r="J79" s="208"/>
      <c r="K79" s="181"/>
      <c r="L79" s="184"/>
      <c r="M79" s="181"/>
      <c r="N79" s="181"/>
      <c r="O79" s="194"/>
    </row>
    <row r="80" spans="1:15" ht="16" thickBot="1">
      <c r="A80" s="248" t="s">
        <v>67</v>
      </c>
      <c r="B80" s="252" t="s">
        <v>1292</v>
      </c>
      <c r="C80" s="100"/>
      <c r="D80" s="100"/>
      <c r="E80" s="229"/>
      <c r="F80" s="143"/>
      <c r="G80" s="143"/>
      <c r="H80" s="144">
        <v>35</v>
      </c>
      <c r="I80" s="144">
        <v>2</v>
      </c>
      <c r="J80" s="210"/>
      <c r="K80" s="181"/>
      <c r="L80" s="184"/>
      <c r="M80" s="195"/>
      <c r="N80" s="181"/>
      <c r="O80" s="186"/>
    </row>
    <row r="81" spans="1:17">
      <c r="A81" s="2" t="s">
        <v>1221</v>
      </c>
      <c r="B81" s="228"/>
      <c r="C81" s="100"/>
      <c r="D81" s="100"/>
      <c r="E81" s="143"/>
      <c r="F81" s="143"/>
      <c r="G81" s="143"/>
      <c r="H81" s="144"/>
      <c r="I81" s="144"/>
      <c r="J81" s="210"/>
      <c r="K81" s="181"/>
      <c r="L81" s="184"/>
      <c r="N81" s="181"/>
      <c r="O81" s="186"/>
    </row>
    <row r="82" spans="1:17">
      <c r="A82" s="1" t="s">
        <v>1222</v>
      </c>
      <c r="C82" s="100" t="s">
        <v>383</v>
      </c>
      <c r="D82" s="100"/>
      <c r="E82" s="229"/>
      <c r="F82" s="143"/>
      <c r="G82" s="143"/>
      <c r="H82" s="144"/>
      <c r="I82" s="144">
        <v>1</v>
      </c>
      <c r="J82" s="210"/>
      <c r="K82" s="181"/>
      <c r="L82" s="192"/>
      <c r="N82" s="181"/>
      <c r="O82" s="186"/>
    </row>
    <row r="83" spans="1:17">
      <c r="A83" s="1" t="s">
        <v>1223</v>
      </c>
      <c r="C83" s="143" t="s">
        <v>383</v>
      </c>
      <c r="D83" s="100"/>
      <c r="E83" s="229"/>
      <c r="F83" s="143"/>
      <c r="G83" s="143"/>
      <c r="H83" s="144"/>
      <c r="I83" s="144">
        <v>1</v>
      </c>
      <c r="J83" s="210"/>
      <c r="K83" s="181"/>
      <c r="L83" s="192"/>
      <c r="N83" s="181"/>
      <c r="O83" s="186"/>
    </row>
    <row r="84" spans="1:17">
      <c r="A84" s="1" t="s">
        <v>1224</v>
      </c>
      <c r="C84" s="100" t="s">
        <v>383</v>
      </c>
      <c r="D84" s="100"/>
      <c r="E84" s="229"/>
      <c r="F84" s="100"/>
      <c r="G84" s="100"/>
      <c r="H84" s="144"/>
      <c r="I84" s="144">
        <v>1</v>
      </c>
      <c r="J84" s="210"/>
      <c r="K84" s="181"/>
      <c r="L84" s="192"/>
      <c r="N84" s="181"/>
      <c r="O84" s="186"/>
    </row>
    <row r="85" spans="1:17">
      <c r="A85" s="2" t="s">
        <v>1225</v>
      </c>
      <c r="B85" s="228"/>
      <c r="C85" s="100"/>
      <c r="D85" s="100"/>
      <c r="E85" s="100"/>
      <c r="F85" s="100"/>
      <c r="G85" s="100"/>
      <c r="H85" s="144"/>
      <c r="I85" s="144"/>
      <c r="J85" s="177"/>
      <c r="K85" s="181"/>
      <c r="L85" s="184"/>
      <c r="N85" s="181"/>
      <c r="O85" s="186"/>
    </row>
    <row r="86" spans="1:17">
      <c r="A86" s="1" t="s">
        <v>1226</v>
      </c>
      <c r="C86" s="100" t="s">
        <v>383</v>
      </c>
      <c r="D86" s="100"/>
      <c r="E86" s="229"/>
      <c r="F86" s="100"/>
      <c r="G86" s="100"/>
      <c r="H86" s="144"/>
      <c r="I86" s="144">
        <v>1</v>
      </c>
      <c r="J86" s="210"/>
      <c r="K86" s="196"/>
      <c r="L86" s="184"/>
      <c r="N86" s="181"/>
      <c r="O86" s="186"/>
    </row>
    <row r="87" spans="1:17">
      <c r="A87" s="1" t="s">
        <v>4</v>
      </c>
      <c r="C87" s="100"/>
      <c r="D87" s="100"/>
      <c r="E87" s="143"/>
      <c r="F87" s="143"/>
      <c r="G87" s="143"/>
      <c r="H87" s="144"/>
      <c r="I87" s="144"/>
      <c r="J87" s="210"/>
      <c r="K87" s="181"/>
      <c r="L87" s="184"/>
      <c r="N87" s="181"/>
      <c r="O87" s="186"/>
    </row>
    <row r="88" spans="1:17">
      <c r="A88" s="2" t="s">
        <v>1227</v>
      </c>
      <c r="B88" s="228"/>
      <c r="C88" s="100"/>
      <c r="D88" s="100"/>
      <c r="E88" s="143"/>
      <c r="F88" s="143"/>
      <c r="G88" s="143"/>
      <c r="H88" s="144"/>
      <c r="I88" s="144"/>
      <c r="J88" s="208"/>
      <c r="K88" s="181"/>
      <c r="L88" s="184"/>
      <c r="N88" s="181"/>
      <c r="O88" s="186"/>
    </row>
    <row r="89" spans="1:17">
      <c r="A89" s="197" t="s">
        <v>1228</v>
      </c>
      <c r="B89" s="228"/>
      <c r="C89" s="100"/>
      <c r="D89" s="100"/>
      <c r="E89" s="229"/>
      <c r="F89" s="100"/>
      <c r="G89" s="100"/>
      <c r="H89" s="144"/>
      <c r="I89" s="144"/>
      <c r="J89" s="152"/>
      <c r="K89" s="181"/>
      <c r="L89" s="184"/>
      <c r="N89" s="181"/>
      <c r="O89" s="186"/>
    </row>
    <row r="90" spans="1:17" ht="16" thickBot="1">
      <c r="A90" s="188" t="s">
        <v>1199</v>
      </c>
      <c r="B90" s="252" t="s">
        <v>1279</v>
      </c>
      <c r="C90" s="100" t="s">
        <v>383</v>
      </c>
      <c r="D90" s="100"/>
      <c r="E90" s="100"/>
      <c r="F90" s="100"/>
      <c r="G90" s="100"/>
      <c r="H90" s="144"/>
      <c r="I90" s="144">
        <v>3</v>
      </c>
      <c r="J90" s="152"/>
      <c r="K90" s="181"/>
      <c r="L90" s="184"/>
      <c r="N90" s="198"/>
      <c r="O90" s="186"/>
    </row>
    <row r="91" spans="1:17" ht="16" thickBot="1">
      <c r="A91" s="188" t="s">
        <v>1212</v>
      </c>
      <c r="C91" s="100"/>
      <c r="D91" s="100"/>
      <c r="E91" s="143"/>
      <c r="F91" s="143"/>
      <c r="G91" s="143"/>
      <c r="H91" s="144"/>
      <c r="I91" s="144">
        <v>4</v>
      </c>
      <c r="J91" s="208"/>
      <c r="K91" s="181"/>
      <c r="L91" s="184"/>
      <c r="O91" s="199"/>
    </row>
    <row r="92" spans="1:17" ht="16" thickBot="1">
      <c r="A92" s="250" t="s">
        <v>67</v>
      </c>
      <c r="B92" s="252" t="s">
        <v>1279</v>
      </c>
      <c r="C92" s="100" t="s">
        <v>383</v>
      </c>
      <c r="D92" s="100"/>
      <c r="E92" s="229"/>
      <c r="F92" s="100"/>
      <c r="G92" s="100"/>
      <c r="H92" s="144"/>
      <c r="I92" s="144">
        <v>1</v>
      </c>
      <c r="J92" s="210"/>
      <c r="K92" s="200"/>
      <c r="L92" s="201"/>
    </row>
    <row r="93" spans="1:17">
      <c r="A93" s="188" t="s">
        <v>1229</v>
      </c>
      <c r="C93" s="100"/>
      <c r="D93" s="100"/>
      <c r="E93" s="100"/>
      <c r="F93" s="100"/>
      <c r="G93" s="100"/>
      <c r="H93" s="144"/>
      <c r="I93" s="144"/>
      <c r="J93" s="208"/>
    </row>
    <row r="94" spans="1:17">
      <c r="A94" s="183" t="s">
        <v>1230</v>
      </c>
      <c r="B94" s="228"/>
      <c r="C94" s="100"/>
      <c r="D94" s="100"/>
      <c r="E94" s="100"/>
      <c r="F94" s="100"/>
      <c r="G94" s="100"/>
      <c r="H94" s="144"/>
      <c r="I94" s="144"/>
      <c r="J94" s="208"/>
    </row>
    <row r="95" spans="1:17" ht="16" thickBot="1">
      <c r="A95" s="2" t="s">
        <v>1206</v>
      </c>
      <c r="B95" s="228"/>
      <c r="C95" s="100"/>
      <c r="D95" s="100"/>
      <c r="E95" s="100"/>
      <c r="F95" s="100"/>
      <c r="G95" s="100"/>
      <c r="H95" s="144"/>
      <c r="I95" s="144"/>
      <c r="J95" s="152"/>
    </row>
    <row r="96" spans="1:17">
      <c r="A96" s="1" t="s">
        <v>1204</v>
      </c>
      <c r="C96" s="100"/>
      <c r="D96" s="100"/>
      <c r="E96" s="100"/>
      <c r="F96" s="100"/>
      <c r="G96" s="100"/>
      <c r="H96" s="144"/>
      <c r="I96" s="144"/>
      <c r="J96" s="152"/>
      <c r="P96" s="202"/>
      <c r="Q96" s="203"/>
    </row>
    <row r="97" spans="1:17">
      <c r="A97" s="1" t="s">
        <v>1200</v>
      </c>
      <c r="C97" s="100"/>
      <c r="D97" s="100"/>
      <c r="E97" s="100"/>
      <c r="F97" s="100"/>
      <c r="G97" s="100"/>
      <c r="H97" s="144"/>
      <c r="I97" s="144"/>
      <c r="J97" s="152"/>
      <c r="P97" s="181"/>
      <c r="Q97" s="204"/>
    </row>
    <row r="98" spans="1:17">
      <c r="A98" s="1" t="s">
        <v>67</v>
      </c>
      <c r="C98" s="100"/>
      <c r="D98" s="100"/>
      <c r="E98" s="100"/>
      <c r="F98" s="100"/>
      <c r="G98" s="100"/>
      <c r="H98" s="144"/>
      <c r="I98" s="144"/>
      <c r="J98" s="209"/>
      <c r="P98" s="181"/>
      <c r="Q98" s="204"/>
    </row>
    <row r="99" spans="1:17">
      <c r="A99" s="2" t="s">
        <v>13</v>
      </c>
      <c r="B99" s="228"/>
      <c r="C99" s="100"/>
      <c r="D99" s="100"/>
      <c r="E99" s="100"/>
      <c r="F99" s="100"/>
      <c r="G99" s="100"/>
      <c r="H99" s="144"/>
      <c r="I99" s="144"/>
      <c r="J99" s="152"/>
      <c r="P99" s="181"/>
      <c r="Q99" s="184"/>
    </row>
    <row r="100" spans="1:17">
      <c r="A100" s="1" t="s">
        <v>1204</v>
      </c>
      <c r="C100" s="100"/>
      <c r="D100" s="100"/>
      <c r="E100" s="100"/>
      <c r="F100" s="100"/>
      <c r="G100" s="100"/>
      <c r="H100" s="144"/>
      <c r="I100" s="144"/>
      <c r="J100" s="152"/>
      <c r="P100" s="205"/>
      <c r="Q100" s="184"/>
    </row>
    <row r="101" spans="1:17">
      <c r="A101" s="1" t="s">
        <v>1200</v>
      </c>
      <c r="C101" s="100"/>
      <c r="D101" s="100"/>
      <c r="E101" s="100"/>
      <c r="F101" s="100"/>
      <c r="G101" s="100"/>
      <c r="H101" s="144"/>
      <c r="I101" s="144"/>
      <c r="J101" s="152"/>
      <c r="P101" s="205"/>
      <c r="Q101" s="184"/>
    </row>
    <row r="102" spans="1:17">
      <c r="A102" s="1" t="s">
        <v>67</v>
      </c>
      <c r="C102" s="100"/>
      <c r="D102" s="100"/>
      <c r="E102" s="100"/>
      <c r="F102" s="100"/>
      <c r="G102" s="100"/>
      <c r="H102" s="144"/>
      <c r="I102" s="144"/>
      <c r="J102" s="152"/>
      <c r="P102" s="205"/>
      <c r="Q102" s="184"/>
    </row>
    <row r="103" spans="1:17">
      <c r="A103" s="2" t="s">
        <v>67</v>
      </c>
      <c r="B103" s="228"/>
      <c r="C103" s="100"/>
      <c r="D103" s="100"/>
      <c r="E103" s="100"/>
      <c r="F103" s="100"/>
      <c r="G103" s="100"/>
      <c r="H103" s="144"/>
      <c r="I103" s="144"/>
      <c r="J103" s="208"/>
      <c r="P103" s="181"/>
      <c r="Q103" s="184"/>
    </row>
    <row r="104" spans="1:17">
      <c r="A104" s="1" t="s">
        <v>1202</v>
      </c>
      <c r="C104" s="100"/>
      <c r="D104" s="100"/>
      <c r="E104" s="100"/>
      <c r="F104" s="100"/>
      <c r="G104" s="100"/>
      <c r="H104" s="144"/>
      <c r="I104" s="144"/>
      <c r="J104" s="208"/>
      <c r="P104" s="181"/>
      <c r="Q104" s="204"/>
    </row>
    <row r="105" spans="1:17">
      <c r="A105" s="1" t="s">
        <v>1217</v>
      </c>
      <c r="C105" s="100"/>
      <c r="D105" s="100"/>
      <c r="E105" s="100"/>
      <c r="F105" s="100"/>
      <c r="G105" s="100"/>
      <c r="H105" s="144"/>
      <c r="I105" s="144"/>
      <c r="J105" s="152"/>
      <c r="P105" s="181"/>
      <c r="Q105" s="204"/>
    </row>
    <row r="106" spans="1:17">
      <c r="A106" s="1" t="s">
        <v>1231</v>
      </c>
      <c r="C106" s="100"/>
      <c r="D106" s="100"/>
      <c r="E106" s="100"/>
      <c r="F106" s="100"/>
      <c r="G106" s="100"/>
      <c r="H106" s="144"/>
      <c r="I106" s="144"/>
      <c r="J106" s="209"/>
      <c r="P106" s="205"/>
      <c r="Q106" s="184"/>
    </row>
    <row r="107" spans="1:17">
      <c r="A107" s="1" t="s">
        <v>1197</v>
      </c>
      <c r="C107" s="100"/>
      <c r="D107" s="100"/>
      <c r="E107" s="100"/>
      <c r="F107" s="100"/>
      <c r="G107" s="100"/>
      <c r="H107" s="144"/>
      <c r="I107" s="144"/>
      <c r="J107" s="208"/>
      <c r="P107" s="205"/>
      <c r="Q107" s="184"/>
    </row>
    <row r="108" spans="1:17">
      <c r="A108" s="1" t="s">
        <v>1232</v>
      </c>
      <c r="C108" s="100"/>
      <c r="D108" s="100"/>
      <c r="E108" s="100"/>
      <c r="F108" s="100"/>
      <c r="G108" s="100"/>
      <c r="H108" s="144"/>
      <c r="I108" s="144"/>
      <c r="J108" s="209"/>
      <c r="P108" s="181"/>
      <c r="Q108" s="184"/>
    </row>
    <row r="109" spans="1:17">
      <c r="A109" s="188" t="s">
        <v>1233</v>
      </c>
      <c r="C109" s="100"/>
      <c r="D109" s="100"/>
      <c r="E109" s="100"/>
      <c r="F109" s="100"/>
      <c r="G109" s="100"/>
      <c r="H109" s="144"/>
      <c r="I109" s="144"/>
      <c r="J109" s="208"/>
      <c r="P109" s="181"/>
      <c r="Q109" s="204"/>
    </row>
    <row r="110" spans="1:17">
      <c r="A110" s="188" t="s">
        <v>1234</v>
      </c>
      <c r="C110" s="100"/>
      <c r="D110" s="100"/>
      <c r="E110" s="100"/>
      <c r="F110" s="100"/>
      <c r="G110" s="100"/>
      <c r="H110" s="144"/>
      <c r="I110" s="144"/>
      <c r="J110" s="208"/>
      <c r="P110" s="181"/>
      <c r="Q110" s="204"/>
    </row>
    <row r="111" spans="1:17">
      <c r="A111" s="188" t="s">
        <v>789</v>
      </c>
      <c r="C111" s="100"/>
      <c r="D111" s="100"/>
      <c r="E111" s="100"/>
      <c r="F111" s="100"/>
      <c r="G111" s="100"/>
      <c r="H111" s="144"/>
      <c r="I111" s="144"/>
      <c r="J111" s="208"/>
      <c r="P111" s="181"/>
      <c r="Q111" s="204"/>
    </row>
    <row r="112" spans="1:17" ht="16" thickBot="1">
      <c r="A112" s="188" t="s">
        <v>1235</v>
      </c>
      <c r="C112" s="100"/>
      <c r="D112" s="100"/>
      <c r="E112" s="100"/>
      <c r="F112" s="100"/>
      <c r="G112" s="100"/>
      <c r="H112" s="144"/>
      <c r="I112" s="144"/>
      <c r="J112" s="208"/>
      <c r="P112" s="206"/>
      <c r="Q112" s="207"/>
    </row>
    <row r="113" spans="1:10">
      <c r="C113" s="143"/>
      <c r="D113" s="100"/>
      <c r="E113" s="100"/>
      <c r="F113" s="100"/>
      <c r="G113" s="100"/>
      <c r="H113" s="144"/>
      <c r="I113" s="144"/>
      <c r="J113" s="152"/>
    </row>
    <row r="114" spans="1:10">
      <c r="A114" s="254" t="s">
        <v>1308</v>
      </c>
      <c r="B114" s="238"/>
      <c r="C114" s="131"/>
      <c r="D114" s="131"/>
      <c r="E114" s="131"/>
      <c r="F114" s="131"/>
      <c r="G114" s="131"/>
      <c r="H114" s="132">
        <v>43</v>
      </c>
      <c r="I114" s="144"/>
      <c r="J114" s="177"/>
    </row>
    <row r="115" spans="1:10">
      <c r="C115" s="100"/>
      <c r="D115" s="100"/>
      <c r="E115" s="100"/>
      <c r="F115" s="100"/>
      <c r="G115" s="100"/>
      <c r="H115" s="144"/>
      <c r="I115" s="144"/>
      <c r="J115" s="208"/>
    </row>
    <row r="116" spans="1:10">
      <c r="C116" s="100"/>
      <c r="D116" s="100"/>
      <c r="E116" s="100"/>
      <c r="F116" s="100"/>
      <c r="G116" s="100"/>
      <c r="H116" s="144"/>
      <c r="I116" s="144"/>
      <c r="J116" s="210"/>
    </row>
    <row r="117" spans="1:10">
      <c r="C117" s="100"/>
      <c r="D117" s="100"/>
      <c r="E117" s="100"/>
      <c r="F117" s="100"/>
      <c r="G117" s="100"/>
      <c r="H117" s="144"/>
      <c r="I117" s="144"/>
      <c r="J117" s="210"/>
    </row>
    <row r="118" spans="1:10">
      <c r="C118" s="100"/>
      <c r="D118" s="100"/>
      <c r="E118" s="100"/>
      <c r="F118" s="100"/>
      <c r="G118" s="100"/>
      <c r="H118" s="144"/>
      <c r="I118" s="144"/>
      <c r="J118" s="210"/>
    </row>
    <row r="119" spans="1:10">
      <c r="C119" s="100"/>
      <c r="D119" s="100"/>
      <c r="E119" s="100"/>
      <c r="F119" s="100"/>
      <c r="G119" s="100"/>
      <c r="H119" s="144"/>
      <c r="I119" s="144"/>
      <c r="J119" s="210"/>
    </row>
    <row r="120" spans="1:10">
      <c r="C120" s="100"/>
      <c r="D120" s="100"/>
      <c r="E120" s="100"/>
      <c r="F120" s="100"/>
      <c r="G120" s="100"/>
      <c r="H120" s="144"/>
      <c r="I120" s="144"/>
      <c r="J120" s="210"/>
    </row>
    <row r="121" spans="1:10">
      <c r="C121" s="100"/>
      <c r="D121" s="100"/>
      <c r="E121" s="100"/>
      <c r="F121" s="100"/>
      <c r="G121" s="100"/>
      <c r="H121" s="144"/>
      <c r="I121" s="144"/>
      <c r="J121" s="210"/>
    </row>
    <row r="122" spans="1:10">
      <c r="C122" s="100"/>
      <c r="D122" s="100"/>
      <c r="E122" s="100"/>
      <c r="F122" s="100"/>
      <c r="G122" s="100"/>
      <c r="H122" s="144"/>
      <c r="I122" s="144"/>
      <c r="J122" s="210"/>
    </row>
    <row r="123" spans="1:10">
      <c r="C123" s="100"/>
      <c r="D123" s="100"/>
      <c r="E123" s="100"/>
      <c r="F123" s="100"/>
      <c r="G123" s="100"/>
      <c r="H123" s="144"/>
      <c r="I123" s="144"/>
      <c r="J123" s="208"/>
    </row>
    <row r="124" spans="1:10">
      <c r="C124" s="100"/>
      <c r="D124" s="100"/>
      <c r="E124" s="100"/>
      <c r="F124" s="100"/>
      <c r="G124" s="100"/>
      <c r="H124" s="144"/>
      <c r="I124" s="144"/>
      <c r="J124" s="208"/>
    </row>
    <row r="125" spans="1:10">
      <c r="C125" s="100"/>
      <c r="D125" s="100"/>
      <c r="E125" s="100"/>
      <c r="F125" s="100"/>
      <c r="G125" s="100"/>
      <c r="H125" s="144"/>
      <c r="I125" s="144"/>
      <c r="J125" s="208"/>
    </row>
    <row r="126" spans="1:10">
      <c r="C126" s="100"/>
      <c r="D126" s="100"/>
      <c r="E126" s="100"/>
      <c r="F126" s="100"/>
      <c r="G126" s="100"/>
      <c r="H126" s="144"/>
      <c r="I126" s="144"/>
      <c r="J126" s="215"/>
    </row>
    <row r="127" spans="1:10">
      <c r="C127" s="100"/>
      <c r="D127" s="100"/>
      <c r="E127" s="100"/>
      <c r="F127" s="100"/>
      <c r="G127" s="100"/>
      <c r="H127" s="144"/>
      <c r="I127" s="144"/>
      <c r="J127" s="210"/>
    </row>
    <row r="128" spans="1:10">
      <c r="C128" s="100"/>
      <c r="D128" s="100"/>
      <c r="E128" s="100"/>
      <c r="F128" s="100"/>
      <c r="G128" s="100"/>
      <c r="H128" s="144"/>
      <c r="I128" s="144"/>
      <c r="J128" s="210"/>
    </row>
    <row r="129" spans="3:10">
      <c r="C129" s="100"/>
      <c r="D129" s="100"/>
      <c r="E129" s="100"/>
      <c r="F129" s="100"/>
      <c r="G129" s="100"/>
      <c r="H129" s="144"/>
      <c r="I129" s="144"/>
      <c r="J129" s="210"/>
    </row>
    <row r="130" spans="3:10">
      <c r="C130" s="100"/>
      <c r="D130" s="100"/>
      <c r="E130" s="100"/>
      <c r="F130" s="100"/>
      <c r="G130" s="100"/>
      <c r="H130" s="144"/>
      <c r="I130" s="144"/>
      <c r="J130" s="210"/>
    </row>
    <row r="131" spans="3:10">
      <c r="C131" s="100"/>
      <c r="D131" s="100"/>
      <c r="E131" s="100"/>
      <c r="F131" s="100"/>
      <c r="G131" s="100"/>
      <c r="H131" s="144"/>
      <c r="I131" s="144"/>
      <c r="J131" s="210"/>
    </row>
    <row r="132" spans="3:10">
      <c r="C132" s="100"/>
      <c r="D132" s="100"/>
      <c r="E132" s="100"/>
      <c r="F132" s="100"/>
      <c r="G132" s="100"/>
      <c r="H132" s="144"/>
      <c r="I132" s="144"/>
      <c r="J132" s="210"/>
    </row>
    <row r="133" spans="3:10">
      <c r="C133" s="100"/>
      <c r="D133" s="100"/>
      <c r="E133" s="100"/>
      <c r="F133" s="100"/>
      <c r="G133" s="100"/>
      <c r="H133" s="144"/>
      <c r="I133" s="144"/>
      <c r="J133" s="208"/>
    </row>
    <row r="134" spans="3:10">
      <c r="C134" s="100"/>
      <c r="D134" s="100"/>
      <c r="E134" s="100"/>
      <c r="F134" s="100"/>
      <c r="G134" s="100"/>
      <c r="H134" s="144"/>
      <c r="I134" s="144"/>
      <c r="J134" s="152"/>
    </row>
    <row r="135" spans="3:10">
      <c r="C135" s="143"/>
      <c r="D135" s="100"/>
      <c r="E135" s="100"/>
      <c r="F135" s="100"/>
      <c r="G135" s="100"/>
      <c r="H135" s="144"/>
      <c r="I135" s="144"/>
      <c r="J135" s="152"/>
    </row>
    <row r="136" spans="3:10">
      <c r="C136" s="100"/>
      <c r="D136" s="100"/>
      <c r="E136" s="100"/>
      <c r="F136" s="100"/>
      <c r="G136" s="100"/>
      <c r="H136" s="144"/>
      <c r="I136" s="144"/>
      <c r="J136" s="210"/>
    </row>
    <row r="137" spans="3:10">
      <c r="C137" s="143"/>
      <c r="D137" s="100"/>
      <c r="E137" s="100"/>
      <c r="F137" s="100"/>
      <c r="G137" s="100"/>
      <c r="H137" s="144"/>
      <c r="I137" s="144"/>
      <c r="J137" s="152"/>
    </row>
    <row r="138" spans="3:10">
      <c r="C138" s="100"/>
      <c r="D138" s="100"/>
      <c r="E138" s="100"/>
      <c r="F138" s="100"/>
      <c r="G138" s="100"/>
      <c r="H138" s="144"/>
      <c r="I138" s="144"/>
      <c r="J138" s="210"/>
    </row>
    <row r="139" spans="3:10">
      <c r="C139" s="143"/>
      <c r="D139" s="100"/>
      <c r="E139" s="100"/>
      <c r="F139" s="100"/>
      <c r="G139" s="100"/>
      <c r="H139" s="144"/>
      <c r="I139" s="144"/>
      <c r="J139" s="152"/>
    </row>
    <row r="140" spans="3:10">
      <c r="C140" s="143"/>
      <c r="D140" s="100"/>
      <c r="E140" s="100"/>
      <c r="F140" s="100"/>
      <c r="G140" s="100"/>
      <c r="H140" s="144"/>
      <c r="I140" s="144"/>
      <c r="J140" s="152"/>
    </row>
    <row r="141" spans="3:10">
      <c r="C141" s="143"/>
      <c r="D141" s="100"/>
      <c r="E141" s="100"/>
      <c r="F141" s="100"/>
      <c r="G141" s="100"/>
      <c r="H141" s="144"/>
      <c r="I141" s="144"/>
      <c r="J141" s="152"/>
    </row>
    <row r="142" spans="3:10">
      <c r="C142" s="100"/>
      <c r="D142" s="100"/>
      <c r="E142" s="100"/>
      <c r="F142" s="100"/>
      <c r="G142" s="100"/>
      <c r="H142" s="144"/>
      <c r="I142" s="144"/>
      <c r="J142" s="152"/>
    </row>
    <row r="143" spans="3:10">
      <c r="C143" s="100"/>
      <c r="D143" s="100"/>
      <c r="E143" s="100"/>
      <c r="F143" s="100"/>
      <c r="G143" s="100"/>
      <c r="H143" s="144"/>
      <c r="I143" s="144"/>
      <c r="J143" s="152"/>
    </row>
    <row r="144" spans="3:10">
      <c r="C144" s="100"/>
      <c r="D144" s="100"/>
      <c r="E144" s="100"/>
      <c r="F144" s="100"/>
      <c r="G144" s="100"/>
      <c r="H144" s="144"/>
      <c r="I144" s="144"/>
      <c r="J144" s="152"/>
    </row>
    <row r="145" spans="3:10">
      <c r="C145" s="100"/>
      <c r="D145" s="100"/>
      <c r="E145" s="100"/>
      <c r="F145" s="100"/>
      <c r="G145" s="100"/>
      <c r="H145" s="144"/>
      <c r="I145" s="144"/>
      <c r="J145" s="152"/>
    </row>
    <row r="146" spans="3:10">
      <c r="C146" s="100"/>
      <c r="D146" s="100"/>
      <c r="E146" s="100"/>
      <c r="F146" s="100"/>
      <c r="G146" s="100"/>
      <c r="H146" s="144"/>
      <c r="I146" s="144"/>
      <c r="J146" s="152"/>
    </row>
    <row r="147" spans="3:10">
      <c r="C147" s="100"/>
      <c r="D147" s="100"/>
      <c r="E147" s="100"/>
      <c r="F147" s="100"/>
      <c r="G147" s="100"/>
      <c r="H147" s="144"/>
      <c r="I147" s="144"/>
      <c r="J147" s="152"/>
    </row>
    <row r="148" spans="3:10">
      <c r="C148" s="100"/>
      <c r="D148" s="100"/>
      <c r="E148" s="100"/>
      <c r="F148" s="100"/>
      <c r="G148" s="100"/>
      <c r="H148" s="144"/>
      <c r="I148" s="144"/>
      <c r="J148" s="177"/>
    </row>
    <row r="149" spans="3:10">
      <c r="C149" s="100"/>
      <c r="D149" s="100"/>
      <c r="E149" s="100"/>
      <c r="F149" s="100"/>
      <c r="G149" s="100"/>
      <c r="H149" s="144"/>
      <c r="I149" s="144"/>
      <c r="J149" s="215"/>
    </row>
    <row r="150" spans="3:10">
      <c r="C150" s="100"/>
      <c r="D150" s="100"/>
      <c r="E150" s="100"/>
      <c r="F150" s="100"/>
      <c r="G150" s="100"/>
      <c r="H150" s="144"/>
      <c r="I150" s="144"/>
      <c r="J150" s="215"/>
    </row>
    <row r="151" spans="3:10">
      <c r="C151" s="100"/>
      <c r="D151" s="100"/>
      <c r="E151" s="100"/>
      <c r="F151" s="100"/>
      <c r="G151" s="100"/>
      <c r="H151" s="144"/>
      <c r="I151" s="144"/>
      <c r="J151" s="210"/>
    </row>
    <row r="152" spans="3:10">
      <c r="C152" s="100"/>
      <c r="D152" s="100"/>
      <c r="E152" s="100"/>
      <c r="F152" s="100"/>
      <c r="G152" s="100"/>
      <c r="H152" s="144"/>
      <c r="I152" s="144"/>
      <c r="J152" s="152"/>
    </row>
    <row r="153" spans="3:10">
      <c r="C153" s="100"/>
      <c r="D153" s="100"/>
      <c r="E153" s="100"/>
      <c r="F153" s="100"/>
      <c r="G153" s="100"/>
      <c r="H153" s="144"/>
      <c r="I153" s="144"/>
      <c r="J153" s="177"/>
    </row>
    <row r="154" spans="3:10">
      <c r="C154" s="100"/>
      <c r="D154" s="100"/>
      <c r="E154" s="100"/>
      <c r="F154" s="100"/>
      <c r="G154" s="100"/>
      <c r="H154" s="144"/>
      <c r="I154" s="144"/>
      <c r="J154" s="215"/>
    </row>
    <row r="155" spans="3:10">
      <c r="C155" s="100"/>
      <c r="D155" s="100"/>
      <c r="E155" s="100"/>
      <c r="F155" s="100"/>
      <c r="G155" s="100"/>
      <c r="H155" s="144"/>
      <c r="I155" s="144"/>
      <c r="J155" s="210"/>
    </row>
    <row r="156" spans="3:10">
      <c r="C156" s="100"/>
      <c r="D156" s="100"/>
      <c r="E156" s="100"/>
      <c r="F156" s="100"/>
      <c r="G156" s="100"/>
      <c r="H156" s="216"/>
      <c r="I156" s="216"/>
      <c r="J156" s="177"/>
    </row>
    <row r="157" spans="3:10">
      <c r="C157" s="100"/>
      <c r="D157" s="100"/>
      <c r="E157" s="100"/>
      <c r="F157" s="100"/>
      <c r="G157" s="100"/>
      <c r="H157" s="144"/>
      <c r="I157" s="144"/>
      <c r="J157" s="215"/>
    </row>
    <row r="158" spans="3:10">
      <c r="C158" s="100"/>
      <c r="D158" s="100"/>
      <c r="E158" s="100"/>
      <c r="F158" s="100"/>
      <c r="G158" s="100"/>
      <c r="H158" s="144"/>
      <c r="I158" s="144"/>
      <c r="J158" s="215"/>
    </row>
    <row r="159" spans="3:10">
      <c r="C159" s="100"/>
      <c r="D159" s="100"/>
      <c r="E159" s="100"/>
      <c r="F159" s="100"/>
      <c r="G159" s="100"/>
      <c r="H159" s="144"/>
      <c r="I159" s="144"/>
      <c r="J159" s="210"/>
    </row>
    <row r="160" spans="3:10">
      <c r="C160" s="100"/>
      <c r="D160" s="100"/>
      <c r="E160" s="100"/>
      <c r="F160" s="100"/>
      <c r="G160" s="100"/>
      <c r="H160" s="144"/>
      <c r="I160" s="144"/>
      <c r="J160" s="210"/>
    </row>
    <row r="161" spans="3:10">
      <c r="C161" s="100"/>
      <c r="D161" s="100"/>
      <c r="E161" s="100"/>
      <c r="F161" s="100"/>
      <c r="G161" s="100"/>
      <c r="H161" s="144"/>
      <c r="I161" s="144"/>
      <c r="J161" s="215"/>
    </row>
    <row r="162" spans="3:10">
      <c r="C162" s="100"/>
      <c r="D162" s="100"/>
      <c r="E162" s="100"/>
      <c r="F162" s="100"/>
      <c r="G162" s="100"/>
      <c r="H162" s="144"/>
      <c r="I162" s="144"/>
      <c r="J162" s="210"/>
    </row>
    <row r="163" spans="3:10">
      <c r="C163" s="100"/>
      <c r="D163" s="100"/>
      <c r="E163" s="100"/>
      <c r="F163" s="100"/>
      <c r="G163" s="100"/>
      <c r="H163" s="144"/>
      <c r="I163" s="144"/>
      <c r="J163" s="210"/>
    </row>
    <row r="164" spans="3:10">
      <c r="C164" s="100"/>
      <c r="D164" s="100"/>
      <c r="E164" s="100"/>
      <c r="F164" s="100"/>
      <c r="G164" s="100"/>
      <c r="H164" s="144"/>
      <c r="I164" s="144"/>
      <c r="J164" s="210"/>
    </row>
    <row r="165" spans="3:10">
      <c r="C165" s="100"/>
      <c r="D165" s="100"/>
      <c r="E165" s="100"/>
      <c r="F165" s="100"/>
      <c r="G165" s="100"/>
      <c r="H165" s="144"/>
      <c r="I165" s="144"/>
      <c r="J165" s="210"/>
    </row>
    <row r="166" spans="3:10">
      <c r="C166" s="100"/>
      <c r="D166" s="100"/>
      <c r="E166" s="100"/>
      <c r="F166" s="100"/>
      <c r="G166" s="100"/>
      <c r="H166" s="144"/>
      <c r="I166" s="144"/>
      <c r="J166" s="210"/>
    </row>
    <row r="167" spans="3:10">
      <c r="C167" s="100"/>
      <c r="D167" s="100"/>
      <c r="E167" s="100"/>
      <c r="F167" s="100"/>
      <c r="G167" s="100"/>
      <c r="H167" s="144"/>
      <c r="I167" s="144"/>
      <c r="J167" s="210"/>
    </row>
    <row r="168" spans="3:10">
      <c r="C168" s="100"/>
      <c r="D168" s="100"/>
      <c r="E168" s="100"/>
      <c r="F168" s="100"/>
      <c r="G168" s="100"/>
      <c r="H168" s="144"/>
      <c r="I168" s="144"/>
      <c r="J168" s="210"/>
    </row>
    <row r="169" spans="3:10">
      <c r="C169" s="100"/>
      <c r="D169" s="100"/>
      <c r="E169" s="100"/>
      <c r="F169" s="100"/>
      <c r="G169" s="100"/>
      <c r="H169" s="217"/>
      <c r="I169" s="217"/>
      <c r="J169" s="177"/>
    </row>
    <row r="170" spans="3:10">
      <c r="C170" s="100"/>
      <c r="D170" s="100"/>
      <c r="E170" s="100"/>
      <c r="F170" s="100"/>
      <c r="G170" s="100"/>
      <c r="H170" s="144"/>
      <c r="I170" s="144"/>
      <c r="J170" s="152"/>
    </row>
    <row r="171" spans="3:10">
      <c r="C171" s="100"/>
      <c r="D171" s="100"/>
      <c r="E171" s="100"/>
      <c r="F171" s="100"/>
      <c r="G171" s="100"/>
      <c r="H171" s="144"/>
      <c r="I171" s="144"/>
      <c r="J171" s="152"/>
    </row>
    <row r="172" spans="3:10">
      <c r="C172" s="100"/>
      <c r="D172" s="100"/>
      <c r="E172" s="100"/>
      <c r="F172" s="100"/>
      <c r="G172" s="100"/>
      <c r="H172" s="144"/>
      <c r="I172" s="144"/>
      <c r="J172" s="152"/>
    </row>
    <row r="173" spans="3:10">
      <c r="C173" s="100"/>
      <c r="D173" s="100"/>
      <c r="E173" s="100"/>
      <c r="F173" s="100"/>
      <c r="G173" s="100"/>
      <c r="H173" s="144"/>
      <c r="I173" s="144"/>
      <c r="J173" s="210"/>
    </row>
    <row r="174" spans="3:10">
      <c r="C174" s="100"/>
      <c r="D174" s="100"/>
      <c r="E174" s="100"/>
      <c r="F174" s="100"/>
      <c r="G174" s="100"/>
      <c r="H174" s="144"/>
      <c r="I174" s="144"/>
      <c r="J174" s="210"/>
    </row>
    <row r="175" spans="3:10">
      <c r="C175" s="100"/>
      <c r="D175" s="100"/>
      <c r="E175" s="100"/>
      <c r="F175" s="100"/>
      <c r="G175" s="100"/>
      <c r="H175" s="144"/>
      <c r="I175" s="144"/>
      <c r="J175" s="210"/>
    </row>
    <row r="176" spans="3:10">
      <c r="C176" s="100"/>
      <c r="D176" s="100"/>
      <c r="E176" s="100"/>
      <c r="F176" s="100"/>
      <c r="G176" s="100"/>
      <c r="H176" s="144"/>
      <c r="I176" s="144"/>
      <c r="J176" s="210"/>
    </row>
    <row r="177" spans="3:10">
      <c r="C177" s="100"/>
      <c r="D177" s="100"/>
      <c r="E177" s="100"/>
      <c r="F177" s="100"/>
      <c r="G177" s="100"/>
      <c r="H177" s="144"/>
      <c r="I177" s="144"/>
      <c r="J177" s="210"/>
    </row>
    <row r="178" spans="3:10">
      <c r="C178" s="100"/>
      <c r="D178" s="100"/>
      <c r="E178" s="100"/>
      <c r="F178" s="100"/>
      <c r="G178" s="100"/>
      <c r="H178" s="144"/>
      <c r="I178" s="144"/>
      <c r="J178" s="210"/>
    </row>
    <row r="179" spans="3:10">
      <c r="C179" s="100"/>
      <c r="D179" s="100"/>
      <c r="E179" s="100"/>
      <c r="F179" s="100"/>
      <c r="G179" s="100"/>
      <c r="H179" s="144"/>
      <c r="I179" s="144"/>
      <c r="J179" s="210"/>
    </row>
    <row r="180" spans="3:10">
      <c r="C180" s="100"/>
      <c r="D180" s="100"/>
      <c r="E180" s="100"/>
      <c r="F180" s="100"/>
      <c r="G180" s="100"/>
      <c r="H180" s="144"/>
      <c r="I180" s="144"/>
      <c r="J180" s="210"/>
    </row>
    <row r="181" spans="3:10">
      <c r="C181" s="100"/>
      <c r="D181" s="100"/>
      <c r="E181" s="100"/>
      <c r="F181" s="100"/>
      <c r="G181" s="100"/>
      <c r="H181" s="144"/>
      <c r="I181" s="144"/>
      <c r="J181" s="210"/>
    </row>
    <row r="182" spans="3:10">
      <c r="C182" s="100"/>
      <c r="D182" s="100"/>
      <c r="E182" s="100"/>
      <c r="F182" s="100"/>
      <c r="G182" s="100"/>
      <c r="H182" s="217"/>
      <c r="I182" s="217"/>
      <c r="J182" s="177"/>
    </row>
    <row r="183" spans="3:10">
      <c r="C183" s="100"/>
      <c r="D183" s="100"/>
      <c r="E183" s="100"/>
      <c r="F183" s="100"/>
      <c r="G183" s="100"/>
      <c r="H183" s="144"/>
      <c r="I183" s="144"/>
      <c r="J183" s="152"/>
    </row>
    <row r="184" spans="3:10">
      <c r="C184" s="100"/>
      <c r="D184" s="100"/>
      <c r="E184" s="100"/>
      <c r="F184" s="100"/>
      <c r="G184" s="100"/>
      <c r="H184" s="144"/>
      <c r="I184" s="144"/>
      <c r="J184" s="210"/>
    </row>
    <row r="185" spans="3:10">
      <c r="C185" s="100"/>
      <c r="D185" s="100"/>
      <c r="E185" s="100"/>
      <c r="F185" s="100"/>
      <c r="G185" s="100"/>
      <c r="H185" s="217"/>
      <c r="I185" s="217"/>
      <c r="J185" s="177"/>
    </row>
    <row r="186" spans="3:10">
      <c r="C186" s="100"/>
      <c r="D186" s="100"/>
      <c r="E186" s="100"/>
      <c r="F186" s="100"/>
      <c r="G186" s="100"/>
      <c r="H186" s="144"/>
      <c r="I186" s="144"/>
      <c r="J186" s="210"/>
    </row>
    <row r="187" spans="3:10">
      <c r="C187" s="100"/>
      <c r="D187" s="100"/>
      <c r="E187" s="100"/>
      <c r="F187" s="100"/>
      <c r="G187" s="100"/>
      <c r="H187" s="144"/>
      <c r="I187" s="144"/>
      <c r="J187" s="210"/>
    </row>
    <row r="188" spans="3:10">
      <c r="C188" s="100"/>
      <c r="D188" s="100"/>
      <c r="E188" s="100"/>
      <c r="F188" s="100"/>
      <c r="G188" s="100"/>
      <c r="H188" s="144"/>
      <c r="I188" s="144"/>
      <c r="J188" s="210"/>
    </row>
    <row r="189" spans="3:10">
      <c r="C189" s="100"/>
      <c r="D189" s="100"/>
      <c r="E189" s="100"/>
      <c r="F189" s="100"/>
      <c r="G189" s="100"/>
      <c r="H189" s="144"/>
      <c r="I189" s="144"/>
      <c r="J189" s="210"/>
    </row>
    <row r="190" spans="3:10">
      <c r="C190" s="100"/>
      <c r="D190" s="100"/>
      <c r="E190" s="100"/>
      <c r="F190" s="100"/>
      <c r="G190" s="100"/>
      <c r="H190" s="144"/>
      <c r="I190" s="144"/>
      <c r="J190" s="210"/>
    </row>
    <row r="191" spans="3:10">
      <c r="C191" s="100"/>
      <c r="D191" s="100"/>
      <c r="E191" s="100"/>
      <c r="F191" s="100"/>
      <c r="G191" s="100"/>
      <c r="H191" s="217"/>
      <c r="I191" s="217"/>
      <c r="J191" s="177"/>
    </row>
    <row r="192" spans="3:10">
      <c r="C192" s="100"/>
      <c r="D192" s="100"/>
      <c r="E192" s="100"/>
      <c r="F192" s="100"/>
      <c r="G192" s="100"/>
      <c r="H192" s="144"/>
      <c r="I192" s="144"/>
      <c r="J192" s="209"/>
    </row>
    <row r="193" spans="3:10">
      <c r="C193" s="100"/>
      <c r="D193" s="100"/>
      <c r="E193" s="100"/>
      <c r="F193" s="100"/>
      <c r="G193" s="100"/>
      <c r="H193" s="217"/>
      <c r="I193" s="217"/>
      <c r="J193" s="177"/>
    </row>
    <row r="194" spans="3:10">
      <c r="C194" s="100"/>
      <c r="D194" s="100"/>
      <c r="E194" s="100"/>
      <c r="F194" s="100"/>
      <c r="G194" s="100"/>
      <c r="H194" s="144"/>
      <c r="I194" s="144"/>
      <c r="J194" s="210"/>
    </row>
    <row r="195" spans="3:10">
      <c r="C195" s="100"/>
      <c r="D195" s="100"/>
      <c r="E195" s="100"/>
      <c r="F195" s="100"/>
      <c r="G195" s="100"/>
      <c r="H195" s="144"/>
      <c r="I195" s="144"/>
      <c r="J195" s="210"/>
    </row>
    <row r="196" spans="3:10">
      <c r="C196" s="100"/>
      <c r="D196" s="100"/>
      <c r="E196" s="100"/>
      <c r="F196" s="100"/>
      <c r="G196" s="100"/>
      <c r="H196" s="144"/>
      <c r="I196" s="144"/>
      <c r="J196" s="210"/>
    </row>
    <row r="197" spans="3:10">
      <c r="C197" s="100"/>
      <c r="D197" s="100"/>
      <c r="E197" s="100"/>
      <c r="F197" s="100"/>
      <c r="G197" s="100"/>
      <c r="H197" s="100"/>
      <c r="I197" s="100"/>
      <c r="J197" s="177"/>
    </row>
    <row r="198" spans="3:10">
      <c r="C198" s="100"/>
      <c r="D198" s="100"/>
      <c r="E198" s="100"/>
      <c r="F198" s="100"/>
      <c r="G198" s="100"/>
      <c r="H198" s="100"/>
      <c r="I198" s="100"/>
      <c r="J198" s="177"/>
    </row>
    <row r="199" spans="3:10">
      <c r="C199" s="100"/>
      <c r="D199" s="100"/>
      <c r="E199" s="100"/>
      <c r="F199" s="100"/>
      <c r="G199" s="100"/>
      <c r="H199" s="144"/>
      <c r="I199" s="144"/>
      <c r="J199" s="177"/>
    </row>
    <row r="200" spans="3:10">
      <c r="C200" s="100"/>
      <c r="D200" s="100"/>
      <c r="E200" s="100"/>
      <c r="F200" s="100"/>
      <c r="G200" s="100"/>
      <c r="H200" s="144"/>
      <c r="I200" s="144"/>
      <c r="J200" s="209"/>
    </row>
    <row r="201" spans="3:10">
      <c r="C201" s="100"/>
      <c r="D201" s="100"/>
      <c r="E201" s="100"/>
      <c r="F201" s="100"/>
      <c r="G201" s="100"/>
      <c r="H201" s="144"/>
      <c r="I201" s="144"/>
      <c r="J201" s="209"/>
    </row>
    <row r="202" spans="3:10">
      <c r="C202" s="100"/>
      <c r="D202" s="100"/>
      <c r="E202" s="100"/>
      <c r="F202" s="100"/>
      <c r="G202" s="100"/>
      <c r="H202" s="144"/>
      <c r="I202" s="144"/>
      <c r="J202" s="177"/>
    </row>
    <row r="203" spans="3:10">
      <c r="C203" s="100"/>
      <c r="D203" s="100"/>
      <c r="E203" s="100"/>
      <c r="F203" s="100"/>
      <c r="G203" s="100"/>
      <c r="H203" s="144"/>
      <c r="I203" s="144"/>
      <c r="J203" s="176"/>
    </row>
    <row r="204" spans="3:10">
      <c r="C204" s="100"/>
      <c r="D204" s="100"/>
      <c r="E204" s="100"/>
      <c r="F204" s="100"/>
      <c r="G204" s="100"/>
      <c r="H204" s="144"/>
      <c r="I204" s="144"/>
      <c r="J204" s="176"/>
    </row>
    <row r="205" spans="3:10">
      <c r="C205" s="100"/>
      <c r="D205" s="100"/>
      <c r="E205" s="100"/>
      <c r="F205" s="100"/>
      <c r="G205" s="100"/>
      <c r="H205" s="144"/>
      <c r="I205" s="144"/>
      <c r="J205" s="176"/>
    </row>
    <row r="206" spans="3:10">
      <c r="C206" s="100"/>
      <c r="D206" s="100"/>
      <c r="E206" s="100"/>
      <c r="F206" s="100"/>
      <c r="G206" s="100"/>
      <c r="H206" s="144"/>
      <c r="I206" s="144"/>
      <c r="J206" s="176"/>
    </row>
    <row r="207" spans="3:10">
      <c r="C207" s="217"/>
      <c r="D207" s="100"/>
      <c r="E207" s="100"/>
      <c r="F207" s="100"/>
      <c r="G207" s="100"/>
      <c r="H207" s="216"/>
      <c r="I207" s="144"/>
      <c r="J207" s="209"/>
    </row>
  </sheetData>
  <autoFilter ref="A2:Q112"/>
  <mergeCells count="1">
    <mergeCell ref="K1:Q1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1"/>
  <sheetViews>
    <sheetView topLeftCell="L1" workbookViewId="0">
      <selection activeCell="M4" sqref="M4:AE91"/>
    </sheetView>
  </sheetViews>
  <sheetFormatPr baseColWidth="10" defaultColWidth="11" defaultRowHeight="15" x14ac:dyDescent="0"/>
  <cols>
    <col min="1" max="1" width="38.6640625" bestFit="1" customWidth="1"/>
    <col min="2" max="2" width="14.1640625" bestFit="1" customWidth="1"/>
    <col min="4" max="4" width="15.6640625" bestFit="1" customWidth="1"/>
    <col min="9" max="9" width="18.83203125" bestFit="1" customWidth="1"/>
    <col min="13" max="13" width="27.33203125" bestFit="1" customWidth="1"/>
    <col min="14" max="14" width="29" bestFit="1" customWidth="1"/>
    <col min="15" max="15" width="38.1640625" bestFit="1" customWidth="1"/>
    <col min="16" max="16" width="27.33203125" bestFit="1" customWidth="1"/>
    <col min="27" max="27" width="13.5" customWidth="1"/>
    <col min="28" max="28" width="16.83203125" customWidth="1"/>
    <col min="30" max="30" width="13.5" customWidth="1"/>
    <col min="31" max="31" width="16.83203125" customWidth="1"/>
  </cols>
  <sheetData>
    <row r="1" spans="1:31">
      <c r="A1" t="s">
        <v>757</v>
      </c>
    </row>
    <row r="2" spans="1:31">
      <c r="A2" t="s">
        <v>758</v>
      </c>
      <c r="B2" t="s">
        <v>759</v>
      </c>
    </row>
    <row r="4" spans="1:31">
      <c r="Q4" s="268" t="s">
        <v>884</v>
      </c>
      <c r="R4" s="268"/>
      <c r="S4" s="268"/>
      <c r="T4" s="268" t="s">
        <v>888</v>
      </c>
      <c r="U4" s="268"/>
      <c r="V4" s="268"/>
      <c r="W4" s="268" t="s">
        <v>889</v>
      </c>
      <c r="X4" s="268"/>
      <c r="Y4" s="268"/>
      <c r="Z4" s="268" t="s">
        <v>988</v>
      </c>
      <c r="AA4" s="268"/>
      <c r="AB4" s="268"/>
      <c r="AC4" s="268" t="s">
        <v>955</v>
      </c>
      <c r="AD4" s="268"/>
      <c r="AE4" s="268"/>
    </row>
    <row r="5" spans="1:31">
      <c r="Q5" s="64" t="s">
        <v>885</v>
      </c>
      <c r="R5" s="64" t="s">
        <v>886</v>
      </c>
      <c r="S5" s="64" t="s">
        <v>887</v>
      </c>
      <c r="T5" s="64" t="s">
        <v>885</v>
      </c>
      <c r="U5" s="64" t="s">
        <v>886</v>
      </c>
      <c r="V5" s="64" t="s">
        <v>887</v>
      </c>
      <c r="W5" s="64" t="s">
        <v>885</v>
      </c>
      <c r="X5" s="64" t="s">
        <v>886</v>
      </c>
      <c r="Y5" s="64" t="s">
        <v>887</v>
      </c>
      <c r="Z5" s="64" t="s">
        <v>885</v>
      </c>
      <c r="AA5" s="64" t="s">
        <v>886</v>
      </c>
      <c r="AB5" s="64" t="s">
        <v>887</v>
      </c>
      <c r="AC5" s="121" t="s">
        <v>885</v>
      </c>
      <c r="AD5" s="121" t="s">
        <v>886</v>
      </c>
      <c r="AE5" s="121" t="s">
        <v>887</v>
      </c>
    </row>
    <row r="6" spans="1:31"/>
    <row r="7" spans="1:31">
      <c r="F7" t="s">
        <v>760</v>
      </c>
      <c r="G7" t="s">
        <v>761</v>
      </c>
      <c r="H7" t="s">
        <v>762</v>
      </c>
      <c r="I7" t="s">
        <v>763</v>
      </c>
      <c r="N7" t="s">
        <v>916</v>
      </c>
      <c r="O7" s="122" t="s">
        <v>990</v>
      </c>
      <c r="Q7" s="44" t="s">
        <v>383</v>
      </c>
      <c r="R7" s="44" t="s">
        <v>383</v>
      </c>
      <c r="S7" s="113" t="s">
        <v>257</v>
      </c>
      <c r="T7" s="44" t="s">
        <v>383</v>
      </c>
      <c r="U7" s="114" t="s">
        <v>383</v>
      </c>
      <c r="V7" s="113" t="s">
        <v>257</v>
      </c>
      <c r="W7" s="113" t="s">
        <v>277</v>
      </c>
      <c r="X7" s="114" t="s">
        <v>257</v>
      </c>
      <c r="Y7" s="113" t="s">
        <v>257</v>
      </c>
      <c r="Z7" s="113" t="s">
        <v>257</v>
      </c>
      <c r="AA7" s="113" t="s">
        <v>383</v>
      </c>
      <c r="AB7" s="113" t="s">
        <v>257</v>
      </c>
      <c r="AC7" s="113" t="s">
        <v>257</v>
      </c>
      <c r="AD7" s="113" t="s">
        <v>257</v>
      </c>
      <c r="AE7" s="113" t="s">
        <v>257</v>
      </c>
    </row>
    <row r="8" spans="1:31">
      <c r="N8" t="s">
        <v>118</v>
      </c>
      <c r="O8" s="90" t="s">
        <v>644</v>
      </c>
      <c r="Q8" s="44" t="s">
        <v>383</v>
      </c>
      <c r="R8" s="113" t="s">
        <v>257</v>
      </c>
      <c r="S8" s="113" t="s">
        <v>257</v>
      </c>
      <c r="T8" s="44" t="s">
        <v>383</v>
      </c>
      <c r="U8" s="114" t="s">
        <v>257</v>
      </c>
      <c r="V8" s="113" t="s">
        <v>257</v>
      </c>
      <c r="W8" s="113" t="s">
        <v>277</v>
      </c>
      <c r="X8" s="114" t="s">
        <v>257</v>
      </c>
      <c r="Y8" s="113" t="s">
        <v>257</v>
      </c>
      <c r="Z8" s="113" t="s">
        <v>257</v>
      </c>
      <c r="AA8" s="113" t="s">
        <v>257</v>
      </c>
      <c r="AB8" s="113" t="s">
        <v>257</v>
      </c>
      <c r="AC8" s="113" t="s">
        <v>257</v>
      </c>
      <c r="AD8" s="113" t="s">
        <v>257</v>
      </c>
      <c r="AE8" s="113" t="s">
        <v>257</v>
      </c>
    </row>
    <row r="9" spans="1:31">
      <c r="F9" t="s">
        <v>764</v>
      </c>
      <c r="N9" t="s">
        <v>410</v>
      </c>
      <c r="O9" s="122" t="s">
        <v>834</v>
      </c>
      <c r="Q9" s="44" t="s">
        <v>383</v>
      </c>
      <c r="R9" s="44" t="s">
        <v>383</v>
      </c>
      <c r="S9" s="44" t="s">
        <v>383</v>
      </c>
      <c r="T9" s="44" t="s">
        <v>383</v>
      </c>
      <c r="U9" s="114" t="s">
        <v>383</v>
      </c>
      <c r="V9" s="113" t="s">
        <v>257</v>
      </c>
      <c r="W9" s="113" t="s">
        <v>277</v>
      </c>
      <c r="X9" s="114" t="s">
        <v>383</v>
      </c>
      <c r="Y9" s="113" t="s">
        <v>257</v>
      </c>
      <c r="Z9" s="113" t="s">
        <v>257</v>
      </c>
      <c r="AA9" s="113" t="s">
        <v>257</v>
      </c>
      <c r="AB9" s="113" t="s">
        <v>257</v>
      </c>
      <c r="AC9" s="113" t="s">
        <v>257</v>
      </c>
      <c r="AD9" s="113" t="s">
        <v>257</v>
      </c>
      <c r="AE9" s="113" t="s">
        <v>257</v>
      </c>
    </row>
    <row r="10" spans="1:31">
      <c r="N10" t="s">
        <v>917</v>
      </c>
      <c r="O10" s="90" t="s">
        <v>835</v>
      </c>
      <c r="Q10" s="44" t="s">
        <v>383</v>
      </c>
      <c r="R10" s="113" t="s">
        <v>257</v>
      </c>
      <c r="S10" s="114" t="s">
        <v>257</v>
      </c>
      <c r="T10" s="44" t="s">
        <v>383</v>
      </c>
      <c r="U10" s="114" t="s">
        <v>257</v>
      </c>
      <c r="V10" s="113" t="s">
        <v>257</v>
      </c>
      <c r="W10" s="113" t="s">
        <v>277</v>
      </c>
      <c r="X10" s="114" t="s">
        <v>257</v>
      </c>
      <c r="Y10" s="113" t="s">
        <v>257</v>
      </c>
      <c r="Z10" s="113" t="s">
        <v>257</v>
      </c>
      <c r="AA10" s="113" t="s">
        <v>257</v>
      </c>
      <c r="AB10" s="113" t="s">
        <v>257</v>
      </c>
      <c r="AC10" s="113" t="s">
        <v>257</v>
      </c>
      <c r="AD10" s="113" t="s">
        <v>257</v>
      </c>
      <c r="AE10" s="113" t="s">
        <v>257</v>
      </c>
    </row>
    <row r="11" spans="1:31">
      <c r="N11" t="s">
        <v>918</v>
      </c>
      <c r="O11" s="90" t="s">
        <v>836</v>
      </c>
      <c r="Q11" s="44" t="s">
        <v>383</v>
      </c>
      <c r="R11" s="113" t="s">
        <v>257</v>
      </c>
      <c r="S11" s="114" t="s">
        <v>257</v>
      </c>
      <c r="T11" s="44" t="s">
        <v>383</v>
      </c>
      <c r="U11" s="114" t="s">
        <v>257</v>
      </c>
      <c r="V11" s="113" t="s">
        <v>257</v>
      </c>
      <c r="W11" s="113" t="s">
        <v>277</v>
      </c>
      <c r="X11" s="114" t="s">
        <v>257</v>
      </c>
      <c r="Y11" s="113" t="s">
        <v>257</v>
      </c>
      <c r="Z11" s="113" t="s">
        <v>257</v>
      </c>
      <c r="AA11" s="113" t="s">
        <v>257</v>
      </c>
      <c r="AB11" s="113" t="s">
        <v>257</v>
      </c>
      <c r="AC11" s="113" t="s">
        <v>257</v>
      </c>
      <c r="AD11" s="113" t="s">
        <v>257</v>
      </c>
      <c r="AE11" s="113" t="s">
        <v>257</v>
      </c>
    </row>
    <row r="12" spans="1:31">
      <c r="F12" t="s">
        <v>765</v>
      </c>
      <c r="N12" t="s">
        <v>919</v>
      </c>
      <c r="O12" s="90" t="s">
        <v>647</v>
      </c>
      <c r="Q12" s="44" t="s">
        <v>383</v>
      </c>
      <c r="R12" s="44" t="s">
        <v>383</v>
      </c>
      <c r="S12" s="114" t="s">
        <v>257</v>
      </c>
      <c r="T12" s="44" t="s">
        <v>383</v>
      </c>
      <c r="U12" s="114" t="s">
        <v>257</v>
      </c>
      <c r="V12" s="113" t="s">
        <v>257</v>
      </c>
      <c r="W12" s="113" t="s">
        <v>277</v>
      </c>
      <c r="X12" s="114" t="s">
        <v>257</v>
      </c>
      <c r="Y12" s="113" t="s">
        <v>257</v>
      </c>
      <c r="Z12" s="113" t="s">
        <v>257</v>
      </c>
      <c r="AA12" s="113" t="s">
        <v>257</v>
      </c>
      <c r="AB12" s="113" t="s">
        <v>257</v>
      </c>
      <c r="AC12" s="113" t="s">
        <v>257</v>
      </c>
      <c r="AD12" s="113" t="s">
        <v>257</v>
      </c>
      <c r="AE12" s="113" t="s">
        <v>257</v>
      </c>
    </row>
    <row r="13" spans="1:31">
      <c r="N13" t="s">
        <v>920</v>
      </c>
      <c r="O13" s="90" t="s">
        <v>837</v>
      </c>
      <c r="Q13" s="44" t="s">
        <v>383</v>
      </c>
      <c r="R13" s="44" t="s">
        <v>383</v>
      </c>
      <c r="S13" s="44" t="s">
        <v>383</v>
      </c>
      <c r="T13" s="44" t="s">
        <v>383</v>
      </c>
      <c r="U13" s="114" t="s">
        <v>257</v>
      </c>
      <c r="V13" s="113" t="s">
        <v>257</v>
      </c>
      <c r="W13" s="113" t="s">
        <v>277</v>
      </c>
      <c r="X13" s="114" t="s">
        <v>257</v>
      </c>
      <c r="Y13" s="113" t="s">
        <v>257</v>
      </c>
      <c r="Z13" s="113" t="s">
        <v>257</v>
      </c>
      <c r="AA13" s="113" t="s">
        <v>257</v>
      </c>
      <c r="AB13" s="113" t="s">
        <v>257</v>
      </c>
      <c r="AC13" s="113" t="s">
        <v>257</v>
      </c>
      <c r="AD13" s="113" t="s">
        <v>257</v>
      </c>
      <c r="AE13" s="113" t="s">
        <v>257</v>
      </c>
    </row>
    <row r="14" spans="1:31">
      <c r="N14" t="s">
        <v>921</v>
      </c>
      <c r="O14" s="122" t="s">
        <v>838</v>
      </c>
      <c r="Q14" s="44" t="s">
        <v>383</v>
      </c>
      <c r="R14" s="113" t="s">
        <v>257</v>
      </c>
      <c r="S14" s="114" t="s">
        <v>257</v>
      </c>
      <c r="T14" s="44" t="s">
        <v>383</v>
      </c>
      <c r="U14" s="114" t="s">
        <v>257</v>
      </c>
      <c r="V14" s="113" t="s">
        <v>257</v>
      </c>
      <c r="W14" s="113" t="s">
        <v>277</v>
      </c>
      <c r="X14" s="114" t="s">
        <v>257</v>
      </c>
      <c r="Y14" s="113" t="s">
        <v>257</v>
      </c>
      <c r="Z14" s="113" t="s">
        <v>257</v>
      </c>
      <c r="AA14" s="113" t="s">
        <v>383</v>
      </c>
      <c r="AB14" s="113" t="s">
        <v>257</v>
      </c>
      <c r="AC14" s="113" t="s">
        <v>257</v>
      </c>
      <c r="AD14" s="113" t="s">
        <v>257</v>
      </c>
      <c r="AE14" s="113" t="s">
        <v>257</v>
      </c>
    </row>
    <row r="15" spans="1:31">
      <c r="N15" t="s">
        <v>922</v>
      </c>
      <c r="O15" s="90" t="s">
        <v>839</v>
      </c>
      <c r="Q15" s="44" t="s">
        <v>383</v>
      </c>
      <c r="R15" s="113" t="s">
        <v>257</v>
      </c>
      <c r="S15" s="114" t="s">
        <v>257</v>
      </c>
      <c r="T15" s="44" t="s">
        <v>383</v>
      </c>
      <c r="U15" s="114" t="s">
        <v>257</v>
      </c>
      <c r="V15" s="113" t="s">
        <v>257</v>
      </c>
      <c r="W15" s="113" t="s">
        <v>277</v>
      </c>
      <c r="X15" s="114" t="s">
        <v>257</v>
      </c>
      <c r="Y15" s="113" t="s">
        <v>257</v>
      </c>
      <c r="Z15" s="113" t="s">
        <v>257</v>
      </c>
      <c r="AA15" s="113" t="s">
        <v>257</v>
      </c>
      <c r="AB15" s="113" t="s">
        <v>257</v>
      </c>
      <c r="AC15" s="113" t="s">
        <v>257</v>
      </c>
      <c r="AD15" s="113" t="s">
        <v>257</v>
      </c>
      <c r="AE15" s="113" t="s">
        <v>257</v>
      </c>
    </row>
    <row r="16" spans="1:31">
      <c r="N16" t="s">
        <v>409</v>
      </c>
      <c r="O16" s="90" t="s">
        <v>840</v>
      </c>
      <c r="Q16" s="44" t="s">
        <v>383</v>
      </c>
      <c r="R16" s="113" t="s">
        <v>257</v>
      </c>
      <c r="S16" s="114" t="s">
        <v>257</v>
      </c>
      <c r="T16" s="44" t="s">
        <v>383</v>
      </c>
      <c r="U16" s="114" t="s">
        <v>257</v>
      </c>
      <c r="V16" s="113" t="s">
        <v>257</v>
      </c>
      <c r="W16" s="113" t="s">
        <v>277</v>
      </c>
      <c r="X16" s="114" t="s">
        <v>257</v>
      </c>
      <c r="Y16" s="113" t="s">
        <v>257</v>
      </c>
      <c r="Z16" s="113" t="s">
        <v>257</v>
      </c>
      <c r="AA16" s="113" t="s">
        <v>257</v>
      </c>
      <c r="AB16" s="113" t="s">
        <v>257</v>
      </c>
      <c r="AC16" s="113" t="s">
        <v>257</v>
      </c>
      <c r="AD16" s="113" t="s">
        <v>257</v>
      </c>
      <c r="AE16" s="113" t="s">
        <v>257</v>
      </c>
    </row>
    <row r="17" spans="6:31">
      <c r="N17" t="s">
        <v>923</v>
      </c>
      <c r="O17" s="90" t="s">
        <v>841</v>
      </c>
      <c r="Q17" s="44" t="s">
        <v>383</v>
      </c>
      <c r="R17" s="113" t="s">
        <v>257</v>
      </c>
      <c r="S17" s="114" t="s">
        <v>257</v>
      </c>
      <c r="T17" s="44" t="s">
        <v>383</v>
      </c>
      <c r="U17" s="114" t="s">
        <v>257</v>
      </c>
      <c r="V17" s="113" t="s">
        <v>257</v>
      </c>
      <c r="W17" s="113" t="s">
        <v>277</v>
      </c>
      <c r="X17" s="114" t="s">
        <v>257</v>
      </c>
      <c r="Y17" s="113" t="s">
        <v>257</v>
      </c>
      <c r="Z17" s="113" t="s">
        <v>257</v>
      </c>
      <c r="AA17" s="113" t="s">
        <v>257</v>
      </c>
      <c r="AB17" s="113" t="s">
        <v>257</v>
      </c>
      <c r="AC17" s="113" t="s">
        <v>257</v>
      </c>
      <c r="AD17" s="113" t="s">
        <v>257</v>
      </c>
      <c r="AE17" s="113" t="s">
        <v>257</v>
      </c>
    </row>
    <row r="18" spans="6:31">
      <c r="F18" t="s">
        <v>767</v>
      </c>
      <c r="N18" t="s">
        <v>924</v>
      </c>
      <c r="O18" s="90" t="s">
        <v>842</v>
      </c>
      <c r="Q18" s="44" t="s">
        <v>383</v>
      </c>
      <c r="R18" s="113" t="s">
        <v>257</v>
      </c>
      <c r="S18" s="114" t="s">
        <v>257</v>
      </c>
      <c r="T18" s="44" t="s">
        <v>383</v>
      </c>
      <c r="U18" s="114" t="s">
        <v>257</v>
      </c>
      <c r="V18" s="113" t="s">
        <v>257</v>
      </c>
      <c r="W18" s="113" t="s">
        <v>277</v>
      </c>
      <c r="X18" s="114" t="s">
        <v>257</v>
      </c>
      <c r="Y18" s="113" t="s">
        <v>257</v>
      </c>
      <c r="Z18" s="113" t="s">
        <v>257</v>
      </c>
      <c r="AA18" s="113" t="s">
        <v>257</v>
      </c>
      <c r="AB18" s="113" t="s">
        <v>257</v>
      </c>
      <c r="AC18" s="113" t="s">
        <v>257</v>
      </c>
      <c r="AD18" s="113" t="s">
        <v>257</v>
      </c>
      <c r="AE18" s="113" t="s">
        <v>257</v>
      </c>
    </row>
    <row r="19" spans="6:31">
      <c r="N19" t="s">
        <v>929</v>
      </c>
      <c r="O19" s="90" t="s">
        <v>843</v>
      </c>
      <c r="Q19" s="44" t="s">
        <v>383</v>
      </c>
      <c r="R19" s="44" t="s">
        <v>383</v>
      </c>
      <c r="S19" s="44" t="s">
        <v>383</v>
      </c>
      <c r="T19" s="44" t="s">
        <v>383</v>
      </c>
      <c r="U19" s="114" t="s">
        <v>383</v>
      </c>
      <c r="V19" s="113" t="s">
        <v>257</v>
      </c>
      <c r="W19" s="113" t="s">
        <v>277</v>
      </c>
      <c r="X19" s="114" t="s">
        <v>383</v>
      </c>
      <c r="Y19" s="113" t="s">
        <v>257</v>
      </c>
      <c r="Z19" s="113" t="s">
        <v>257</v>
      </c>
      <c r="AA19" s="113" t="s">
        <v>257</v>
      </c>
      <c r="AB19" s="113" t="s">
        <v>257</v>
      </c>
      <c r="AC19" s="113" t="s">
        <v>257</v>
      </c>
      <c r="AD19" s="113" t="s">
        <v>257</v>
      </c>
      <c r="AE19" s="113" t="s">
        <v>257</v>
      </c>
    </row>
    <row r="20" spans="6:31">
      <c r="F20" t="s">
        <v>271</v>
      </c>
      <c r="N20" t="s">
        <v>925</v>
      </c>
      <c r="O20" s="122" t="s">
        <v>844</v>
      </c>
      <c r="Q20" s="44" t="s">
        <v>383</v>
      </c>
      <c r="R20" s="44" t="s">
        <v>383</v>
      </c>
      <c r="S20" s="44" t="s">
        <v>383</v>
      </c>
      <c r="T20" s="44" t="s">
        <v>383</v>
      </c>
      <c r="U20" s="114" t="s">
        <v>383</v>
      </c>
      <c r="V20" s="113" t="s">
        <v>257</v>
      </c>
      <c r="W20" s="113" t="s">
        <v>277</v>
      </c>
      <c r="X20" s="114" t="s">
        <v>383</v>
      </c>
      <c r="Y20" s="113" t="s">
        <v>257</v>
      </c>
      <c r="Z20" s="113" t="s">
        <v>257</v>
      </c>
      <c r="AA20" s="113" t="s">
        <v>383</v>
      </c>
      <c r="AB20" s="113" t="s">
        <v>257</v>
      </c>
      <c r="AC20" s="113" t="s">
        <v>257</v>
      </c>
      <c r="AD20" s="113" t="s">
        <v>257</v>
      </c>
      <c r="AE20" s="113" t="s">
        <v>257</v>
      </c>
    </row>
    <row r="21" spans="6:31">
      <c r="F21" t="s">
        <v>766</v>
      </c>
      <c r="N21" t="s">
        <v>926</v>
      </c>
      <c r="O21" s="122" t="s">
        <v>845</v>
      </c>
      <c r="Q21" s="44" t="s">
        <v>383</v>
      </c>
      <c r="R21" s="44" t="s">
        <v>383</v>
      </c>
      <c r="S21" s="44" t="s">
        <v>383</v>
      </c>
      <c r="T21" s="44" t="s">
        <v>383</v>
      </c>
      <c r="U21" s="114" t="s">
        <v>383</v>
      </c>
      <c r="V21" s="113" t="s">
        <v>257</v>
      </c>
      <c r="W21" s="113" t="s">
        <v>277</v>
      </c>
      <c r="X21" s="114" t="s">
        <v>383</v>
      </c>
      <c r="Y21" s="113" t="s">
        <v>257</v>
      </c>
      <c r="Z21" s="113" t="s">
        <v>257</v>
      </c>
      <c r="AA21" s="113" t="s">
        <v>383</v>
      </c>
      <c r="AB21" s="113" t="s">
        <v>257</v>
      </c>
      <c r="AC21" s="113" t="s">
        <v>257</v>
      </c>
      <c r="AD21" s="113" t="s">
        <v>257</v>
      </c>
      <c r="AE21" s="113" t="s">
        <v>257</v>
      </c>
    </row>
    <row r="22" spans="6:31">
      <c r="N22" t="s">
        <v>927</v>
      </c>
      <c r="O22" s="122" t="s">
        <v>846</v>
      </c>
      <c r="Q22" s="44" t="s">
        <v>383</v>
      </c>
      <c r="R22" s="44" t="s">
        <v>383</v>
      </c>
      <c r="S22" s="44" t="s">
        <v>383</v>
      </c>
      <c r="T22" s="44" t="s">
        <v>383</v>
      </c>
      <c r="U22" s="114" t="s">
        <v>383</v>
      </c>
      <c r="V22" s="113" t="s">
        <v>257</v>
      </c>
      <c r="W22" s="113" t="s">
        <v>277</v>
      </c>
      <c r="X22" s="114" t="s">
        <v>383</v>
      </c>
      <c r="Y22" s="113" t="s">
        <v>257</v>
      </c>
      <c r="Z22" s="113" t="s">
        <v>257</v>
      </c>
      <c r="AA22" s="113" t="s">
        <v>383</v>
      </c>
      <c r="AB22" s="113" t="s">
        <v>257</v>
      </c>
      <c r="AC22" s="113" t="s">
        <v>257</v>
      </c>
      <c r="AD22" s="113" t="s">
        <v>257</v>
      </c>
      <c r="AE22" s="113" t="s">
        <v>257</v>
      </c>
    </row>
    <row r="23" spans="6:31">
      <c r="F23" t="s">
        <v>768</v>
      </c>
      <c r="N23" t="s">
        <v>928</v>
      </c>
      <c r="O23" s="39" t="s">
        <v>847</v>
      </c>
      <c r="Q23" s="44" t="s">
        <v>383</v>
      </c>
      <c r="R23" s="44" t="s">
        <v>383</v>
      </c>
      <c r="S23" s="44" t="s">
        <v>383</v>
      </c>
      <c r="T23" s="44" t="s">
        <v>383</v>
      </c>
      <c r="U23" s="114" t="s">
        <v>383</v>
      </c>
      <c r="V23" s="113" t="s">
        <v>257</v>
      </c>
      <c r="W23" s="113" t="s">
        <v>277</v>
      </c>
      <c r="X23" s="114" t="s">
        <v>383</v>
      </c>
      <c r="Y23" s="113" t="s">
        <v>257</v>
      </c>
      <c r="Z23" s="113" t="s">
        <v>257</v>
      </c>
      <c r="AA23" s="113" t="s">
        <v>383</v>
      </c>
      <c r="AB23" s="113" t="s">
        <v>257</v>
      </c>
      <c r="AC23" s="113" t="s">
        <v>257</v>
      </c>
      <c r="AD23" s="113" t="s">
        <v>257</v>
      </c>
      <c r="AE23" s="113" t="s">
        <v>257</v>
      </c>
    </row>
    <row r="24" spans="6:31">
      <c r="N24" t="s">
        <v>911</v>
      </c>
      <c r="O24" s="90" t="s">
        <v>848</v>
      </c>
      <c r="Q24" s="44" t="s">
        <v>383</v>
      </c>
      <c r="R24" s="44" t="s">
        <v>383</v>
      </c>
      <c r="S24" s="44" t="s">
        <v>383</v>
      </c>
      <c r="T24" s="44" t="s">
        <v>383</v>
      </c>
      <c r="U24" s="114" t="s">
        <v>257</v>
      </c>
      <c r="V24" s="113" t="s">
        <v>257</v>
      </c>
      <c r="W24" s="113" t="s">
        <v>277</v>
      </c>
      <c r="X24" s="114" t="s">
        <v>257</v>
      </c>
      <c r="Y24" s="113" t="s">
        <v>257</v>
      </c>
      <c r="Z24" s="113" t="s">
        <v>257</v>
      </c>
      <c r="AA24" s="113" t="s">
        <v>257</v>
      </c>
      <c r="AB24" s="113" t="s">
        <v>257</v>
      </c>
      <c r="AC24" s="113" t="s">
        <v>257</v>
      </c>
      <c r="AD24" s="113" t="s">
        <v>257</v>
      </c>
      <c r="AE24" s="113" t="s">
        <v>257</v>
      </c>
    </row>
    <row r="25" spans="6:31">
      <c r="N25" t="s">
        <v>910</v>
      </c>
      <c r="O25" s="90" t="s">
        <v>849</v>
      </c>
      <c r="Q25" s="44" t="s">
        <v>383</v>
      </c>
      <c r="R25" s="44" t="s">
        <v>383</v>
      </c>
      <c r="S25" s="44" t="s">
        <v>383</v>
      </c>
      <c r="T25" s="44" t="s">
        <v>383</v>
      </c>
      <c r="U25" s="114" t="s">
        <v>257</v>
      </c>
      <c r="V25" s="113" t="s">
        <v>257</v>
      </c>
      <c r="W25" s="113" t="s">
        <v>277</v>
      </c>
      <c r="X25" s="114" t="s">
        <v>257</v>
      </c>
      <c r="Y25" s="113" t="s">
        <v>257</v>
      </c>
      <c r="Z25" s="113" t="s">
        <v>257</v>
      </c>
      <c r="AA25" s="113" t="s">
        <v>257</v>
      </c>
      <c r="AB25" s="113" t="s">
        <v>257</v>
      </c>
      <c r="AC25" s="113" t="s">
        <v>257</v>
      </c>
      <c r="AD25" s="113" t="s">
        <v>257</v>
      </c>
      <c r="AE25" s="113" t="s">
        <v>257</v>
      </c>
    </row>
    <row r="26" spans="6:31">
      <c r="O26" s="122" t="s">
        <v>915</v>
      </c>
      <c r="Q26" s="115"/>
      <c r="R26" s="115"/>
      <c r="S26" s="115"/>
      <c r="T26" s="115"/>
      <c r="U26" s="116"/>
      <c r="V26" s="117"/>
      <c r="W26" s="113" t="s">
        <v>277</v>
      </c>
      <c r="X26" s="116"/>
      <c r="Y26" s="117"/>
      <c r="Z26" s="117"/>
      <c r="AA26" s="117"/>
      <c r="AB26" s="117"/>
      <c r="AC26" s="117"/>
      <c r="AD26" s="117"/>
      <c r="AE26" s="117"/>
    </row>
    <row r="27" spans="6:31">
      <c r="F27" t="s">
        <v>769</v>
      </c>
      <c r="N27" t="s">
        <v>930</v>
      </c>
      <c r="O27" s="122" t="s">
        <v>850</v>
      </c>
      <c r="Q27" s="44" t="s">
        <v>383</v>
      </c>
      <c r="R27" s="44" t="s">
        <v>383</v>
      </c>
      <c r="S27" s="44" t="s">
        <v>383</v>
      </c>
      <c r="T27" s="44" t="s">
        <v>383</v>
      </c>
      <c r="U27" s="114" t="s">
        <v>383</v>
      </c>
      <c r="V27" s="113" t="s">
        <v>257</v>
      </c>
      <c r="W27" s="113" t="s">
        <v>277</v>
      </c>
      <c r="X27" s="114" t="s">
        <v>383</v>
      </c>
      <c r="Y27" s="113" t="s">
        <v>257</v>
      </c>
      <c r="Z27" s="113" t="s">
        <v>257</v>
      </c>
      <c r="AA27" s="113" t="s">
        <v>383</v>
      </c>
      <c r="AB27" s="113" t="s">
        <v>257</v>
      </c>
      <c r="AC27" s="113" t="s">
        <v>257</v>
      </c>
      <c r="AD27" s="113" t="s">
        <v>257</v>
      </c>
      <c r="AE27" s="113" t="s">
        <v>257</v>
      </c>
    </row>
    <row r="28" spans="6:31">
      <c r="N28" t="s">
        <v>931</v>
      </c>
      <c r="O28" s="39" t="s">
        <v>851</v>
      </c>
      <c r="Q28" s="44" t="s">
        <v>383</v>
      </c>
      <c r="R28" s="44" t="s">
        <v>383</v>
      </c>
      <c r="S28" s="44" t="s">
        <v>383</v>
      </c>
      <c r="T28" s="44" t="s">
        <v>383</v>
      </c>
      <c r="U28" s="114" t="s">
        <v>383</v>
      </c>
      <c r="V28" s="113" t="s">
        <v>257</v>
      </c>
      <c r="W28" s="113" t="s">
        <v>277</v>
      </c>
      <c r="X28" s="114" t="s">
        <v>383</v>
      </c>
      <c r="Y28" s="113" t="s">
        <v>257</v>
      </c>
      <c r="Z28" s="113" t="s">
        <v>257</v>
      </c>
      <c r="AA28" s="113" t="s">
        <v>383</v>
      </c>
      <c r="AB28" s="113" t="s">
        <v>257</v>
      </c>
      <c r="AC28" s="113" t="s">
        <v>257</v>
      </c>
      <c r="AD28" s="113" t="s">
        <v>257</v>
      </c>
      <c r="AE28" s="113" t="s">
        <v>257</v>
      </c>
    </row>
    <row r="29" spans="6:31">
      <c r="O29" s="39" t="s">
        <v>989</v>
      </c>
      <c r="Q29" s="44" t="s">
        <v>383</v>
      </c>
      <c r="R29" s="44" t="s">
        <v>383</v>
      </c>
      <c r="S29" s="44" t="s">
        <v>383</v>
      </c>
      <c r="T29" s="44" t="s">
        <v>383</v>
      </c>
      <c r="U29" s="114" t="s">
        <v>383</v>
      </c>
      <c r="V29" s="113" t="s">
        <v>257</v>
      </c>
      <c r="W29" s="113" t="s">
        <v>277</v>
      </c>
      <c r="X29" s="114" t="s">
        <v>383</v>
      </c>
      <c r="Y29" s="113" t="s">
        <v>257</v>
      </c>
      <c r="Z29" s="113" t="s">
        <v>257</v>
      </c>
      <c r="AA29" s="113" t="s">
        <v>383</v>
      </c>
      <c r="AB29" s="113"/>
      <c r="AC29" s="113" t="s">
        <v>257</v>
      </c>
      <c r="AD29" s="113" t="s">
        <v>257</v>
      </c>
      <c r="AE29" s="113"/>
    </row>
    <row r="30" spans="6:31">
      <c r="N30" t="s">
        <v>852</v>
      </c>
      <c r="O30" s="90" t="s">
        <v>906</v>
      </c>
      <c r="Q30" s="44" t="s">
        <v>383</v>
      </c>
      <c r="R30" s="113" t="s">
        <v>257</v>
      </c>
      <c r="S30" s="114" t="s">
        <v>257</v>
      </c>
      <c r="T30" s="44" t="s">
        <v>383</v>
      </c>
      <c r="U30" s="114" t="s">
        <v>257</v>
      </c>
      <c r="V30" s="113" t="s">
        <v>257</v>
      </c>
      <c r="W30" s="113" t="s">
        <v>277</v>
      </c>
      <c r="X30" s="114" t="s">
        <v>257</v>
      </c>
      <c r="Y30" s="113" t="s">
        <v>257</v>
      </c>
      <c r="Z30" s="113" t="s">
        <v>257</v>
      </c>
      <c r="AA30" s="113" t="s">
        <v>257</v>
      </c>
      <c r="AB30" s="113" t="s">
        <v>257</v>
      </c>
      <c r="AC30" s="113" t="s">
        <v>257</v>
      </c>
      <c r="AD30" s="113" t="s">
        <v>257</v>
      </c>
      <c r="AE30" s="113" t="s">
        <v>257</v>
      </c>
    </row>
    <row r="31" spans="6:31">
      <c r="O31" s="90" t="s">
        <v>932</v>
      </c>
      <c r="P31" s="39" t="s">
        <v>415</v>
      </c>
      <c r="Q31" s="44" t="s">
        <v>383</v>
      </c>
      <c r="R31" s="113" t="s">
        <v>257</v>
      </c>
      <c r="S31" s="114" t="s">
        <v>257</v>
      </c>
      <c r="T31" s="44" t="s">
        <v>383</v>
      </c>
      <c r="U31" s="114" t="s">
        <v>257</v>
      </c>
      <c r="V31" s="113" t="s">
        <v>257</v>
      </c>
      <c r="W31" s="113" t="s">
        <v>277</v>
      </c>
      <c r="X31" s="114" t="s">
        <v>257</v>
      </c>
      <c r="Y31" s="113" t="s">
        <v>257</v>
      </c>
      <c r="Z31" s="113" t="s">
        <v>257</v>
      </c>
      <c r="AA31" s="113" t="s">
        <v>257</v>
      </c>
      <c r="AB31" s="113" t="s">
        <v>257</v>
      </c>
      <c r="AC31" s="113" t="s">
        <v>257</v>
      </c>
      <c r="AD31" s="113" t="s">
        <v>257</v>
      </c>
      <c r="AE31" s="113" t="s">
        <v>257</v>
      </c>
    </row>
    <row r="32" spans="6:31">
      <c r="O32" s="90" t="s">
        <v>933</v>
      </c>
      <c r="P32" s="39" t="s">
        <v>863</v>
      </c>
      <c r="Q32" s="44" t="s">
        <v>383</v>
      </c>
      <c r="R32" s="113" t="s">
        <v>257</v>
      </c>
      <c r="S32" s="114" t="s">
        <v>257</v>
      </c>
      <c r="T32" s="44" t="s">
        <v>383</v>
      </c>
      <c r="U32" s="114" t="s">
        <v>257</v>
      </c>
      <c r="V32" s="113" t="s">
        <v>257</v>
      </c>
      <c r="W32" s="113" t="s">
        <v>277</v>
      </c>
      <c r="X32" s="114" t="s">
        <v>257</v>
      </c>
      <c r="Y32" s="113" t="s">
        <v>257</v>
      </c>
      <c r="Z32" s="113" t="s">
        <v>257</v>
      </c>
      <c r="AA32" s="113" t="s">
        <v>257</v>
      </c>
      <c r="AB32" s="113" t="s">
        <v>257</v>
      </c>
      <c r="AC32" s="113" t="s">
        <v>257</v>
      </c>
      <c r="AD32" s="113" t="s">
        <v>257</v>
      </c>
      <c r="AE32" s="113" t="s">
        <v>257</v>
      </c>
    </row>
    <row r="33" spans="14:31">
      <c r="O33" s="90" t="s">
        <v>934</v>
      </c>
      <c r="P33" s="39" t="s">
        <v>419</v>
      </c>
      <c r="Q33" s="44" t="s">
        <v>383</v>
      </c>
      <c r="R33" s="113" t="s">
        <v>257</v>
      </c>
      <c r="S33" s="114" t="s">
        <v>257</v>
      </c>
      <c r="T33" s="44" t="s">
        <v>383</v>
      </c>
      <c r="U33" s="114" t="s">
        <v>257</v>
      </c>
      <c r="V33" s="113" t="s">
        <v>257</v>
      </c>
      <c r="W33" s="113" t="s">
        <v>277</v>
      </c>
      <c r="X33" s="114" t="s">
        <v>257</v>
      </c>
      <c r="Y33" s="113" t="s">
        <v>257</v>
      </c>
      <c r="Z33" s="113" t="s">
        <v>257</v>
      </c>
      <c r="AA33" s="113" t="s">
        <v>257</v>
      </c>
      <c r="AB33" s="113" t="s">
        <v>257</v>
      </c>
      <c r="AC33" s="113" t="s">
        <v>257</v>
      </c>
      <c r="AD33" s="113" t="s">
        <v>257</v>
      </c>
      <c r="AE33" s="113" t="s">
        <v>257</v>
      </c>
    </row>
    <row r="34" spans="14:31">
      <c r="N34" t="s">
        <v>853</v>
      </c>
      <c r="O34" t="s">
        <v>257</v>
      </c>
      <c r="Q34" s="44" t="s">
        <v>383</v>
      </c>
      <c r="R34" s="113" t="s">
        <v>257</v>
      </c>
      <c r="S34" s="114" t="s">
        <v>257</v>
      </c>
      <c r="T34" s="44" t="s">
        <v>383</v>
      </c>
      <c r="U34" s="114" t="s">
        <v>257</v>
      </c>
      <c r="V34" s="113" t="s">
        <v>257</v>
      </c>
      <c r="W34" s="113" t="s">
        <v>277</v>
      </c>
      <c r="X34" s="114" t="s">
        <v>257</v>
      </c>
      <c r="Y34" s="113" t="s">
        <v>257</v>
      </c>
      <c r="Z34" s="113" t="s">
        <v>257</v>
      </c>
      <c r="AA34" s="113" t="s">
        <v>257</v>
      </c>
      <c r="AB34" s="113" t="s">
        <v>257</v>
      </c>
      <c r="AC34" s="113" t="s">
        <v>257</v>
      </c>
      <c r="AD34" s="113" t="s">
        <v>257</v>
      </c>
      <c r="AE34" s="113" t="s">
        <v>257</v>
      </c>
    </row>
    <row r="35" spans="14:31">
      <c r="N35" s="118" t="s">
        <v>935</v>
      </c>
      <c r="O35" s="90" t="s">
        <v>890</v>
      </c>
      <c r="Q35" s="44" t="s">
        <v>383</v>
      </c>
      <c r="R35" s="113" t="s">
        <v>257</v>
      </c>
      <c r="S35" s="114" t="s">
        <v>257</v>
      </c>
      <c r="T35" s="44" t="s">
        <v>383</v>
      </c>
      <c r="U35" s="114" t="s">
        <v>257</v>
      </c>
      <c r="V35" s="113" t="s">
        <v>257</v>
      </c>
      <c r="W35" s="113" t="s">
        <v>277</v>
      </c>
      <c r="X35" s="114" t="s">
        <v>257</v>
      </c>
      <c r="Y35" s="113" t="s">
        <v>257</v>
      </c>
      <c r="Z35" s="113" t="s">
        <v>257</v>
      </c>
      <c r="AA35" s="113" t="s">
        <v>257</v>
      </c>
      <c r="AB35" s="113" t="s">
        <v>257</v>
      </c>
      <c r="AC35" s="113" t="s">
        <v>257</v>
      </c>
      <c r="AD35" s="113" t="s">
        <v>257</v>
      </c>
      <c r="AE35" s="113" t="s">
        <v>257</v>
      </c>
    </row>
    <row r="36" spans="14:31">
      <c r="N36" s="1" t="s">
        <v>936</v>
      </c>
      <c r="O36" s="90" t="s">
        <v>891</v>
      </c>
      <c r="Q36" s="44" t="s">
        <v>383</v>
      </c>
      <c r="R36" s="113" t="s">
        <v>257</v>
      </c>
      <c r="S36" s="114" t="s">
        <v>257</v>
      </c>
      <c r="T36" s="44" t="s">
        <v>383</v>
      </c>
      <c r="U36" s="114" t="s">
        <v>257</v>
      </c>
      <c r="V36" s="113" t="s">
        <v>257</v>
      </c>
      <c r="W36" s="113" t="s">
        <v>277</v>
      </c>
      <c r="X36" s="114" t="s">
        <v>257</v>
      </c>
      <c r="Y36" s="113" t="s">
        <v>257</v>
      </c>
      <c r="Z36" s="113" t="s">
        <v>257</v>
      </c>
      <c r="AA36" s="113" t="s">
        <v>257</v>
      </c>
      <c r="AB36" s="113" t="s">
        <v>257</v>
      </c>
      <c r="AC36" s="113" t="s">
        <v>257</v>
      </c>
      <c r="AD36" s="113" t="s">
        <v>257</v>
      </c>
      <c r="AE36" s="113" t="s">
        <v>257</v>
      </c>
    </row>
    <row r="37" spans="14:31">
      <c r="N37" s="1" t="s">
        <v>937</v>
      </c>
      <c r="O37" s="90" t="s">
        <v>892</v>
      </c>
      <c r="Q37" s="44" t="s">
        <v>383</v>
      </c>
      <c r="R37" s="113" t="s">
        <v>257</v>
      </c>
      <c r="S37" s="114" t="s">
        <v>257</v>
      </c>
      <c r="T37" s="44" t="s">
        <v>383</v>
      </c>
      <c r="U37" s="114" t="s">
        <v>257</v>
      </c>
      <c r="V37" s="113" t="s">
        <v>257</v>
      </c>
      <c r="W37" s="113" t="s">
        <v>277</v>
      </c>
      <c r="X37" s="114" t="s">
        <v>257</v>
      </c>
      <c r="Y37" s="113" t="s">
        <v>257</v>
      </c>
      <c r="Z37" s="113" t="s">
        <v>257</v>
      </c>
      <c r="AA37" s="113" t="s">
        <v>257</v>
      </c>
      <c r="AB37" s="113" t="s">
        <v>257</v>
      </c>
      <c r="AC37" s="113" t="s">
        <v>257</v>
      </c>
      <c r="AD37" s="113" t="s">
        <v>257</v>
      </c>
      <c r="AE37" s="113" t="s">
        <v>257</v>
      </c>
    </row>
    <row r="38" spans="14:31">
      <c r="N38" s="118" t="s">
        <v>938</v>
      </c>
      <c r="O38" s="90" t="s">
        <v>893</v>
      </c>
      <c r="Q38" s="44" t="s">
        <v>383</v>
      </c>
      <c r="R38" s="113" t="s">
        <v>257</v>
      </c>
      <c r="S38" s="114" t="s">
        <v>257</v>
      </c>
      <c r="T38" s="44" t="s">
        <v>383</v>
      </c>
      <c r="U38" s="114" t="s">
        <v>257</v>
      </c>
      <c r="V38" s="113" t="s">
        <v>257</v>
      </c>
      <c r="W38" s="113" t="s">
        <v>277</v>
      </c>
      <c r="X38" s="114" t="s">
        <v>257</v>
      </c>
      <c r="Y38" s="113" t="s">
        <v>257</v>
      </c>
      <c r="Z38" s="113" t="s">
        <v>257</v>
      </c>
      <c r="AA38" s="113" t="s">
        <v>257</v>
      </c>
      <c r="AB38" s="113" t="s">
        <v>257</v>
      </c>
      <c r="AC38" s="113" t="s">
        <v>257</v>
      </c>
      <c r="AD38" s="113" t="s">
        <v>257</v>
      </c>
      <c r="AE38" s="113" t="s">
        <v>257</v>
      </c>
    </row>
    <row r="39" spans="14:31">
      <c r="N39" s="1" t="s">
        <v>936</v>
      </c>
      <c r="O39" s="90" t="s">
        <v>894</v>
      </c>
      <c r="Q39" s="44" t="s">
        <v>383</v>
      </c>
      <c r="R39" s="113" t="s">
        <v>257</v>
      </c>
      <c r="S39" s="114" t="s">
        <v>257</v>
      </c>
      <c r="T39" s="44" t="s">
        <v>383</v>
      </c>
      <c r="U39" s="114" t="s">
        <v>257</v>
      </c>
      <c r="V39" s="113" t="s">
        <v>257</v>
      </c>
      <c r="W39" s="113" t="s">
        <v>277</v>
      </c>
      <c r="X39" s="114" t="s">
        <v>257</v>
      </c>
      <c r="Y39" s="113" t="s">
        <v>257</v>
      </c>
      <c r="Z39" s="113" t="s">
        <v>257</v>
      </c>
      <c r="AA39" s="113" t="s">
        <v>257</v>
      </c>
      <c r="AB39" s="113" t="s">
        <v>257</v>
      </c>
      <c r="AC39" s="113" t="s">
        <v>257</v>
      </c>
      <c r="AD39" s="113" t="s">
        <v>257</v>
      </c>
      <c r="AE39" s="113" t="s">
        <v>257</v>
      </c>
    </row>
    <row r="40" spans="14:31">
      <c r="N40" s="118" t="s">
        <v>939</v>
      </c>
      <c r="O40" s="90" t="s">
        <v>895</v>
      </c>
      <c r="Q40" s="44" t="s">
        <v>383</v>
      </c>
      <c r="R40" s="113" t="s">
        <v>257</v>
      </c>
      <c r="S40" s="114" t="s">
        <v>257</v>
      </c>
      <c r="T40" s="44" t="s">
        <v>383</v>
      </c>
      <c r="U40" s="114" t="s">
        <v>257</v>
      </c>
      <c r="V40" s="113" t="s">
        <v>257</v>
      </c>
      <c r="W40" s="113" t="s">
        <v>277</v>
      </c>
      <c r="X40" s="114" t="s">
        <v>257</v>
      </c>
      <c r="Y40" s="113" t="s">
        <v>257</v>
      </c>
      <c r="Z40" s="113" t="s">
        <v>257</v>
      </c>
      <c r="AA40" s="113" t="s">
        <v>257</v>
      </c>
      <c r="AB40" s="113" t="s">
        <v>257</v>
      </c>
      <c r="AC40" s="113" t="s">
        <v>257</v>
      </c>
      <c r="AD40" s="113" t="s">
        <v>257</v>
      </c>
      <c r="AE40" s="113" t="s">
        <v>257</v>
      </c>
    </row>
    <row r="41" spans="14:31">
      <c r="N41" s="1" t="s">
        <v>936</v>
      </c>
      <c r="O41" s="90" t="s">
        <v>896</v>
      </c>
      <c r="Q41" s="44" t="s">
        <v>383</v>
      </c>
      <c r="R41" s="113" t="s">
        <v>257</v>
      </c>
      <c r="S41" s="114" t="s">
        <v>257</v>
      </c>
      <c r="T41" s="44" t="s">
        <v>383</v>
      </c>
      <c r="U41" s="114" t="s">
        <v>257</v>
      </c>
      <c r="V41" s="113" t="s">
        <v>257</v>
      </c>
      <c r="W41" s="113" t="s">
        <v>277</v>
      </c>
      <c r="X41" s="114" t="s">
        <v>257</v>
      </c>
      <c r="Y41" s="113" t="s">
        <v>257</v>
      </c>
      <c r="Z41" s="113" t="s">
        <v>257</v>
      </c>
      <c r="AA41" s="113" t="s">
        <v>257</v>
      </c>
      <c r="AB41" s="113" t="s">
        <v>257</v>
      </c>
      <c r="AC41" s="113" t="s">
        <v>257</v>
      </c>
      <c r="AD41" s="113" t="s">
        <v>257</v>
      </c>
      <c r="AE41" s="113" t="s">
        <v>257</v>
      </c>
    </row>
    <row r="42" spans="14:31">
      <c r="N42" s="118" t="s">
        <v>940</v>
      </c>
      <c r="O42" s="90" t="s">
        <v>897</v>
      </c>
      <c r="Q42" s="44" t="s">
        <v>383</v>
      </c>
      <c r="R42" s="113" t="s">
        <v>257</v>
      </c>
      <c r="S42" s="114" t="s">
        <v>257</v>
      </c>
      <c r="T42" s="44" t="s">
        <v>383</v>
      </c>
      <c r="U42" s="114" t="s">
        <v>257</v>
      </c>
      <c r="V42" s="113" t="s">
        <v>257</v>
      </c>
      <c r="W42" s="113" t="s">
        <v>277</v>
      </c>
      <c r="X42" s="114" t="s">
        <v>257</v>
      </c>
      <c r="Y42" s="113" t="s">
        <v>257</v>
      </c>
      <c r="Z42" s="113" t="s">
        <v>257</v>
      </c>
      <c r="AA42" s="113" t="s">
        <v>257</v>
      </c>
      <c r="AB42" s="113" t="s">
        <v>257</v>
      </c>
      <c r="AC42" s="113" t="s">
        <v>257</v>
      </c>
      <c r="AD42" s="113" t="s">
        <v>257</v>
      </c>
      <c r="AE42" s="113" t="s">
        <v>257</v>
      </c>
    </row>
    <row r="43" spans="14:31">
      <c r="N43" s="1" t="s">
        <v>941</v>
      </c>
      <c r="O43" s="90" t="s">
        <v>898</v>
      </c>
      <c r="Q43" s="44" t="s">
        <v>383</v>
      </c>
      <c r="R43" s="113" t="s">
        <v>257</v>
      </c>
      <c r="S43" s="114" t="s">
        <v>257</v>
      </c>
      <c r="T43" s="44" t="s">
        <v>383</v>
      </c>
      <c r="U43" s="114" t="s">
        <v>257</v>
      </c>
      <c r="V43" s="113" t="s">
        <v>257</v>
      </c>
      <c r="W43" s="113" t="s">
        <v>277</v>
      </c>
      <c r="X43" s="114" t="s">
        <v>257</v>
      </c>
      <c r="Y43" s="113" t="s">
        <v>257</v>
      </c>
      <c r="Z43" s="113" t="s">
        <v>257</v>
      </c>
      <c r="AA43" s="113" t="s">
        <v>257</v>
      </c>
      <c r="AB43" s="113" t="s">
        <v>257</v>
      </c>
      <c r="AC43" s="113" t="s">
        <v>257</v>
      </c>
      <c r="AD43" s="113" t="s">
        <v>257</v>
      </c>
      <c r="AE43" s="113" t="s">
        <v>257</v>
      </c>
    </row>
    <row r="44" spans="14:31">
      <c r="N44" s="118" t="s">
        <v>942</v>
      </c>
      <c r="O44" s="90" t="s">
        <v>899</v>
      </c>
      <c r="Q44" s="44" t="s">
        <v>383</v>
      </c>
      <c r="R44" s="113" t="s">
        <v>257</v>
      </c>
      <c r="S44" s="114" t="s">
        <v>257</v>
      </c>
      <c r="T44" s="44" t="s">
        <v>383</v>
      </c>
      <c r="U44" s="114" t="s">
        <v>257</v>
      </c>
      <c r="V44" s="113" t="s">
        <v>257</v>
      </c>
      <c r="W44" s="113" t="s">
        <v>277</v>
      </c>
      <c r="X44" s="114" t="s">
        <v>257</v>
      </c>
      <c r="Y44" s="113" t="s">
        <v>257</v>
      </c>
      <c r="Z44" s="113" t="s">
        <v>257</v>
      </c>
      <c r="AA44" s="113" t="s">
        <v>257</v>
      </c>
      <c r="AB44" s="113" t="s">
        <v>257</v>
      </c>
      <c r="AC44" s="113" t="s">
        <v>257</v>
      </c>
      <c r="AD44" s="113" t="s">
        <v>257</v>
      </c>
      <c r="AE44" s="113" t="s">
        <v>257</v>
      </c>
    </row>
    <row r="45" spans="14:31">
      <c r="N45" s="1" t="s">
        <v>943</v>
      </c>
      <c r="O45" s="90" t="s">
        <v>900</v>
      </c>
      <c r="Q45" s="44" t="s">
        <v>383</v>
      </c>
      <c r="R45" s="113" t="s">
        <v>257</v>
      </c>
      <c r="S45" s="114" t="s">
        <v>257</v>
      </c>
      <c r="T45" s="44" t="s">
        <v>383</v>
      </c>
      <c r="U45" s="114" t="s">
        <v>257</v>
      </c>
      <c r="V45" s="113" t="s">
        <v>257</v>
      </c>
      <c r="W45" s="113" t="s">
        <v>277</v>
      </c>
      <c r="X45" s="114" t="s">
        <v>257</v>
      </c>
      <c r="Y45" s="113" t="s">
        <v>257</v>
      </c>
      <c r="Z45" s="113" t="s">
        <v>257</v>
      </c>
      <c r="AA45" s="113" t="s">
        <v>257</v>
      </c>
      <c r="AB45" s="113" t="s">
        <v>257</v>
      </c>
      <c r="AC45" s="113" t="s">
        <v>257</v>
      </c>
      <c r="AD45" s="113" t="s">
        <v>257</v>
      </c>
      <c r="AE45" s="113" t="s">
        <v>257</v>
      </c>
    </row>
    <row r="46" spans="14:31">
      <c r="N46" s="1" t="s">
        <v>937</v>
      </c>
      <c r="O46" s="90" t="s">
        <v>901</v>
      </c>
      <c r="Q46" s="44" t="s">
        <v>383</v>
      </c>
      <c r="R46" s="113" t="s">
        <v>257</v>
      </c>
      <c r="S46" s="114" t="s">
        <v>257</v>
      </c>
      <c r="T46" s="44" t="s">
        <v>383</v>
      </c>
      <c r="U46" s="114" t="s">
        <v>257</v>
      </c>
      <c r="V46" s="113" t="s">
        <v>257</v>
      </c>
      <c r="W46" s="113" t="s">
        <v>277</v>
      </c>
      <c r="X46" s="114" t="s">
        <v>257</v>
      </c>
      <c r="Y46" s="113" t="s">
        <v>257</v>
      </c>
      <c r="Z46" s="113" t="s">
        <v>257</v>
      </c>
      <c r="AA46" s="113" t="s">
        <v>257</v>
      </c>
      <c r="AB46" s="113" t="s">
        <v>257</v>
      </c>
      <c r="AC46" s="113" t="s">
        <v>257</v>
      </c>
      <c r="AD46" s="113" t="s">
        <v>257</v>
      </c>
      <c r="AE46" s="113" t="s">
        <v>257</v>
      </c>
    </row>
    <row r="47" spans="14:31">
      <c r="N47" s="118" t="s">
        <v>944</v>
      </c>
      <c r="O47" s="90" t="s">
        <v>902</v>
      </c>
      <c r="Q47" s="44" t="s">
        <v>383</v>
      </c>
      <c r="R47" s="113" t="s">
        <v>257</v>
      </c>
      <c r="S47" s="114" t="s">
        <v>257</v>
      </c>
      <c r="T47" s="44" t="s">
        <v>383</v>
      </c>
      <c r="U47" s="114" t="s">
        <v>257</v>
      </c>
      <c r="V47" s="113" t="s">
        <v>257</v>
      </c>
      <c r="W47" s="113" t="s">
        <v>277</v>
      </c>
      <c r="X47" s="114" t="s">
        <v>257</v>
      </c>
      <c r="Y47" s="113" t="s">
        <v>257</v>
      </c>
      <c r="Z47" s="113" t="s">
        <v>257</v>
      </c>
      <c r="AA47" s="113" t="s">
        <v>257</v>
      </c>
      <c r="AB47" s="113" t="s">
        <v>257</v>
      </c>
      <c r="AC47" s="113" t="s">
        <v>257</v>
      </c>
      <c r="AD47" s="113" t="s">
        <v>257</v>
      </c>
      <c r="AE47" s="113" t="s">
        <v>257</v>
      </c>
    </row>
    <row r="48" spans="14:31">
      <c r="O48" s="39" t="s">
        <v>903</v>
      </c>
      <c r="Q48" s="44" t="s">
        <v>383</v>
      </c>
      <c r="R48" s="113" t="s">
        <v>257</v>
      </c>
      <c r="S48" s="114" t="s">
        <v>257</v>
      </c>
      <c r="T48" s="44" t="s">
        <v>383</v>
      </c>
      <c r="U48" s="114" t="s">
        <v>257</v>
      </c>
      <c r="V48" s="113" t="s">
        <v>257</v>
      </c>
      <c r="W48" s="113" t="s">
        <v>277</v>
      </c>
      <c r="X48" s="114" t="s">
        <v>257</v>
      </c>
      <c r="Y48" s="113" t="s">
        <v>257</v>
      </c>
      <c r="Z48" s="113" t="s">
        <v>257</v>
      </c>
      <c r="AA48" s="113" t="s">
        <v>257</v>
      </c>
      <c r="AB48" s="113" t="s">
        <v>257</v>
      </c>
      <c r="AC48" s="113" t="s">
        <v>257</v>
      </c>
      <c r="AD48" s="113" t="s">
        <v>257</v>
      </c>
      <c r="AE48" s="113" t="s">
        <v>257</v>
      </c>
    </row>
    <row r="49" spans="2:31">
      <c r="C49" t="s">
        <v>770</v>
      </c>
      <c r="I49" t="s">
        <v>776</v>
      </c>
      <c r="N49" t="s">
        <v>854</v>
      </c>
      <c r="O49" t="s">
        <v>907</v>
      </c>
      <c r="Q49" s="44" t="s">
        <v>383</v>
      </c>
      <c r="S49" s="114" t="s">
        <v>257</v>
      </c>
      <c r="T49" s="44" t="s">
        <v>383</v>
      </c>
      <c r="U49" s="114" t="s">
        <v>257</v>
      </c>
      <c r="V49" s="113" t="s">
        <v>257</v>
      </c>
      <c r="W49" s="113" t="s">
        <v>277</v>
      </c>
      <c r="X49" s="114" t="s">
        <v>257</v>
      </c>
      <c r="Y49" s="113" t="s">
        <v>257</v>
      </c>
      <c r="Z49" s="113" t="s">
        <v>257</v>
      </c>
      <c r="AA49" s="113" t="s">
        <v>257</v>
      </c>
      <c r="AB49" s="113" t="s">
        <v>257</v>
      </c>
      <c r="AC49" s="113" t="s">
        <v>257</v>
      </c>
      <c r="AD49" s="113" t="s">
        <v>257</v>
      </c>
      <c r="AE49" s="113" t="s">
        <v>257</v>
      </c>
    </row>
    <row r="50" spans="2:31">
      <c r="O50" t="s">
        <v>945</v>
      </c>
      <c r="P50" s="39" t="s">
        <v>855</v>
      </c>
      <c r="Q50" s="44" t="s">
        <v>383</v>
      </c>
      <c r="R50" s="44" t="s">
        <v>383</v>
      </c>
      <c r="S50" s="44" t="s">
        <v>383</v>
      </c>
      <c r="T50" s="44" t="s">
        <v>383</v>
      </c>
      <c r="U50" s="114" t="s">
        <v>383</v>
      </c>
      <c r="V50" s="113" t="s">
        <v>257</v>
      </c>
      <c r="W50" s="113" t="s">
        <v>277</v>
      </c>
      <c r="X50" s="114" t="s">
        <v>383</v>
      </c>
      <c r="Y50" s="113" t="s">
        <v>257</v>
      </c>
      <c r="Z50" s="113" t="s">
        <v>257</v>
      </c>
      <c r="AA50" s="113" t="s">
        <v>257</v>
      </c>
      <c r="AB50" s="113" t="s">
        <v>257</v>
      </c>
      <c r="AC50" s="113" t="s">
        <v>257</v>
      </c>
      <c r="AD50" s="113" t="s">
        <v>257</v>
      </c>
      <c r="AE50" s="113" t="s">
        <v>257</v>
      </c>
    </row>
    <row r="51" spans="2:31">
      <c r="C51" t="s">
        <v>138</v>
      </c>
      <c r="D51" t="s">
        <v>771</v>
      </c>
      <c r="O51" t="s">
        <v>672</v>
      </c>
      <c r="P51" s="39" t="s">
        <v>856</v>
      </c>
      <c r="Q51" s="44" t="s">
        <v>383</v>
      </c>
      <c r="R51" s="113" t="s">
        <v>383</v>
      </c>
      <c r="S51" s="114" t="s">
        <v>257</v>
      </c>
      <c r="T51" s="44" t="s">
        <v>383</v>
      </c>
      <c r="U51" s="114" t="s">
        <v>383</v>
      </c>
      <c r="V51" s="113" t="s">
        <v>257</v>
      </c>
      <c r="W51" s="113" t="s">
        <v>277</v>
      </c>
      <c r="X51" s="114" t="s">
        <v>383</v>
      </c>
      <c r="Y51" s="113" t="s">
        <v>257</v>
      </c>
      <c r="Z51" s="113" t="s">
        <v>257</v>
      </c>
      <c r="AA51" s="113" t="s">
        <v>257</v>
      </c>
      <c r="AB51" s="113" t="s">
        <v>257</v>
      </c>
      <c r="AC51" s="113" t="s">
        <v>257</v>
      </c>
      <c r="AD51" s="113" t="s">
        <v>257</v>
      </c>
      <c r="AE51" s="113" t="s">
        <v>257</v>
      </c>
    </row>
    <row r="52" spans="2:31">
      <c r="B52" t="s">
        <v>485</v>
      </c>
      <c r="C52" t="s">
        <v>774</v>
      </c>
      <c r="O52" t="s">
        <v>946</v>
      </c>
      <c r="P52" s="39" t="s">
        <v>857</v>
      </c>
      <c r="Q52" s="44" t="s">
        <v>383</v>
      </c>
      <c r="R52" s="113" t="s">
        <v>383</v>
      </c>
      <c r="S52" s="114" t="s">
        <v>257</v>
      </c>
      <c r="T52" s="44" t="s">
        <v>383</v>
      </c>
      <c r="U52" s="114" t="s">
        <v>383</v>
      </c>
      <c r="V52" s="113" t="s">
        <v>257</v>
      </c>
      <c r="W52" s="113" t="s">
        <v>277</v>
      </c>
      <c r="X52" s="114" t="s">
        <v>383</v>
      </c>
      <c r="Y52" s="113" t="s">
        <v>257</v>
      </c>
      <c r="Z52" s="113" t="s">
        <v>257</v>
      </c>
      <c r="AA52" s="113" t="s">
        <v>257</v>
      </c>
      <c r="AB52" s="113" t="s">
        <v>257</v>
      </c>
      <c r="AC52" s="113" t="s">
        <v>257</v>
      </c>
      <c r="AD52" s="113" t="s">
        <v>257</v>
      </c>
      <c r="AE52" s="113" t="s">
        <v>257</v>
      </c>
    </row>
    <row r="53" spans="2:31">
      <c r="B53" t="s">
        <v>772</v>
      </c>
      <c r="O53" t="s">
        <v>947</v>
      </c>
      <c r="P53" s="39" t="s">
        <v>858</v>
      </c>
      <c r="Q53" s="44" t="s">
        <v>383</v>
      </c>
      <c r="R53" s="113" t="s">
        <v>383</v>
      </c>
      <c r="S53" s="114" t="s">
        <v>257</v>
      </c>
      <c r="T53" s="44" t="s">
        <v>383</v>
      </c>
      <c r="U53" s="114" t="s">
        <v>383</v>
      </c>
      <c r="V53" s="113" t="s">
        <v>257</v>
      </c>
      <c r="W53" s="113" t="s">
        <v>277</v>
      </c>
      <c r="X53" s="114" t="s">
        <v>383</v>
      </c>
      <c r="Y53" s="113" t="s">
        <v>257</v>
      </c>
      <c r="Z53" s="113" t="s">
        <v>257</v>
      </c>
      <c r="AA53" s="113" t="s">
        <v>257</v>
      </c>
      <c r="AB53" s="113" t="s">
        <v>257</v>
      </c>
      <c r="AC53" s="113" t="s">
        <v>257</v>
      </c>
      <c r="AD53" s="113" t="s">
        <v>257</v>
      </c>
      <c r="AE53" s="113" t="s">
        <v>257</v>
      </c>
    </row>
    <row r="54" spans="2:31">
      <c r="B54" t="s">
        <v>773</v>
      </c>
      <c r="O54" t="s">
        <v>910</v>
      </c>
      <c r="P54" s="39" t="s">
        <v>859</v>
      </c>
      <c r="Q54" s="44" t="s">
        <v>383</v>
      </c>
      <c r="R54" s="113" t="s">
        <v>383</v>
      </c>
      <c r="S54" s="114" t="s">
        <v>383</v>
      </c>
      <c r="T54" s="44" t="s">
        <v>383</v>
      </c>
      <c r="U54" s="114" t="s">
        <v>383</v>
      </c>
      <c r="V54" s="113" t="s">
        <v>257</v>
      </c>
      <c r="W54" s="113" t="s">
        <v>277</v>
      </c>
      <c r="X54" s="114" t="s">
        <v>383</v>
      </c>
      <c r="Y54" s="113" t="s">
        <v>257</v>
      </c>
      <c r="Z54" s="113" t="s">
        <v>257</v>
      </c>
      <c r="AA54" s="113" t="s">
        <v>257</v>
      </c>
      <c r="AB54" s="113" t="s">
        <v>257</v>
      </c>
      <c r="AC54" s="113" t="s">
        <v>257</v>
      </c>
      <c r="AD54" s="113" t="s">
        <v>257</v>
      </c>
      <c r="AE54" s="113" t="s">
        <v>257</v>
      </c>
    </row>
    <row r="55" spans="2:31">
      <c r="B55" t="s">
        <v>775</v>
      </c>
      <c r="O55" t="s">
        <v>410</v>
      </c>
      <c r="P55" s="39" t="s">
        <v>860</v>
      </c>
      <c r="Q55" s="44" t="s">
        <v>383</v>
      </c>
      <c r="R55" s="44" t="s">
        <v>383</v>
      </c>
      <c r="S55" s="44" t="s">
        <v>383</v>
      </c>
      <c r="T55" s="44" t="s">
        <v>383</v>
      </c>
      <c r="U55" s="114" t="s">
        <v>383</v>
      </c>
      <c r="V55" s="113" t="s">
        <v>257</v>
      </c>
      <c r="W55" s="113" t="s">
        <v>277</v>
      </c>
      <c r="X55" s="114" t="s">
        <v>383</v>
      </c>
      <c r="Y55" s="113" t="s">
        <v>257</v>
      </c>
      <c r="Z55" s="113" t="s">
        <v>257</v>
      </c>
      <c r="AA55" s="113" t="s">
        <v>257</v>
      </c>
      <c r="AB55" s="113" t="s">
        <v>257</v>
      </c>
      <c r="AC55" s="113" t="s">
        <v>257</v>
      </c>
      <c r="AD55" s="113" t="s">
        <v>257</v>
      </c>
      <c r="AE55" s="113" t="s">
        <v>257</v>
      </c>
    </row>
    <row r="56" spans="2:31">
      <c r="O56" t="s">
        <v>948</v>
      </c>
      <c r="P56" s="39" t="s">
        <v>861</v>
      </c>
      <c r="Q56" s="44" t="s">
        <v>383</v>
      </c>
      <c r="R56" s="113" t="s">
        <v>257</v>
      </c>
      <c r="S56" s="114" t="s">
        <v>257</v>
      </c>
      <c r="T56" s="44" t="s">
        <v>383</v>
      </c>
      <c r="U56" s="114" t="s">
        <v>257</v>
      </c>
      <c r="V56" s="113" t="s">
        <v>257</v>
      </c>
      <c r="W56" s="113" t="s">
        <v>277</v>
      </c>
      <c r="X56" s="114" t="s">
        <v>257</v>
      </c>
      <c r="Y56" s="113" t="s">
        <v>257</v>
      </c>
      <c r="Z56" s="113" t="s">
        <v>257</v>
      </c>
      <c r="AA56" s="113" t="s">
        <v>257</v>
      </c>
      <c r="AB56" s="113" t="s">
        <v>257</v>
      </c>
      <c r="AC56" s="113" t="s">
        <v>257</v>
      </c>
      <c r="AD56" s="113" t="s">
        <v>257</v>
      </c>
      <c r="AE56" s="113" t="s">
        <v>257</v>
      </c>
    </row>
    <row r="57" spans="2:31">
      <c r="O57" t="s">
        <v>949</v>
      </c>
      <c r="P57" s="39" t="s">
        <v>862</v>
      </c>
      <c r="Q57" s="44" t="s">
        <v>383</v>
      </c>
      <c r="R57" s="113" t="s">
        <v>257</v>
      </c>
      <c r="S57" s="114" t="s">
        <v>257</v>
      </c>
      <c r="T57" s="44" t="s">
        <v>383</v>
      </c>
      <c r="U57" s="114" t="s">
        <v>257</v>
      </c>
      <c r="V57" s="113" t="s">
        <v>257</v>
      </c>
      <c r="W57" s="113" t="s">
        <v>277</v>
      </c>
      <c r="X57" s="114" t="s">
        <v>257</v>
      </c>
      <c r="Y57" s="113" t="s">
        <v>257</v>
      </c>
      <c r="Z57" s="113" t="s">
        <v>257</v>
      </c>
      <c r="AA57" s="113" t="s">
        <v>257</v>
      </c>
      <c r="AB57" s="113" t="s">
        <v>257</v>
      </c>
      <c r="AC57" s="113" t="s">
        <v>257</v>
      </c>
      <c r="AD57" s="113" t="s">
        <v>257</v>
      </c>
      <c r="AE57" s="113" t="s">
        <v>257</v>
      </c>
    </row>
    <row r="58" spans="2:31">
      <c r="O58" t="s">
        <v>932</v>
      </c>
      <c r="P58" s="39" t="s">
        <v>415</v>
      </c>
      <c r="Q58" s="44" t="s">
        <v>383</v>
      </c>
      <c r="R58" s="113" t="s">
        <v>257</v>
      </c>
      <c r="S58" s="114" t="s">
        <v>257</v>
      </c>
      <c r="T58" s="44" t="s">
        <v>383</v>
      </c>
      <c r="U58" s="114" t="s">
        <v>257</v>
      </c>
      <c r="V58" s="113" t="s">
        <v>257</v>
      </c>
      <c r="W58" s="113" t="s">
        <v>277</v>
      </c>
      <c r="X58" s="114" t="s">
        <v>257</v>
      </c>
      <c r="Y58" s="113" t="s">
        <v>257</v>
      </c>
      <c r="Z58" s="113" t="s">
        <v>257</v>
      </c>
      <c r="AA58" s="113" t="s">
        <v>257</v>
      </c>
      <c r="AB58" s="113" t="s">
        <v>257</v>
      </c>
      <c r="AC58" s="113" t="s">
        <v>257</v>
      </c>
      <c r="AD58" s="113" t="s">
        <v>257</v>
      </c>
      <c r="AE58" s="113" t="s">
        <v>257</v>
      </c>
    </row>
    <row r="59" spans="2:31">
      <c r="O59" t="s">
        <v>105</v>
      </c>
      <c r="P59" s="39" t="s">
        <v>863</v>
      </c>
      <c r="Q59" s="44" t="s">
        <v>383</v>
      </c>
      <c r="R59" s="113" t="s">
        <v>257</v>
      </c>
      <c r="S59" s="114" t="s">
        <v>257</v>
      </c>
      <c r="T59" s="44" t="s">
        <v>383</v>
      </c>
      <c r="U59" s="114" t="s">
        <v>257</v>
      </c>
      <c r="V59" s="113" t="s">
        <v>257</v>
      </c>
      <c r="W59" s="113" t="s">
        <v>277</v>
      </c>
      <c r="X59" s="114" t="s">
        <v>257</v>
      </c>
      <c r="Y59" s="113" t="s">
        <v>257</v>
      </c>
      <c r="Z59" s="113" t="s">
        <v>257</v>
      </c>
      <c r="AA59" s="113" t="s">
        <v>257</v>
      </c>
      <c r="AB59" s="113" t="s">
        <v>257</v>
      </c>
      <c r="AC59" s="113" t="s">
        <v>257</v>
      </c>
      <c r="AD59" s="113" t="s">
        <v>257</v>
      </c>
      <c r="AE59" s="113" t="s">
        <v>257</v>
      </c>
    </row>
    <row r="60" spans="2:31">
      <c r="O60" t="s">
        <v>934</v>
      </c>
      <c r="P60" s="39" t="s">
        <v>419</v>
      </c>
      <c r="Q60" s="44" t="s">
        <v>383</v>
      </c>
      <c r="R60" s="113" t="s">
        <v>257</v>
      </c>
      <c r="S60" s="114" t="s">
        <v>257</v>
      </c>
      <c r="T60" s="44" t="s">
        <v>383</v>
      </c>
      <c r="U60" s="114" t="s">
        <v>257</v>
      </c>
      <c r="V60" s="113" t="s">
        <v>257</v>
      </c>
      <c r="W60" s="113" t="s">
        <v>277</v>
      </c>
      <c r="X60" s="114" t="s">
        <v>257</v>
      </c>
      <c r="Y60" s="113" t="s">
        <v>257</v>
      </c>
      <c r="Z60" s="113" t="s">
        <v>257</v>
      </c>
      <c r="AA60" s="113" t="s">
        <v>257</v>
      </c>
      <c r="AB60" s="113" t="s">
        <v>257</v>
      </c>
      <c r="AC60" s="113" t="s">
        <v>257</v>
      </c>
      <c r="AD60" s="113" t="s">
        <v>257</v>
      </c>
      <c r="AE60" s="113" t="s">
        <v>257</v>
      </c>
    </row>
    <row r="61" spans="2:31">
      <c r="O61" t="s">
        <v>950</v>
      </c>
      <c r="P61" s="39" t="s">
        <v>864</v>
      </c>
      <c r="Q61" s="44" t="s">
        <v>383</v>
      </c>
      <c r="R61" s="113" t="s">
        <v>257</v>
      </c>
      <c r="S61" s="114" t="s">
        <v>257</v>
      </c>
      <c r="T61" s="44" t="s">
        <v>383</v>
      </c>
      <c r="U61" s="114" t="s">
        <v>257</v>
      </c>
      <c r="V61" s="113" t="s">
        <v>257</v>
      </c>
      <c r="W61" s="113" t="s">
        <v>277</v>
      </c>
      <c r="X61" s="114" t="s">
        <v>257</v>
      </c>
      <c r="Y61" s="113" t="s">
        <v>257</v>
      </c>
      <c r="Z61" s="113" t="s">
        <v>257</v>
      </c>
      <c r="AA61" s="113" t="s">
        <v>257</v>
      </c>
      <c r="AB61" s="113" t="s">
        <v>257</v>
      </c>
      <c r="AC61" s="113" t="s">
        <v>257</v>
      </c>
      <c r="AD61" s="113" t="s">
        <v>257</v>
      </c>
      <c r="AE61" s="113" t="s">
        <v>257</v>
      </c>
    </row>
    <row r="62" spans="2:31">
      <c r="P62" s="39" t="s">
        <v>865</v>
      </c>
      <c r="Q62" s="44" t="s">
        <v>383</v>
      </c>
      <c r="R62" s="113" t="s">
        <v>257</v>
      </c>
      <c r="S62" s="114" t="s">
        <v>257</v>
      </c>
      <c r="T62" s="44" t="s">
        <v>383</v>
      </c>
      <c r="U62" s="114" t="s">
        <v>257</v>
      </c>
      <c r="V62" s="113" t="s">
        <v>257</v>
      </c>
      <c r="W62" s="113" t="s">
        <v>277</v>
      </c>
      <c r="X62" s="114" t="s">
        <v>257</v>
      </c>
      <c r="Y62" s="113" t="s">
        <v>257</v>
      </c>
      <c r="Z62" s="113" t="s">
        <v>257</v>
      </c>
      <c r="AA62" s="113" t="s">
        <v>257</v>
      </c>
      <c r="AB62" s="113" t="s">
        <v>257</v>
      </c>
      <c r="AC62" s="113" t="s">
        <v>257</v>
      </c>
      <c r="AD62" s="113" t="s">
        <v>257</v>
      </c>
      <c r="AE62" s="113" t="s">
        <v>257</v>
      </c>
    </row>
    <row r="63" spans="2:31">
      <c r="P63" s="39" t="s">
        <v>866</v>
      </c>
      <c r="Q63" s="44" t="s">
        <v>383</v>
      </c>
      <c r="R63" s="113" t="s">
        <v>257</v>
      </c>
      <c r="S63" s="114" t="s">
        <v>257</v>
      </c>
      <c r="T63" s="44" t="s">
        <v>383</v>
      </c>
      <c r="U63" s="114" t="s">
        <v>257</v>
      </c>
      <c r="V63" s="113" t="s">
        <v>257</v>
      </c>
      <c r="W63" s="113" t="s">
        <v>277</v>
      </c>
      <c r="X63" s="114" t="s">
        <v>257</v>
      </c>
      <c r="Y63" s="113" t="s">
        <v>257</v>
      </c>
      <c r="Z63" s="113" t="s">
        <v>257</v>
      </c>
      <c r="AA63" s="113" t="s">
        <v>257</v>
      </c>
      <c r="AB63" s="113" t="s">
        <v>257</v>
      </c>
      <c r="AC63" s="113" t="s">
        <v>257</v>
      </c>
      <c r="AD63" s="113" t="s">
        <v>257</v>
      </c>
      <c r="AE63" s="113" t="s">
        <v>257</v>
      </c>
    </row>
    <row r="64" spans="2:31">
      <c r="P64" s="39" t="s">
        <v>867</v>
      </c>
      <c r="Q64" s="44" t="s">
        <v>383</v>
      </c>
      <c r="R64" s="113" t="s">
        <v>257</v>
      </c>
      <c r="S64" s="114" t="s">
        <v>257</v>
      </c>
      <c r="T64" s="44" t="s">
        <v>383</v>
      </c>
      <c r="U64" s="114" t="s">
        <v>257</v>
      </c>
      <c r="V64" s="113" t="s">
        <v>257</v>
      </c>
      <c r="W64" s="113" t="s">
        <v>277</v>
      </c>
      <c r="X64" s="114" t="s">
        <v>257</v>
      </c>
      <c r="Y64" s="113" t="s">
        <v>257</v>
      </c>
      <c r="Z64" s="113" t="s">
        <v>257</v>
      </c>
      <c r="AA64" s="113" t="s">
        <v>257</v>
      </c>
      <c r="AB64" s="113" t="s">
        <v>257</v>
      </c>
      <c r="AC64" s="113" t="s">
        <v>257</v>
      </c>
      <c r="AD64" s="113" t="s">
        <v>257</v>
      </c>
      <c r="AE64" s="113" t="s">
        <v>257</v>
      </c>
    </row>
    <row r="65" spans="14:31">
      <c r="P65" s="39" t="s">
        <v>868</v>
      </c>
      <c r="Q65" s="44" t="s">
        <v>383</v>
      </c>
      <c r="R65" s="113" t="s">
        <v>257</v>
      </c>
      <c r="S65" s="114" t="s">
        <v>257</v>
      </c>
      <c r="T65" s="44" t="s">
        <v>383</v>
      </c>
      <c r="U65" s="114" t="s">
        <v>257</v>
      </c>
      <c r="V65" s="113" t="s">
        <v>257</v>
      </c>
      <c r="W65" s="113" t="s">
        <v>277</v>
      </c>
      <c r="X65" s="114" t="s">
        <v>257</v>
      </c>
      <c r="Y65" s="113" t="s">
        <v>257</v>
      </c>
      <c r="Z65" s="113" t="s">
        <v>257</v>
      </c>
      <c r="AA65" s="113" t="s">
        <v>257</v>
      </c>
      <c r="AB65" s="113" t="s">
        <v>257</v>
      </c>
      <c r="AC65" s="113" t="s">
        <v>257</v>
      </c>
      <c r="AD65" s="113" t="s">
        <v>257</v>
      </c>
      <c r="AE65" s="113" t="s">
        <v>257</v>
      </c>
    </row>
    <row r="66" spans="14:31">
      <c r="P66" s="39" t="s">
        <v>869</v>
      </c>
      <c r="Q66" s="44" t="s">
        <v>383</v>
      </c>
      <c r="R66" s="113" t="s">
        <v>257</v>
      </c>
      <c r="S66" s="114" t="s">
        <v>257</v>
      </c>
      <c r="T66" s="44" t="s">
        <v>383</v>
      </c>
      <c r="U66" s="114" t="s">
        <v>257</v>
      </c>
      <c r="V66" s="113" t="s">
        <v>257</v>
      </c>
      <c r="W66" s="113" t="s">
        <v>277</v>
      </c>
      <c r="X66" s="114" t="s">
        <v>257</v>
      </c>
      <c r="Y66" s="113" t="s">
        <v>257</v>
      </c>
      <c r="Z66" s="113" t="s">
        <v>257</v>
      </c>
      <c r="AA66" s="113" t="s">
        <v>257</v>
      </c>
      <c r="AB66" s="113" t="s">
        <v>257</v>
      </c>
      <c r="AC66" s="113" t="s">
        <v>257</v>
      </c>
      <c r="AD66" s="113" t="s">
        <v>257</v>
      </c>
      <c r="AE66" s="113" t="s">
        <v>257</v>
      </c>
    </row>
    <row r="67" spans="14:31">
      <c r="P67" s="39" t="s">
        <v>870</v>
      </c>
      <c r="Q67" s="44" t="s">
        <v>383</v>
      </c>
      <c r="R67" s="113" t="s">
        <v>257</v>
      </c>
      <c r="S67" s="114" t="s">
        <v>257</v>
      </c>
      <c r="T67" s="44" t="s">
        <v>383</v>
      </c>
      <c r="U67" s="114" t="s">
        <v>257</v>
      </c>
      <c r="V67" s="113" t="s">
        <v>257</v>
      </c>
      <c r="W67" s="113" t="s">
        <v>277</v>
      </c>
      <c r="X67" s="114" t="s">
        <v>257</v>
      </c>
      <c r="Y67" s="113" t="s">
        <v>257</v>
      </c>
      <c r="Z67" s="113" t="s">
        <v>257</v>
      </c>
      <c r="AA67" s="113" t="s">
        <v>257</v>
      </c>
      <c r="AB67" s="113" t="s">
        <v>257</v>
      </c>
      <c r="AC67" s="113" t="s">
        <v>257</v>
      </c>
      <c r="AD67" s="113" t="s">
        <v>257</v>
      </c>
      <c r="AE67" s="113" t="s">
        <v>257</v>
      </c>
    </row>
    <row r="68" spans="14:31">
      <c r="P68" s="39" t="s">
        <v>871</v>
      </c>
      <c r="Q68" s="44" t="s">
        <v>383</v>
      </c>
      <c r="R68" s="113" t="s">
        <v>257</v>
      </c>
      <c r="S68" s="114" t="s">
        <v>257</v>
      </c>
      <c r="T68" s="44" t="s">
        <v>383</v>
      </c>
      <c r="U68" s="114" t="s">
        <v>257</v>
      </c>
      <c r="V68" s="113" t="s">
        <v>257</v>
      </c>
      <c r="W68" s="113" t="s">
        <v>277</v>
      </c>
      <c r="X68" s="114" t="s">
        <v>257</v>
      </c>
      <c r="Y68" s="113" t="s">
        <v>257</v>
      </c>
      <c r="Z68" s="113" t="s">
        <v>257</v>
      </c>
      <c r="AA68" s="113" t="s">
        <v>257</v>
      </c>
      <c r="AB68" s="113" t="s">
        <v>257</v>
      </c>
      <c r="AC68" s="113" t="s">
        <v>257</v>
      </c>
      <c r="AD68" s="113" t="s">
        <v>257</v>
      </c>
      <c r="AE68" s="113" t="s">
        <v>257</v>
      </c>
    </row>
    <row r="69" spans="14:31">
      <c r="P69" s="39" t="s">
        <v>872</v>
      </c>
      <c r="Q69" s="44" t="s">
        <v>383</v>
      </c>
      <c r="R69" s="113" t="s">
        <v>257</v>
      </c>
      <c r="S69" s="114" t="s">
        <v>257</v>
      </c>
      <c r="T69" s="44" t="s">
        <v>383</v>
      </c>
      <c r="U69" s="114" t="s">
        <v>257</v>
      </c>
      <c r="V69" s="113" t="s">
        <v>257</v>
      </c>
      <c r="W69" s="113" t="s">
        <v>277</v>
      </c>
      <c r="X69" s="114" t="s">
        <v>257</v>
      </c>
      <c r="Y69" s="113" t="s">
        <v>257</v>
      </c>
      <c r="Z69" s="113" t="s">
        <v>257</v>
      </c>
      <c r="AA69" s="113" t="s">
        <v>257</v>
      </c>
      <c r="AB69" s="113" t="s">
        <v>257</v>
      </c>
      <c r="AC69" s="113" t="s">
        <v>257</v>
      </c>
      <c r="AD69" s="113" t="s">
        <v>257</v>
      </c>
      <c r="AE69" s="113" t="s">
        <v>257</v>
      </c>
    </row>
    <row r="70" spans="14:31">
      <c r="P70" s="39" t="s">
        <v>873</v>
      </c>
      <c r="Q70" s="44" t="s">
        <v>383</v>
      </c>
      <c r="R70" s="113" t="s">
        <v>257</v>
      </c>
      <c r="S70" s="114" t="s">
        <v>257</v>
      </c>
      <c r="T70" s="44" t="s">
        <v>383</v>
      </c>
      <c r="U70" s="114" t="s">
        <v>257</v>
      </c>
      <c r="V70" s="113" t="s">
        <v>257</v>
      </c>
      <c r="W70" s="113" t="s">
        <v>277</v>
      </c>
      <c r="X70" s="114" t="s">
        <v>257</v>
      </c>
      <c r="Y70" s="113" t="s">
        <v>257</v>
      </c>
      <c r="Z70" s="113" t="s">
        <v>257</v>
      </c>
      <c r="AA70" s="113" t="s">
        <v>257</v>
      </c>
      <c r="AB70" s="113" t="s">
        <v>257</v>
      </c>
      <c r="AC70" s="113" t="s">
        <v>257</v>
      </c>
      <c r="AD70" s="113" t="s">
        <v>257</v>
      </c>
      <c r="AE70" s="113" t="s">
        <v>257</v>
      </c>
    </row>
    <row r="71" spans="14:31">
      <c r="P71" s="39" t="s">
        <v>874</v>
      </c>
      <c r="Q71" s="44" t="s">
        <v>383</v>
      </c>
      <c r="R71" s="113" t="s">
        <v>257</v>
      </c>
      <c r="S71" s="114" t="s">
        <v>257</v>
      </c>
      <c r="T71" s="44" t="s">
        <v>383</v>
      </c>
      <c r="U71" s="114" t="s">
        <v>257</v>
      </c>
      <c r="V71" s="113" t="s">
        <v>257</v>
      </c>
      <c r="W71" s="113" t="s">
        <v>277</v>
      </c>
      <c r="X71" s="114" t="s">
        <v>257</v>
      </c>
      <c r="Y71" s="113" t="s">
        <v>257</v>
      </c>
      <c r="Z71" s="113" t="s">
        <v>257</v>
      </c>
      <c r="AA71" s="113" t="s">
        <v>257</v>
      </c>
      <c r="AB71" s="113" t="s">
        <v>257</v>
      </c>
      <c r="AC71" s="113" t="s">
        <v>257</v>
      </c>
      <c r="AD71" s="113" t="s">
        <v>257</v>
      </c>
      <c r="AE71" s="113" t="s">
        <v>257</v>
      </c>
    </row>
    <row r="72" spans="14:31">
      <c r="P72" s="39" t="s">
        <v>875</v>
      </c>
      <c r="Q72" s="44" t="s">
        <v>383</v>
      </c>
      <c r="R72" s="113" t="s">
        <v>257</v>
      </c>
      <c r="S72" s="114" t="s">
        <v>257</v>
      </c>
      <c r="T72" s="44" t="s">
        <v>383</v>
      </c>
      <c r="U72" s="114" t="s">
        <v>257</v>
      </c>
      <c r="V72" s="113" t="s">
        <v>257</v>
      </c>
      <c r="W72" s="113" t="s">
        <v>277</v>
      </c>
      <c r="X72" s="114" t="s">
        <v>257</v>
      </c>
      <c r="Y72" s="113" t="s">
        <v>257</v>
      </c>
      <c r="Z72" s="113" t="s">
        <v>257</v>
      </c>
      <c r="AA72" s="113" t="s">
        <v>257</v>
      </c>
      <c r="AB72" s="113" t="s">
        <v>257</v>
      </c>
      <c r="AC72" s="113" t="s">
        <v>257</v>
      </c>
      <c r="AD72" s="113" t="s">
        <v>257</v>
      </c>
      <c r="AE72" s="113" t="s">
        <v>257</v>
      </c>
    </row>
    <row r="73" spans="14:31">
      <c r="P73" s="39" t="s">
        <v>876</v>
      </c>
      <c r="Q73" s="44" t="s">
        <v>383</v>
      </c>
      <c r="R73" s="113" t="s">
        <v>257</v>
      </c>
      <c r="S73" s="114" t="s">
        <v>257</v>
      </c>
      <c r="T73" s="44" t="s">
        <v>383</v>
      </c>
      <c r="U73" s="114" t="s">
        <v>257</v>
      </c>
      <c r="V73" s="113" t="s">
        <v>257</v>
      </c>
      <c r="W73" s="113" t="s">
        <v>277</v>
      </c>
      <c r="X73" s="114" t="s">
        <v>257</v>
      </c>
      <c r="Y73" s="113" t="s">
        <v>257</v>
      </c>
      <c r="Z73" s="113" t="s">
        <v>257</v>
      </c>
      <c r="AA73" s="113" t="s">
        <v>257</v>
      </c>
      <c r="AB73" s="113" t="s">
        <v>257</v>
      </c>
      <c r="AC73" s="113" t="s">
        <v>257</v>
      </c>
      <c r="AD73" s="113" t="s">
        <v>257</v>
      </c>
      <c r="AE73" s="113" t="s">
        <v>257</v>
      </c>
    </row>
    <row r="74" spans="14:31">
      <c r="N74" t="s">
        <v>877</v>
      </c>
      <c r="O74" t="s">
        <v>908</v>
      </c>
      <c r="Q74" s="44" t="s">
        <v>383</v>
      </c>
      <c r="R74" s="113" t="s">
        <v>257</v>
      </c>
      <c r="S74" s="114" t="s">
        <v>257</v>
      </c>
      <c r="T74" s="44" t="s">
        <v>383</v>
      </c>
      <c r="U74" s="114" t="s">
        <v>257</v>
      </c>
      <c r="V74" s="113" t="s">
        <v>257</v>
      </c>
      <c r="W74" s="113" t="s">
        <v>277</v>
      </c>
      <c r="X74" s="114" t="s">
        <v>257</v>
      </c>
      <c r="Y74" s="113" t="s">
        <v>257</v>
      </c>
      <c r="Z74" s="113" t="s">
        <v>257</v>
      </c>
      <c r="AA74" s="113" t="s">
        <v>257</v>
      </c>
      <c r="AB74" s="113" t="s">
        <v>257</v>
      </c>
      <c r="AC74" s="113" t="s">
        <v>257</v>
      </c>
      <c r="AD74" s="113" t="s">
        <v>257</v>
      </c>
      <c r="AE74" s="113" t="s">
        <v>257</v>
      </c>
    </row>
    <row r="75" spans="14:31">
      <c r="O75" t="s">
        <v>376</v>
      </c>
      <c r="P75" s="39" t="s">
        <v>904</v>
      </c>
      <c r="Q75" s="44" t="s">
        <v>383</v>
      </c>
      <c r="R75" s="113" t="s">
        <v>257</v>
      </c>
      <c r="S75" s="114" t="s">
        <v>257</v>
      </c>
      <c r="T75" s="44" t="s">
        <v>383</v>
      </c>
      <c r="U75" s="114" t="s">
        <v>257</v>
      </c>
      <c r="V75" s="113" t="s">
        <v>257</v>
      </c>
      <c r="W75" s="113" t="s">
        <v>277</v>
      </c>
      <c r="X75" s="114" t="s">
        <v>257</v>
      </c>
      <c r="Y75" s="113" t="s">
        <v>257</v>
      </c>
      <c r="Z75" s="113" t="s">
        <v>257</v>
      </c>
      <c r="AA75" s="113" t="s">
        <v>257</v>
      </c>
      <c r="AB75" s="113" t="s">
        <v>257</v>
      </c>
      <c r="AC75" s="113" t="s">
        <v>257</v>
      </c>
      <c r="AD75" s="113" t="s">
        <v>257</v>
      </c>
      <c r="AE75" s="113" t="s">
        <v>257</v>
      </c>
    </row>
    <row r="76" spans="14:31">
      <c r="O76" t="s">
        <v>951</v>
      </c>
      <c r="P76" s="39" t="s">
        <v>878</v>
      </c>
      <c r="Q76" s="44" t="s">
        <v>383</v>
      </c>
      <c r="R76" s="113" t="s">
        <v>257</v>
      </c>
      <c r="S76" s="114" t="s">
        <v>257</v>
      </c>
      <c r="T76" s="44" t="s">
        <v>383</v>
      </c>
      <c r="U76" s="114" t="s">
        <v>257</v>
      </c>
      <c r="V76" s="113" t="s">
        <v>257</v>
      </c>
      <c r="W76" s="113" t="s">
        <v>277</v>
      </c>
      <c r="X76" s="114" t="s">
        <v>257</v>
      </c>
      <c r="Y76" s="113" t="s">
        <v>257</v>
      </c>
      <c r="Z76" s="113" t="s">
        <v>257</v>
      </c>
      <c r="AA76" s="113" t="s">
        <v>257</v>
      </c>
      <c r="AB76" s="113" t="s">
        <v>257</v>
      </c>
      <c r="AC76" s="113" t="s">
        <v>257</v>
      </c>
      <c r="AD76" s="113" t="s">
        <v>257</v>
      </c>
      <c r="AE76" s="113" t="s">
        <v>257</v>
      </c>
    </row>
    <row r="77" spans="14:31">
      <c r="O77" t="s">
        <v>378</v>
      </c>
      <c r="P77" s="39" t="s">
        <v>879</v>
      </c>
      <c r="Q77" s="44" t="s">
        <v>383</v>
      </c>
      <c r="R77" s="113" t="s">
        <v>257</v>
      </c>
      <c r="S77" s="114" t="s">
        <v>257</v>
      </c>
      <c r="T77" s="44" t="s">
        <v>383</v>
      </c>
      <c r="U77" s="114" t="s">
        <v>257</v>
      </c>
      <c r="V77" s="113" t="s">
        <v>257</v>
      </c>
      <c r="W77" s="113" t="s">
        <v>277</v>
      </c>
      <c r="X77" s="114" t="s">
        <v>257</v>
      </c>
      <c r="Y77" s="113" t="s">
        <v>257</v>
      </c>
      <c r="Z77" s="113" t="s">
        <v>257</v>
      </c>
      <c r="AA77" s="113" t="s">
        <v>257</v>
      </c>
      <c r="AB77" s="113" t="s">
        <v>257</v>
      </c>
      <c r="AC77" s="113" t="s">
        <v>257</v>
      </c>
      <c r="AD77" s="113" t="s">
        <v>257</v>
      </c>
      <c r="AE77" s="113" t="s">
        <v>257</v>
      </c>
    </row>
    <row r="78" spans="14:31">
      <c r="O78" t="s">
        <v>379</v>
      </c>
      <c r="P78" s="39" t="s">
        <v>880</v>
      </c>
      <c r="Q78" s="44" t="s">
        <v>383</v>
      </c>
      <c r="R78" s="113" t="s">
        <v>257</v>
      </c>
      <c r="S78" s="114" t="s">
        <v>257</v>
      </c>
      <c r="T78" s="44" t="s">
        <v>383</v>
      </c>
      <c r="U78" s="114" t="s">
        <v>257</v>
      </c>
      <c r="V78" s="113" t="s">
        <v>257</v>
      </c>
      <c r="W78" s="113" t="s">
        <v>277</v>
      </c>
      <c r="X78" s="114" t="s">
        <v>257</v>
      </c>
      <c r="Y78" s="113" t="s">
        <v>257</v>
      </c>
      <c r="Z78" s="113" t="s">
        <v>257</v>
      </c>
      <c r="AA78" s="113" t="s">
        <v>257</v>
      </c>
      <c r="AB78" s="113" t="s">
        <v>257</v>
      </c>
      <c r="AC78" s="113" t="s">
        <v>257</v>
      </c>
      <c r="AD78" s="113" t="s">
        <v>257</v>
      </c>
      <c r="AE78" s="113" t="s">
        <v>257</v>
      </c>
    </row>
    <row r="79" spans="14:31">
      <c r="O79" t="s">
        <v>952</v>
      </c>
      <c r="P79" s="39" t="s">
        <v>905</v>
      </c>
      <c r="Q79" s="44" t="s">
        <v>383</v>
      </c>
      <c r="R79" s="113" t="s">
        <v>257</v>
      </c>
      <c r="S79" s="114" t="s">
        <v>257</v>
      </c>
      <c r="T79" s="44" t="s">
        <v>383</v>
      </c>
      <c r="U79" s="114" t="s">
        <v>257</v>
      </c>
      <c r="V79" s="113" t="s">
        <v>257</v>
      </c>
      <c r="W79" s="113" t="s">
        <v>277</v>
      </c>
      <c r="X79" s="114" t="s">
        <v>257</v>
      </c>
      <c r="Y79" s="113" t="s">
        <v>257</v>
      </c>
      <c r="Z79" s="113" t="s">
        <v>257</v>
      </c>
      <c r="AA79" s="113" t="s">
        <v>257</v>
      </c>
      <c r="AB79" s="113" t="s">
        <v>257</v>
      </c>
      <c r="AC79" s="113" t="s">
        <v>257</v>
      </c>
      <c r="AD79" s="113" t="s">
        <v>257</v>
      </c>
      <c r="AE79" s="113" t="s">
        <v>257</v>
      </c>
    </row>
    <row r="80" spans="14:31">
      <c r="O80" t="s">
        <v>380</v>
      </c>
      <c r="P80" s="39" t="s">
        <v>861</v>
      </c>
      <c r="Q80" s="44" t="s">
        <v>383</v>
      </c>
      <c r="R80" s="113" t="s">
        <v>257</v>
      </c>
      <c r="S80" s="114" t="s">
        <v>257</v>
      </c>
      <c r="T80" s="44" t="s">
        <v>383</v>
      </c>
      <c r="U80" s="114" t="s">
        <v>257</v>
      </c>
      <c r="V80" s="113" t="s">
        <v>257</v>
      </c>
      <c r="W80" s="113" t="s">
        <v>277</v>
      </c>
      <c r="X80" s="114" t="s">
        <v>257</v>
      </c>
      <c r="Y80" s="113" t="s">
        <v>257</v>
      </c>
      <c r="Z80" s="113" t="s">
        <v>257</v>
      </c>
      <c r="AA80" s="113" t="s">
        <v>257</v>
      </c>
      <c r="AB80" s="113" t="s">
        <v>257</v>
      </c>
      <c r="AC80" s="113" t="s">
        <v>257</v>
      </c>
      <c r="AD80" s="113" t="s">
        <v>257</v>
      </c>
      <c r="AE80" s="113" t="s">
        <v>257</v>
      </c>
    </row>
    <row r="81" spans="13:31">
      <c r="O81" t="s">
        <v>953</v>
      </c>
      <c r="P81" s="39" t="s">
        <v>862</v>
      </c>
      <c r="Q81" s="44" t="s">
        <v>383</v>
      </c>
      <c r="R81" s="113" t="s">
        <v>257</v>
      </c>
      <c r="S81" s="114" t="s">
        <v>257</v>
      </c>
      <c r="T81" s="44" t="s">
        <v>383</v>
      </c>
      <c r="U81" s="114" t="s">
        <v>257</v>
      </c>
      <c r="V81" s="113" t="s">
        <v>257</v>
      </c>
      <c r="W81" s="113" t="s">
        <v>277</v>
      </c>
      <c r="X81" s="114" t="s">
        <v>257</v>
      </c>
      <c r="Y81" s="113" t="s">
        <v>257</v>
      </c>
      <c r="Z81" s="113" t="s">
        <v>257</v>
      </c>
      <c r="AA81" s="113" t="s">
        <v>257</v>
      </c>
      <c r="AB81" s="113" t="s">
        <v>257</v>
      </c>
      <c r="AC81" s="113" t="s">
        <v>257</v>
      </c>
      <c r="AD81" s="113" t="s">
        <v>257</v>
      </c>
      <c r="AE81" s="113" t="s">
        <v>257</v>
      </c>
    </row>
    <row r="82" spans="13:31">
      <c r="O82" t="s">
        <v>381</v>
      </c>
      <c r="P82" s="39" t="s">
        <v>881</v>
      </c>
      <c r="Q82" s="44" t="s">
        <v>383</v>
      </c>
      <c r="R82" s="113" t="s">
        <v>257</v>
      </c>
      <c r="S82" s="114" t="s">
        <v>257</v>
      </c>
      <c r="T82" s="44" t="s">
        <v>383</v>
      </c>
      <c r="U82" s="114" t="s">
        <v>257</v>
      </c>
      <c r="V82" s="113" t="s">
        <v>257</v>
      </c>
      <c r="W82" s="113" t="s">
        <v>277</v>
      </c>
      <c r="X82" s="114" t="s">
        <v>257</v>
      </c>
      <c r="Y82" s="113" t="s">
        <v>257</v>
      </c>
      <c r="Z82" s="113" t="s">
        <v>257</v>
      </c>
      <c r="AA82" s="113" t="s">
        <v>257</v>
      </c>
      <c r="AB82" s="113" t="s">
        <v>257</v>
      </c>
      <c r="AC82" s="113" t="s">
        <v>257</v>
      </c>
      <c r="AD82" s="113" t="s">
        <v>257</v>
      </c>
      <c r="AE82" s="113" t="s">
        <v>257</v>
      </c>
    </row>
    <row r="83" spans="13:31">
      <c r="O83" t="s">
        <v>954</v>
      </c>
      <c r="P83" s="39" t="s">
        <v>882</v>
      </c>
      <c r="Q83" s="44" t="s">
        <v>383</v>
      </c>
      <c r="R83" s="113" t="s">
        <v>257</v>
      </c>
      <c r="S83" s="114" t="s">
        <v>257</v>
      </c>
      <c r="T83" s="44" t="s">
        <v>383</v>
      </c>
      <c r="U83" s="114" t="s">
        <v>257</v>
      </c>
      <c r="V83" s="113" t="s">
        <v>257</v>
      </c>
      <c r="W83" s="113" t="s">
        <v>277</v>
      </c>
      <c r="X83" s="114" t="s">
        <v>257</v>
      </c>
      <c r="Y83" s="113" t="s">
        <v>257</v>
      </c>
      <c r="Z83" s="113" t="s">
        <v>257</v>
      </c>
      <c r="AA83" s="113" t="s">
        <v>257</v>
      </c>
      <c r="AB83" s="113" t="s">
        <v>257</v>
      </c>
      <c r="AC83" s="113" t="s">
        <v>257</v>
      </c>
      <c r="AD83" s="113" t="s">
        <v>257</v>
      </c>
      <c r="AE83" s="113" t="s">
        <v>257</v>
      </c>
    </row>
    <row r="84" spans="13:31">
      <c r="M84" t="s">
        <v>883</v>
      </c>
      <c r="N84" t="s">
        <v>465</v>
      </c>
      <c r="O84" s="39" t="s">
        <v>471</v>
      </c>
      <c r="Q84" s="44" t="s">
        <v>383</v>
      </c>
      <c r="R84" s="113" t="s">
        <v>257</v>
      </c>
      <c r="S84" s="114" t="s">
        <v>257</v>
      </c>
      <c r="T84" s="44" t="s">
        <v>383</v>
      </c>
      <c r="U84" s="114" t="s">
        <v>257</v>
      </c>
      <c r="V84" s="113" t="s">
        <v>257</v>
      </c>
      <c r="W84" s="113" t="s">
        <v>277</v>
      </c>
      <c r="X84" s="114" t="s">
        <v>257</v>
      </c>
      <c r="Y84" s="113" t="s">
        <v>257</v>
      </c>
      <c r="Z84" s="113" t="s">
        <v>257</v>
      </c>
      <c r="AA84" s="113" t="s">
        <v>257</v>
      </c>
      <c r="AB84" s="113" t="s">
        <v>257</v>
      </c>
      <c r="AC84" s="113" t="s">
        <v>257</v>
      </c>
      <c r="AD84" s="113" t="s">
        <v>257</v>
      </c>
      <c r="AE84" s="113" t="s">
        <v>257</v>
      </c>
    </row>
    <row r="85" spans="13:31">
      <c r="N85" t="s">
        <v>409</v>
      </c>
      <c r="O85" s="39" t="s">
        <v>421</v>
      </c>
      <c r="Q85" s="44" t="s">
        <v>383</v>
      </c>
      <c r="R85" s="113" t="s">
        <v>257</v>
      </c>
      <c r="S85" s="114" t="s">
        <v>257</v>
      </c>
      <c r="T85" s="44" t="s">
        <v>383</v>
      </c>
      <c r="U85" s="114" t="s">
        <v>257</v>
      </c>
      <c r="V85" s="113" t="s">
        <v>257</v>
      </c>
      <c r="W85" s="113" t="s">
        <v>277</v>
      </c>
      <c r="X85" s="114" t="s">
        <v>257</v>
      </c>
      <c r="Y85" s="113" t="s">
        <v>257</v>
      </c>
      <c r="Z85" s="113" t="s">
        <v>257</v>
      </c>
      <c r="AA85" s="113" t="s">
        <v>257</v>
      </c>
      <c r="AB85" s="113" t="s">
        <v>257</v>
      </c>
      <c r="AC85" s="113" t="s">
        <v>257</v>
      </c>
      <c r="AD85" s="113" t="s">
        <v>257</v>
      </c>
      <c r="AE85" s="113" t="s">
        <v>257</v>
      </c>
    </row>
    <row r="86" spans="13:31">
      <c r="N86" t="s">
        <v>464</v>
      </c>
      <c r="O86" s="39" t="s">
        <v>472</v>
      </c>
      <c r="Q86" s="44" t="s">
        <v>383</v>
      </c>
      <c r="R86" s="113" t="s">
        <v>257</v>
      </c>
      <c r="S86" s="114" t="s">
        <v>257</v>
      </c>
      <c r="T86" s="44" t="s">
        <v>383</v>
      </c>
      <c r="U86" s="114" t="s">
        <v>257</v>
      </c>
      <c r="V86" s="113" t="s">
        <v>257</v>
      </c>
      <c r="W86" s="113" t="s">
        <v>277</v>
      </c>
      <c r="X86" s="114" t="s">
        <v>257</v>
      </c>
      <c r="Y86" s="113" t="s">
        <v>257</v>
      </c>
      <c r="Z86" s="113" t="s">
        <v>257</v>
      </c>
      <c r="AA86" s="113" t="s">
        <v>257</v>
      </c>
      <c r="AB86" s="113" t="s">
        <v>257</v>
      </c>
      <c r="AC86" s="113" t="s">
        <v>257</v>
      </c>
      <c r="AD86" s="113" t="s">
        <v>257</v>
      </c>
      <c r="AE86" s="113" t="s">
        <v>257</v>
      </c>
    </row>
    <row r="87" spans="13:31">
      <c r="N87" t="s">
        <v>425</v>
      </c>
      <c r="O87" s="39" t="s">
        <v>423</v>
      </c>
      <c r="Q87" s="44" t="s">
        <v>383</v>
      </c>
      <c r="R87" s="113" t="s">
        <v>257</v>
      </c>
      <c r="S87" s="114" t="s">
        <v>257</v>
      </c>
      <c r="T87" s="44" t="s">
        <v>383</v>
      </c>
      <c r="U87" s="114" t="s">
        <v>257</v>
      </c>
      <c r="V87" s="113" t="s">
        <v>257</v>
      </c>
      <c r="W87" s="113" t="s">
        <v>277</v>
      </c>
      <c r="X87" s="114" t="s">
        <v>257</v>
      </c>
      <c r="Y87" s="113" t="s">
        <v>257</v>
      </c>
      <c r="Z87" s="113" t="s">
        <v>257</v>
      </c>
      <c r="AA87" s="113" t="s">
        <v>257</v>
      </c>
      <c r="AB87" s="113" t="s">
        <v>257</v>
      </c>
      <c r="AC87" s="113" t="s">
        <v>257</v>
      </c>
      <c r="AD87" s="113" t="s">
        <v>257</v>
      </c>
      <c r="AE87" s="113" t="s">
        <v>257</v>
      </c>
    </row>
    <row r="88" spans="13:31">
      <c r="N88" t="s">
        <v>463</v>
      </c>
      <c r="O88" s="90" t="s">
        <v>470</v>
      </c>
      <c r="Q88" s="44" t="s">
        <v>383</v>
      </c>
      <c r="R88" s="113" t="s">
        <v>257</v>
      </c>
      <c r="S88" s="114" t="s">
        <v>257</v>
      </c>
      <c r="T88" s="44" t="s">
        <v>383</v>
      </c>
      <c r="U88" s="114" t="s">
        <v>257</v>
      </c>
      <c r="V88" s="113" t="s">
        <v>257</v>
      </c>
      <c r="W88" s="113" t="s">
        <v>277</v>
      </c>
      <c r="X88" s="114" t="s">
        <v>257</v>
      </c>
      <c r="Y88" s="113" t="s">
        <v>257</v>
      </c>
      <c r="Z88" s="113" t="s">
        <v>257</v>
      </c>
      <c r="AA88" s="113" t="s">
        <v>257</v>
      </c>
      <c r="AB88" s="113" t="s">
        <v>257</v>
      </c>
      <c r="AC88" s="113" t="s">
        <v>257</v>
      </c>
      <c r="AD88" s="113" t="s">
        <v>257</v>
      </c>
      <c r="AE88" s="113" t="s">
        <v>257</v>
      </c>
    </row>
    <row r="89" spans="13:31">
      <c r="M89" t="s">
        <v>909</v>
      </c>
      <c r="O89" s="90" t="s">
        <v>912</v>
      </c>
      <c r="Q89" s="44" t="s">
        <v>383</v>
      </c>
      <c r="R89" s="113" t="s">
        <v>257</v>
      </c>
      <c r="S89" s="114" t="s">
        <v>257</v>
      </c>
      <c r="T89" s="44" t="s">
        <v>383</v>
      </c>
      <c r="U89" s="114" t="s">
        <v>257</v>
      </c>
      <c r="V89" s="113" t="s">
        <v>257</v>
      </c>
      <c r="W89" s="113" t="s">
        <v>277</v>
      </c>
      <c r="X89" s="114" t="s">
        <v>257</v>
      </c>
      <c r="Y89" s="113" t="s">
        <v>257</v>
      </c>
      <c r="Z89" s="113" t="s">
        <v>257</v>
      </c>
      <c r="AA89" s="113" t="s">
        <v>257</v>
      </c>
      <c r="AB89" s="113" t="s">
        <v>257</v>
      </c>
      <c r="AC89" s="113" t="s">
        <v>257</v>
      </c>
      <c r="AD89" s="113" t="s">
        <v>257</v>
      </c>
      <c r="AE89" s="113" t="s">
        <v>257</v>
      </c>
    </row>
    <row r="90" spans="13:31">
      <c r="P90" s="39" t="s">
        <v>910</v>
      </c>
      <c r="Q90" s="44" t="s">
        <v>383</v>
      </c>
      <c r="R90" s="113" t="s">
        <v>257</v>
      </c>
      <c r="S90" s="114" t="s">
        <v>257</v>
      </c>
      <c r="T90" s="44" t="s">
        <v>383</v>
      </c>
      <c r="U90" s="114" t="s">
        <v>257</v>
      </c>
      <c r="V90" s="113" t="s">
        <v>257</v>
      </c>
      <c r="W90" s="113" t="s">
        <v>277</v>
      </c>
      <c r="X90" s="114" t="s">
        <v>257</v>
      </c>
      <c r="Y90" s="113" t="s">
        <v>257</v>
      </c>
      <c r="Z90" s="113" t="s">
        <v>257</v>
      </c>
      <c r="AA90" s="113" t="s">
        <v>257</v>
      </c>
      <c r="AB90" s="113" t="s">
        <v>257</v>
      </c>
      <c r="AC90" s="113" t="s">
        <v>257</v>
      </c>
      <c r="AD90" s="113" t="s">
        <v>257</v>
      </c>
      <c r="AE90" s="113" t="s">
        <v>257</v>
      </c>
    </row>
    <row r="91" spans="13:31">
      <c r="P91" s="39" t="s">
        <v>911</v>
      </c>
      <c r="Q91" s="44" t="s">
        <v>383</v>
      </c>
      <c r="R91" s="113" t="s">
        <v>257</v>
      </c>
      <c r="S91" s="114" t="s">
        <v>257</v>
      </c>
      <c r="T91" s="44" t="s">
        <v>383</v>
      </c>
      <c r="U91" s="114" t="s">
        <v>257</v>
      </c>
      <c r="V91" s="113" t="s">
        <v>257</v>
      </c>
      <c r="W91" s="113" t="s">
        <v>277</v>
      </c>
      <c r="X91" s="114" t="s">
        <v>257</v>
      </c>
      <c r="Y91" s="113" t="s">
        <v>257</v>
      </c>
      <c r="Z91" s="113" t="s">
        <v>257</v>
      </c>
      <c r="AA91" s="113" t="s">
        <v>257</v>
      </c>
      <c r="AB91" s="113" t="s">
        <v>257</v>
      </c>
      <c r="AC91" s="113" t="s">
        <v>257</v>
      </c>
      <c r="AD91" s="113" t="s">
        <v>257</v>
      </c>
      <c r="AE91" s="113" t="s">
        <v>257</v>
      </c>
    </row>
  </sheetData>
  <mergeCells count="5">
    <mergeCell ref="Q4:S4"/>
    <mergeCell ref="T4:V4"/>
    <mergeCell ref="W4:Y4"/>
    <mergeCell ref="Z4:AB4"/>
    <mergeCell ref="AC4:AE4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workbookViewId="0">
      <selection activeCell="G21" sqref="G21:G24"/>
    </sheetView>
  </sheetViews>
  <sheetFormatPr baseColWidth="10" defaultColWidth="11" defaultRowHeight="15" x14ac:dyDescent="0"/>
  <cols>
    <col min="2" max="2" width="16.6640625" bestFit="1" customWidth="1"/>
    <col min="3" max="3" width="25" bestFit="1" customWidth="1"/>
    <col min="4" max="4" width="58.33203125" bestFit="1" customWidth="1"/>
    <col min="9" max="9" width="22.33203125" bestFit="1" customWidth="1"/>
  </cols>
  <sheetData>
    <row r="1" spans="2:10">
      <c r="B1" s="42"/>
      <c r="C1" s="73" t="s">
        <v>797</v>
      </c>
      <c r="D1" s="42"/>
    </row>
    <row r="2" spans="2:10">
      <c r="B2" s="42" t="s">
        <v>796</v>
      </c>
      <c r="C2" s="42" t="s">
        <v>414</v>
      </c>
      <c r="D2" s="42" t="s">
        <v>810</v>
      </c>
    </row>
    <row r="3" spans="2:10">
      <c r="B3" s="42"/>
      <c r="C3" s="42" t="s">
        <v>9</v>
      </c>
      <c r="D3" s="42" t="s">
        <v>815</v>
      </c>
    </row>
    <row r="4" spans="2:10">
      <c r="B4" s="42"/>
      <c r="C4" s="42" t="s">
        <v>798</v>
      </c>
      <c r="D4" s="42" t="s">
        <v>805</v>
      </c>
    </row>
    <row r="5" spans="2:10">
      <c r="B5" s="42"/>
      <c r="C5" s="42" t="s">
        <v>799</v>
      </c>
      <c r="D5" s="42" t="s">
        <v>806</v>
      </c>
    </row>
    <row r="6" spans="2:10">
      <c r="B6" s="42"/>
      <c r="C6" s="42" t="s">
        <v>807</v>
      </c>
      <c r="D6" s="42" t="s">
        <v>808</v>
      </c>
    </row>
    <row r="7" spans="2:10">
      <c r="B7" s="42"/>
      <c r="C7" s="42" t="s">
        <v>10</v>
      </c>
      <c r="D7" s="42" t="s">
        <v>809</v>
      </c>
    </row>
    <row r="8" spans="2:10">
      <c r="B8" s="109"/>
      <c r="C8" s="109"/>
      <c r="D8" s="109"/>
    </row>
    <row r="9" spans="2:10">
      <c r="B9" s="42"/>
      <c r="C9" s="73" t="s">
        <v>801</v>
      </c>
      <c r="D9" s="42"/>
    </row>
    <row r="10" spans="2:10">
      <c r="B10" s="42" t="s">
        <v>9</v>
      </c>
      <c r="C10" s="42" t="s">
        <v>802</v>
      </c>
      <c r="D10" s="42" t="s">
        <v>811</v>
      </c>
    </row>
    <row r="11" spans="2:10">
      <c r="B11" s="109"/>
      <c r="C11" s="109"/>
      <c r="D11" s="109"/>
    </row>
    <row r="12" spans="2:10">
      <c r="B12" s="42"/>
      <c r="C12" s="73" t="s">
        <v>803</v>
      </c>
      <c r="D12" s="42"/>
    </row>
    <row r="13" spans="2:10">
      <c r="B13" s="42" t="s">
        <v>10</v>
      </c>
      <c r="C13" s="42" t="s">
        <v>804</v>
      </c>
      <c r="D13" s="42" t="s">
        <v>812</v>
      </c>
      <c r="G13" t="s">
        <v>958</v>
      </c>
      <c r="H13" t="str">
        <f>"--&gt;"</f>
        <v>--&gt;</v>
      </c>
      <c r="I13" t="s">
        <v>959</v>
      </c>
      <c r="J13" t="s">
        <v>960</v>
      </c>
    </row>
    <row r="14" spans="2:10">
      <c r="B14" s="42"/>
      <c r="C14" s="42" t="s">
        <v>28</v>
      </c>
      <c r="D14" s="42" t="s">
        <v>814</v>
      </c>
      <c r="G14" t="s">
        <v>961</v>
      </c>
      <c r="H14" t="str">
        <f>"--&gt;"</f>
        <v>--&gt;</v>
      </c>
      <c r="I14" t="s">
        <v>962</v>
      </c>
      <c r="J14" t="s">
        <v>960</v>
      </c>
    </row>
    <row r="15" spans="2:10">
      <c r="B15" s="42"/>
      <c r="C15" s="42" t="s">
        <v>5</v>
      </c>
      <c r="D15" s="42" t="s">
        <v>805</v>
      </c>
    </row>
    <row r="16" spans="2:10">
      <c r="B16" s="109"/>
      <c r="C16" s="109"/>
      <c r="D16" s="109"/>
    </row>
    <row r="17" spans="2:7">
      <c r="B17" s="42"/>
      <c r="C17" s="73" t="s">
        <v>813</v>
      </c>
      <c r="D17" s="42"/>
    </row>
    <row r="18" spans="2:7">
      <c r="B18" s="42" t="s">
        <v>28</v>
      </c>
      <c r="C18" s="42" t="s">
        <v>9</v>
      </c>
      <c r="D18" s="42" t="s">
        <v>816</v>
      </c>
    </row>
    <row r="19" spans="2:7">
      <c r="B19" s="42"/>
      <c r="C19" s="42"/>
      <c r="D19" s="42" t="s">
        <v>817</v>
      </c>
    </row>
    <row r="20" spans="2:7">
      <c r="B20" s="42"/>
      <c r="C20" s="42"/>
      <c r="D20" s="42" t="s">
        <v>818</v>
      </c>
    </row>
    <row r="21" spans="2:7">
      <c r="B21" s="42"/>
      <c r="C21" s="42"/>
      <c r="D21" s="42" t="s">
        <v>819</v>
      </c>
      <c r="G21" t="s">
        <v>963</v>
      </c>
    </row>
    <row r="22" spans="2:7">
      <c r="B22" s="109"/>
      <c r="C22" s="109"/>
      <c r="D22" s="109"/>
      <c r="G22" t="s">
        <v>964</v>
      </c>
    </row>
    <row r="23" spans="2:7">
      <c r="B23" s="42"/>
      <c r="C23" s="73" t="s">
        <v>800</v>
      </c>
      <c r="D23" s="42"/>
    </row>
    <row r="24" spans="2:7">
      <c r="B24" s="42" t="s">
        <v>9</v>
      </c>
      <c r="C24" s="42" t="s">
        <v>818</v>
      </c>
      <c r="D24" s="42" t="s">
        <v>817</v>
      </c>
      <c r="G24" t="s">
        <v>965</v>
      </c>
    </row>
    <row r="25" spans="2:7">
      <c r="B25" s="109"/>
      <c r="C25" s="109"/>
      <c r="D25" s="109"/>
    </row>
    <row r="26" spans="2:7">
      <c r="B26" s="42"/>
      <c r="C26" s="73" t="s">
        <v>820</v>
      </c>
      <c r="D26" s="42"/>
    </row>
    <row r="27" spans="2:7">
      <c r="B27" s="42" t="s">
        <v>29</v>
      </c>
      <c r="C27" s="42" t="s">
        <v>821</v>
      </c>
      <c r="D27" s="42"/>
    </row>
    <row r="28" spans="2:7">
      <c r="B28" s="42"/>
      <c r="C28" s="42" t="s">
        <v>822</v>
      </c>
      <c r="D28" s="42"/>
    </row>
    <row r="29" spans="2:7">
      <c r="B29" s="42"/>
      <c r="C29" s="42" t="s">
        <v>823</v>
      </c>
      <c r="D29" s="42"/>
    </row>
    <row r="30" spans="2:7">
      <c r="B30" s="42"/>
      <c r="C30" s="42" t="s">
        <v>824</v>
      </c>
      <c r="D30" s="42"/>
    </row>
    <row r="31" spans="2:7">
      <c r="B31" s="42"/>
      <c r="C31" s="42" t="s">
        <v>825</v>
      </c>
      <c r="D31" s="42"/>
    </row>
    <row r="32" spans="2:7">
      <c r="B32" s="42"/>
      <c r="C32" s="42" t="s">
        <v>826</v>
      </c>
      <c r="D32" s="42" t="s">
        <v>827</v>
      </c>
    </row>
    <row r="33" spans="2:4">
      <c r="B33" s="109"/>
      <c r="C33" s="109"/>
      <c r="D33" s="109"/>
    </row>
    <row r="34" spans="2:4">
      <c r="B34" s="42"/>
      <c r="C34" s="73" t="s">
        <v>828</v>
      </c>
      <c r="D34" s="42"/>
    </row>
    <row r="35" spans="2:4">
      <c r="B35" s="42" t="s">
        <v>5</v>
      </c>
      <c r="C35" s="42" t="s">
        <v>829</v>
      </c>
      <c r="D35" s="42" t="s">
        <v>830</v>
      </c>
    </row>
    <row r="37" spans="2:4">
      <c r="C37" s="3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workbookViewId="0">
      <selection sqref="A1:B66"/>
    </sheetView>
  </sheetViews>
  <sheetFormatPr baseColWidth="10" defaultColWidth="11" defaultRowHeight="15" x14ac:dyDescent="0"/>
  <cols>
    <col min="1" max="1" width="19" bestFit="1" customWidth="1"/>
    <col min="2" max="2" width="108.33203125" bestFit="1" customWidth="1"/>
  </cols>
  <sheetData>
    <row r="1" spans="1:2">
      <c r="A1" s="21" t="s">
        <v>105</v>
      </c>
      <c r="B1" s="21" t="s">
        <v>72</v>
      </c>
    </row>
    <row r="2" spans="1:2">
      <c r="A2" t="s">
        <v>993</v>
      </c>
      <c r="B2" t="s">
        <v>996</v>
      </c>
    </row>
    <row r="3" spans="1:2">
      <c r="A3" t="s">
        <v>993</v>
      </c>
      <c r="B3" t="s">
        <v>1013</v>
      </c>
    </row>
    <row r="4" spans="1:2">
      <c r="A4" t="s">
        <v>993</v>
      </c>
      <c r="B4" t="s">
        <v>1019</v>
      </c>
    </row>
    <row r="5" spans="1:2">
      <c r="A5" t="s">
        <v>999</v>
      </c>
      <c r="B5" t="s">
        <v>1000</v>
      </c>
    </row>
    <row r="6" spans="1:2">
      <c r="A6" t="s">
        <v>999</v>
      </c>
      <c r="B6" t="s">
        <v>1001</v>
      </c>
    </row>
    <row r="7" spans="1:2">
      <c r="A7" t="s">
        <v>999</v>
      </c>
      <c r="B7" t="s">
        <v>1002</v>
      </c>
    </row>
    <row r="8" spans="1:2">
      <c r="A8" t="s">
        <v>999</v>
      </c>
      <c r="B8" t="s">
        <v>1003</v>
      </c>
    </row>
    <row r="9" spans="1:2">
      <c r="A9" t="s">
        <v>999</v>
      </c>
      <c r="B9" t="s">
        <v>1004</v>
      </c>
    </row>
    <row r="10" spans="1:2">
      <c r="A10" t="s">
        <v>999</v>
      </c>
      <c r="B10" t="s">
        <v>1005</v>
      </c>
    </row>
    <row r="11" spans="1:2">
      <c r="A11" t="s">
        <v>999</v>
      </c>
      <c r="B11" t="s">
        <v>1006</v>
      </c>
    </row>
    <row r="12" spans="1:2">
      <c r="A12" t="s">
        <v>999</v>
      </c>
      <c r="B12" t="s">
        <v>1026</v>
      </c>
    </row>
    <row r="13" spans="1:2">
      <c r="A13" t="s">
        <v>999</v>
      </c>
      <c r="B13" t="s">
        <v>1016</v>
      </c>
    </row>
    <row r="14" spans="1:2">
      <c r="A14" t="s">
        <v>999</v>
      </c>
      <c r="B14" t="s">
        <v>1017</v>
      </c>
    </row>
    <row r="15" spans="1:2">
      <c r="A15" t="s">
        <v>999</v>
      </c>
      <c r="B15" t="s">
        <v>1045</v>
      </c>
    </row>
    <row r="16" spans="1:2">
      <c r="A16" t="s">
        <v>999</v>
      </c>
      <c r="B16" t="s">
        <v>1018</v>
      </c>
    </row>
    <row r="17" spans="1:2">
      <c r="A17" t="s">
        <v>999</v>
      </c>
      <c r="B17" t="s">
        <v>1020</v>
      </c>
    </row>
    <row r="18" spans="1:2">
      <c r="A18" t="s">
        <v>999</v>
      </c>
      <c r="B18" t="s">
        <v>1021</v>
      </c>
    </row>
    <row r="19" spans="1:2">
      <c r="A19" t="s">
        <v>999</v>
      </c>
      <c r="B19" t="s">
        <v>1027</v>
      </c>
    </row>
    <row r="20" spans="1:2">
      <c r="A20" t="s">
        <v>999</v>
      </c>
      <c r="B20" t="s">
        <v>1046</v>
      </c>
    </row>
    <row r="21" spans="1:2">
      <c r="A21" t="s">
        <v>1007</v>
      </c>
      <c r="B21" t="s">
        <v>1008</v>
      </c>
    </row>
    <row r="22" spans="1:2">
      <c r="A22" t="s">
        <v>1009</v>
      </c>
      <c r="B22" t="s">
        <v>1010</v>
      </c>
    </row>
    <row r="23" spans="1:2">
      <c r="A23" t="s">
        <v>1011</v>
      </c>
      <c r="B23" t="s">
        <v>1012</v>
      </c>
    </row>
    <row r="24" spans="1:2">
      <c r="A24" t="s">
        <v>259</v>
      </c>
      <c r="B24" t="s">
        <v>1014</v>
      </c>
    </row>
    <row r="25" spans="1:2">
      <c r="A25" t="s">
        <v>258</v>
      </c>
      <c r="B25" t="s">
        <v>1015</v>
      </c>
    </row>
    <row r="26" spans="1:2">
      <c r="A26" t="s">
        <v>97</v>
      </c>
      <c r="B26" s="70" t="s">
        <v>1162</v>
      </c>
    </row>
    <row r="27" spans="1:2">
      <c r="A27" t="s">
        <v>97</v>
      </c>
      <c r="B27" t="s">
        <v>1022</v>
      </c>
    </row>
    <row r="28" spans="1:2">
      <c r="A28" t="s">
        <v>97</v>
      </c>
      <c r="B28" t="s">
        <v>1032</v>
      </c>
    </row>
    <row r="29" spans="1:2">
      <c r="A29" t="s">
        <v>97</v>
      </c>
      <c r="B29" t="s">
        <v>1047</v>
      </c>
    </row>
    <row r="30" spans="1:2">
      <c r="A30" t="s">
        <v>997</v>
      </c>
      <c r="B30" t="s">
        <v>1023</v>
      </c>
    </row>
    <row r="31" spans="1:2">
      <c r="A31" t="s">
        <v>1024</v>
      </c>
      <c r="B31" t="s">
        <v>1025</v>
      </c>
    </row>
    <row r="32" spans="1:2">
      <c r="A32" t="s">
        <v>265</v>
      </c>
      <c r="B32" t="s">
        <v>1028</v>
      </c>
    </row>
    <row r="33" spans="1:2">
      <c r="A33" t="s">
        <v>3</v>
      </c>
      <c r="B33" t="s">
        <v>1029</v>
      </c>
    </row>
    <row r="34" spans="1:2">
      <c r="A34" t="s">
        <v>1048</v>
      </c>
      <c r="B34" t="s">
        <v>1049</v>
      </c>
    </row>
    <row r="35" spans="1:2">
      <c r="A35" t="s">
        <v>65</v>
      </c>
      <c r="B35" t="s">
        <v>1051</v>
      </c>
    </row>
    <row r="36" spans="1:2">
      <c r="A36" t="s">
        <v>64</v>
      </c>
      <c r="B36" t="s">
        <v>1052</v>
      </c>
    </row>
    <row r="37" spans="1:2">
      <c r="A37" t="s">
        <v>1053</v>
      </c>
      <c r="B37" t="s">
        <v>1054</v>
      </c>
    </row>
    <row r="38" spans="1:2">
      <c r="A38" t="s">
        <v>5</v>
      </c>
      <c r="B38" t="s">
        <v>1055</v>
      </c>
    </row>
    <row r="39" spans="1:2">
      <c r="A39" t="s">
        <v>97</v>
      </c>
      <c r="B39" t="s">
        <v>1059</v>
      </c>
    </row>
    <row r="40" spans="1:2">
      <c r="A40" t="s">
        <v>1007</v>
      </c>
      <c r="B40" t="s">
        <v>1063</v>
      </c>
    </row>
    <row r="41" spans="1:2">
      <c r="A41" t="s">
        <v>999</v>
      </c>
      <c r="B41" t="s">
        <v>1064</v>
      </c>
    </row>
    <row r="42" spans="1:2">
      <c r="A42" t="s">
        <v>265</v>
      </c>
      <c r="B42" s="152" t="s">
        <v>1071</v>
      </c>
    </row>
    <row r="43" spans="1:2">
      <c r="A43" t="s">
        <v>10</v>
      </c>
      <c r="B43" t="s">
        <v>1060</v>
      </c>
    </row>
    <row r="44" spans="1:2">
      <c r="A44" t="s">
        <v>97</v>
      </c>
      <c r="B44" t="s">
        <v>1079</v>
      </c>
    </row>
    <row r="45" spans="1:2">
      <c r="A45" t="s">
        <v>97</v>
      </c>
      <c r="B45" t="s">
        <v>1081</v>
      </c>
    </row>
    <row r="46" spans="1:2">
      <c r="A46" t="s">
        <v>1150</v>
      </c>
      <c r="B46" t="s">
        <v>1151</v>
      </c>
    </row>
    <row r="47" spans="1:2">
      <c r="A47" t="s">
        <v>1150</v>
      </c>
      <c r="B47" t="s">
        <v>1152</v>
      </c>
    </row>
    <row r="48" spans="1:2">
      <c r="A48" t="s">
        <v>1150</v>
      </c>
      <c r="B48" t="s">
        <v>1153</v>
      </c>
    </row>
    <row r="49" spans="1:2">
      <c r="A49" t="s">
        <v>1150</v>
      </c>
      <c r="B49" t="s">
        <v>1154</v>
      </c>
    </row>
    <row r="50" spans="1:2">
      <c r="A50" t="s">
        <v>1150</v>
      </c>
      <c r="B50" t="s">
        <v>1155</v>
      </c>
    </row>
    <row r="51" spans="1:2">
      <c r="A51" t="s">
        <v>1150</v>
      </c>
      <c r="B51" t="s">
        <v>1156</v>
      </c>
    </row>
    <row r="52" spans="1:2">
      <c r="A52" t="s">
        <v>1150</v>
      </c>
      <c r="B52" t="s">
        <v>1157</v>
      </c>
    </row>
    <row r="53" spans="1:2">
      <c r="A53" t="s">
        <v>1158</v>
      </c>
      <c r="B53" t="s">
        <v>1159</v>
      </c>
    </row>
    <row r="54" spans="1:2">
      <c r="A54" t="s">
        <v>1158</v>
      </c>
      <c r="B54" t="s">
        <v>1160</v>
      </c>
    </row>
    <row r="55" spans="1:2">
      <c r="A55" t="s">
        <v>2</v>
      </c>
      <c r="B55" t="s">
        <v>1141</v>
      </c>
    </row>
    <row r="56" spans="1:2">
      <c r="A56" t="s">
        <v>1142</v>
      </c>
      <c r="B56" t="s">
        <v>1143</v>
      </c>
    </row>
    <row r="57" spans="1:2">
      <c r="A57" t="s">
        <v>1142</v>
      </c>
      <c r="B57" t="s">
        <v>1144</v>
      </c>
    </row>
    <row r="58" spans="1:2">
      <c r="A58" t="s">
        <v>1142</v>
      </c>
      <c r="B58" t="s">
        <v>1145</v>
      </c>
    </row>
    <row r="59" spans="1:2">
      <c r="A59" t="s">
        <v>1142</v>
      </c>
      <c r="B59" t="s">
        <v>1146</v>
      </c>
    </row>
    <row r="60" spans="1:2">
      <c r="A60" t="s">
        <v>1007</v>
      </c>
      <c r="B60" t="s">
        <v>1147</v>
      </c>
    </row>
    <row r="61" spans="1:2">
      <c r="A61" t="s">
        <v>1148</v>
      </c>
      <c r="B61" t="s">
        <v>1149</v>
      </c>
    </row>
    <row r="62" spans="1:2">
      <c r="A62" t="s">
        <v>4</v>
      </c>
      <c r="B62" t="s">
        <v>1161</v>
      </c>
    </row>
    <row r="63" spans="1:2">
      <c r="A63" t="s">
        <v>2</v>
      </c>
      <c r="B63" t="s">
        <v>1163</v>
      </c>
    </row>
    <row r="64" spans="1:2">
      <c r="A64" t="s">
        <v>2</v>
      </c>
      <c r="B64" t="s">
        <v>1164</v>
      </c>
    </row>
    <row r="65" spans="1:2">
      <c r="A65" t="s">
        <v>2</v>
      </c>
      <c r="B65" t="s">
        <v>1165</v>
      </c>
    </row>
    <row r="66" spans="1:2">
      <c r="A66" t="s">
        <v>2</v>
      </c>
      <c r="B66" t="s">
        <v>1166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05"/>
  <sheetViews>
    <sheetView workbookViewId="0">
      <selection activeCell="K109" sqref="K109"/>
    </sheetView>
  </sheetViews>
  <sheetFormatPr baseColWidth="10" defaultColWidth="11" defaultRowHeight="15" x14ac:dyDescent="0"/>
  <cols>
    <col min="1" max="1" width="62.6640625" customWidth="1"/>
    <col min="6" max="6" width="28.5" bestFit="1" customWidth="1"/>
  </cols>
  <sheetData>
    <row r="5" spans="1:6">
      <c r="A5" s="157" t="s">
        <v>1033</v>
      </c>
    </row>
    <row r="6" spans="1:6">
      <c r="A6" s="158" t="s">
        <v>913</v>
      </c>
    </row>
    <row r="7" spans="1:6">
      <c r="A7" s="159" t="s">
        <v>397</v>
      </c>
    </row>
    <row r="8" spans="1:6">
      <c r="A8" s="159" t="s">
        <v>914</v>
      </c>
    </row>
    <row r="9" spans="1:6">
      <c r="A9" s="158" t="s">
        <v>661</v>
      </c>
    </row>
    <row r="10" spans="1:6">
      <c r="A10" s="163" t="s">
        <v>36</v>
      </c>
    </row>
    <row r="11" spans="1:6">
      <c r="A11" s="163" t="s">
        <v>37</v>
      </c>
    </row>
    <row r="12" spans="1:6">
      <c r="A12" s="163" t="s">
        <v>38</v>
      </c>
    </row>
    <row r="13" spans="1:6">
      <c r="A13" s="157" t="s">
        <v>1034</v>
      </c>
    </row>
    <row r="14" spans="1:6">
      <c r="A14" s="164" t="s">
        <v>34</v>
      </c>
    </row>
    <row r="15" spans="1:6">
      <c r="A15" s="157" t="s">
        <v>1035</v>
      </c>
    </row>
    <row r="16" spans="1:6">
      <c r="A16" s="161" t="s">
        <v>13</v>
      </c>
      <c r="F16" s="156"/>
    </row>
    <row r="17" spans="1:1">
      <c r="A17" s="161" t="s">
        <v>15</v>
      </c>
    </row>
    <row r="18" spans="1:1">
      <c r="A18" s="161" t="s">
        <v>53</v>
      </c>
    </row>
    <row r="19" spans="1:1">
      <c r="A19" s="161" t="s">
        <v>17</v>
      </c>
    </row>
    <row r="20" spans="1:1">
      <c r="A20" s="157" t="s">
        <v>1036</v>
      </c>
    </row>
    <row r="21" spans="1:1">
      <c r="A21" s="161" t="s">
        <v>13</v>
      </c>
    </row>
    <row r="22" spans="1:1">
      <c r="A22" s="161" t="s">
        <v>25</v>
      </c>
    </row>
    <row r="23" spans="1:1">
      <c r="A23" s="161" t="s">
        <v>26</v>
      </c>
    </row>
    <row r="24" spans="1:1">
      <c r="A24" s="161" t="s">
        <v>18</v>
      </c>
    </row>
    <row r="25" spans="1:1">
      <c r="A25" s="165" t="s">
        <v>1058</v>
      </c>
    </row>
    <row r="26" spans="1:1">
      <c r="A26" s="165" t="s">
        <v>1083</v>
      </c>
    </row>
    <row r="27" spans="1:1">
      <c r="A27" s="161" t="s">
        <v>50</v>
      </c>
    </row>
    <row r="28" spans="1:1">
      <c r="A28" s="161" t="s">
        <v>19</v>
      </c>
    </row>
    <row r="29" spans="1:1">
      <c r="A29" s="161" t="s">
        <v>69</v>
      </c>
    </row>
    <row r="30" spans="1:1">
      <c r="A30" s="161" t="s">
        <v>20</v>
      </c>
    </row>
    <row r="31" spans="1:1" ht="30">
      <c r="A31" s="161" t="s">
        <v>666</v>
      </c>
    </row>
    <row r="32" spans="1:1" ht="30">
      <c r="A32" s="161" t="s">
        <v>1031</v>
      </c>
    </row>
    <row r="33" spans="1:1">
      <c r="A33" s="161" t="s">
        <v>777</v>
      </c>
    </row>
    <row r="34" spans="1:1">
      <c r="A34" s="161" t="s">
        <v>53</v>
      </c>
    </row>
    <row r="35" spans="1:1">
      <c r="A35" s="157" t="s">
        <v>1037</v>
      </c>
    </row>
    <row r="36" spans="1:1">
      <c r="A36" s="161" t="s">
        <v>21</v>
      </c>
    </row>
    <row r="37" spans="1:1">
      <c r="A37" s="161" t="s">
        <v>13</v>
      </c>
    </row>
    <row r="38" spans="1:1">
      <c r="A38" s="161" t="s">
        <v>994</v>
      </c>
    </row>
    <row r="39" spans="1:1">
      <c r="A39" s="161" t="s">
        <v>22</v>
      </c>
    </row>
    <row r="40" spans="1:1">
      <c r="A40" s="161" t="s">
        <v>23</v>
      </c>
    </row>
    <row r="41" spans="1:1">
      <c r="A41" s="161" t="s">
        <v>24</v>
      </c>
    </row>
    <row r="42" spans="1:1">
      <c r="A42" s="161" t="s">
        <v>40</v>
      </c>
    </row>
    <row r="43" spans="1:1">
      <c r="A43" s="161" t="s">
        <v>41</v>
      </c>
    </row>
    <row r="44" spans="1:1">
      <c r="A44" s="161" t="s">
        <v>664</v>
      </c>
    </row>
    <row r="45" spans="1:1">
      <c r="A45" s="161" t="s">
        <v>665</v>
      </c>
    </row>
    <row r="46" spans="1:1">
      <c r="A46" s="161" t="s">
        <v>1030</v>
      </c>
    </row>
    <row r="47" spans="1:1">
      <c r="A47" s="161" t="s">
        <v>778</v>
      </c>
    </row>
    <row r="48" spans="1:1">
      <c r="A48" s="161" t="s">
        <v>779</v>
      </c>
    </row>
    <row r="49" spans="1:1">
      <c r="A49" s="157" t="s">
        <v>1038</v>
      </c>
    </row>
    <row r="50" spans="1:1">
      <c r="A50" s="161" t="s">
        <v>21</v>
      </c>
    </row>
    <row r="51" spans="1:1">
      <c r="A51" s="161" t="s">
        <v>795</v>
      </c>
    </row>
    <row r="52" spans="1:1">
      <c r="A52" s="161" t="s">
        <v>656</v>
      </c>
    </row>
    <row r="53" spans="1:1">
      <c r="A53" s="161" t="s">
        <v>27</v>
      </c>
    </row>
    <row r="54" spans="1:1">
      <c r="A54" s="160" t="s">
        <v>956</v>
      </c>
    </row>
    <row r="55" spans="1:1">
      <c r="A55" s="161" t="s">
        <v>657</v>
      </c>
    </row>
    <row r="56" spans="1:1">
      <c r="A56" s="161" t="s">
        <v>780</v>
      </c>
    </row>
    <row r="57" spans="1:1">
      <c r="A57" s="161" t="s">
        <v>47</v>
      </c>
    </row>
    <row r="58" spans="1:1">
      <c r="A58" s="161" t="s">
        <v>658</v>
      </c>
    </row>
    <row r="59" spans="1:1">
      <c r="A59" s="160" t="s">
        <v>793</v>
      </c>
    </row>
    <row r="60" spans="1:1">
      <c r="A60" s="160" t="s">
        <v>956</v>
      </c>
    </row>
    <row r="61" spans="1:1">
      <c r="A61" s="164" t="s">
        <v>477</v>
      </c>
    </row>
    <row r="62" spans="1:1">
      <c r="A62" s="164" t="s">
        <v>259</v>
      </c>
    </row>
    <row r="63" spans="1:1">
      <c r="A63" s="164" t="s">
        <v>781</v>
      </c>
    </row>
    <row r="64" spans="1:1">
      <c r="A64" s="164" t="s">
        <v>782</v>
      </c>
    </row>
    <row r="65" spans="1:1">
      <c r="A65" s="164" t="s">
        <v>783</v>
      </c>
    </row>
    <row r="66" spans="1:1">
      <c r="A66" s="164" t="s">
        <v>784</v>
      </c>
    </row>
    <row r="67" spans="1:1">
      <c r="A67" s="164" t="s">
        <v>785</v>
      </c>
    </row>
    <row r="68" spans="1:1">
      <c r="A68" s="164" t="s">
        <v>786</v>
      </c>
    </row>
    <row r="69" spans="1:1">
      <c r="A69" s="164" t="s">
        <v>787</v>
      </c>
    </row>
    <row r="70" spans="1:1">
      <c r="A70" s="164" t="s">
        <v>788</v>
      </c>
    </row>
    <row r="71" spans="1:1">
      <c r="A71" s="164" t="s">
        <v>789</v>
      </c>
    </row>
    <row r="72" spans="1:1">
      <c r="A72" s="164" t="s">
        <v>790</v>
      </c>
    </row>
    <row r="73" spans="1:1">
      <c r="A73" s="164" t="s">
        <v>791</v>
      </c>
    </row>
    <row r="74" spans="1:1">
      <c r="A74" s="164" t="s">
        <v>1080</v>
      </c>
    </row>
    <row r="75" spans="1:1">
      <c r="A75" s="164" t="s">
        <v>792</v>
      </c>
    </row>
    <row r="76" spans="1:1">
      <c r="A76" s="165" t="s">
        <v>49</v>
      </c>
    </row>
    <row r="77" spans="1:1">
      <c r="A77" s="165" t="s">
        <v>11</v>
      </c>
    </row>
    <row r="78" spans="1:1">
      <c r="A78" s="157" t="s">
        <v>1039</v>
      </c>
    </row>
    <row r="79" spans="1:1">
      <c r="A79" s="158" t="s">
        <v>32</v>
      </c>
    </row>
    <row r="80" spans="1:1">
      <c r="A80" s="160" t="s">
        <v>45</v>
      </c>
    </row>
    <row r="81" spans="1:15">
      <c r="A81" s="160" t="s">
        <v>667</v>
      </c>
    </row>
    <row r="82" spans="1:15">
      <c r="A82" s="160" t="s">
        <v>7</v>
      </c>
    </row>
    <row r="83" spans="1:15">
      <c r="A83" s="160" t="s">
        <v>10</v>
      </c>
      <c r="O83" t="s">
        <v>1135</v>
      </c>
    </row>
    <row r="84" spans="1:15">
      <c r="A84" s="162" t="s">
        <v>28</v>
      </c>
      <c r="E84">
        <v>1</v>
      </c>
      <c r="F84" s="39" t="s">
        <v>13</v>
      </c>
      <c r="H84" t="s">
        <v>13</v>
      </c>
      <c r="L84" t="s">
        <v>13</v>
      </c>
      <c r="O84" t="s">
        <v>1137</v>
      </c>
    </row>
    <row r="85" spans="1:15">
      <c r="A85" s="162" t="s">
        <v>9</v>
      </c>
      <c r="E85">
        <v>2</v>
      </c>
      <c r="F85" s="39" t="s">
        <v>1097</v>
      </c>
      <c r="H85" t="s">
        <v>1097</v>
      </c>
      <c r="L85" t="s">
        <v>1112</v>
      </c>
      <c r="O85" t="s">
        <v>1138</v>
      </c>
    </row>
    <row r="86" spans="1:15">
      <c r="A86" s="162" t="s">
        <v>1076</v>
      </c>
      <c r="E86">
        <v>3</v>
      </c>
      <c r="F86" s="39" t="s">
        <v>1084</v>
      </c>
      <c r="H86" t="s">
        <v>1105</v>
      </c>
      <c r="L86" t="s">
        <v>1114</v>
      </c>
      <c r="O86" t="s">
        <v>1133</v>
      </c>
    </row>
    <row r="87" spans="1:15">
      <c r="A87" s="162" t="s">
        <v>1077</v>
      </c>
      <c r="E87">
        <v>4</v>
      </c>
      <c r="F87" s="39" t="s">
        <v>1086</v>
      </c>
      <c r="H87" t="s">
        <v>1107</v>
      </c>
      <c r="L87" t="s">
        <v>1131</v>
      </c>
      <c r="O87" t="s">
        <v>1134</v>
      </c>
    </row>
    <row r="88" spans="1:15">
      <c r="A88" s="160" t="s">
        <v>993</v>
      </c>
      <c r="F88" s="39" t="s">
        <v>1088</v>
      </c>
      <c r="H88" t="s">
        <v>1106</v>
      </c>
      <c r="L88" t="s">
        <v>1132</v>
      </c>
      <c r="O88" t="s">
        <v>1136</v>
      </c>
    </row>
    <row r="89" spans="1:15">
      <c r="A89" s="160" t="s">
        <v>5</v>
      </c>
      <c r="F89" s="39" t="s">
        <v>1087</v>
      </c>
      <c r="H89" t="s">
        <v>1098</v>
      </c>
      <c r="L89" t="s">
        <v>1113</v>
      </c>
      <c r="O89" t="s">
        <v>1139</v>
      </c>
    </row>
    <row r="90" spans="1:15">
      <c r="A90" s="164" t="s">
        <v>29</v>
      </c>
      <c r="F90" s="39" t="s">
        <v>1089</v>
      </c>
      <c r="H90" t="s">
        <v>1099</v>
      </c>
      <c r="L90" t="s">
        <v>1123</v>
      </c>
      <c r="O90" t="s">
        <v>1140</v>
      </c>
    </row>
    <row r="91" spans="1:15">
      <c r="A91" s="166" t="s">
        <v>28</v>
      </c>
      <c r="F91" s="39" t="s">
        <v>1092</v>
      </c>
      <c r="H91" t="s">
        <v>1108</v>
      </c>
      <c r="L91" t="s">
        <v>1115</v>
      </c>
    </row>
    <row r="92" spans="1:15">
      <c r="A92" s="166" t="s">
        <v>9</v>
      </c>
      <c r="F92" s="39" t="s">
        <v>1090</v>
      </c>
      <c r="H92" t="s">
        <v>1100</v>
      </c>
      <c r="L92" t="s">
        <v>1117</v>
      </c>
    </row>
    <row r="93" spans="1:15">
      <c r="A93" s="166" t="s">
        <v>1077</v>
      </c>
      <c r="F93" s="39" t="s">
        <v>1091</v>
      </c>
      <c r="H93" t="s">
        <v>1101</v>
      </c>
      <c r="L93" t="s">
        <v>1121</v>
      </c>
    </row>
    <row r="94" spans="1:15">
      <c r="A94" s="157" t="s">
        <v>1040</v>
      </c>
      <c r="F94" s="39" t="s">
        <v>1093</v>
      </c>
      <c r="H94" t="s">
        <v>1102</v>
      </c>
      <c r="L94" t="s">
        <v>1116</v>
      </c>
    </row>
    <row r="95" spans="1:15">
      <c r="A95" s="160" t="s">
        <v>794</v>
      </c>
      <c r="F95" s="39" t="s">
        <v>1094</v>
      </c>
      <c r="H95" t="s">
        <v>1103</v>
      </c>
      <c r="L95" t="s">
        <v>1118</v>
      </c>
    </row>
    <row r="96" spans="1:15">
      <c r="A96" s="164" t="s">
        <v>957</v>
      </c>
      <c r="F96" s="39" t="s">
        <v>1095</v>
      </c>
      <c r="H96" t="s">
        <v>1104</v>
      </c>
      <c r="L96" t="s">
        <v>1119</v>
      </c>
    </row>
    <row r="97" spans="1:12">
      <c r="A97" s="164" t="s">
        <v>674</v>
      </c>
      <c r="F97" s="39" t="s">
        <v>1096</v>
      </c>
      <c r="H97" t="s">
        <v>1109</v>
      </c>
      <c r="L97" t="s">
        <v>1120</v>
      </c>
    </row>
    <row r="98" spans="1:12">
      <c r="A98" s="160" t="s">
        <v>987</v>
      </c>
      <c r="F98" s="39" t="s">
        <v>1085</v>
      </c>
      <c r="H98" t="s">
        <v>1110</v>
      </c>
      <c r="L98" t="s">
        <v>1122</v>
      </c>
    </row>
    <row r="99" spans="1:12">
      <c r="A99" s="157" t="s">
        <v>1041</v>
      </c>
      <c r="H99" t="s">
        <v>1111</v>
      </c>
      <c r="L99" t="s">
        <v>1124</v>
      </c>
    </row>
    <row r="100" spans="1:12">
      <c r="A100" s="164" t="s">
        <v>668</v>
      </c>
      <c r="L100" t="s">
        <v>1125</v>
      </c>
    </row>
    <row r="101" spans="1:12">
      <c r="L101" t="s">
        <v>1126</v>
      </c>
    </row>
    <row r="102" spans="1:12">
      <c r="L102" t="s">
        <v>1127</v>
      </c>
    </row>
    <row r="103" spans="1:12">
      <c r="L103" t="s">
        <v>1128</v>
      </c>
    </row>
    <row r="104" spans="1:12">
      <c r="L104" t="s">
        <v>1129</v>
      </c>
    </row>
    <row r="105" spans="1:12">
      <c r="L105" t="s">
        <v>1130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4"/>
  <sheetViews>
    <sheetView workbookViewId="0">
      <selection activeCell="H4" sqref="H4"/>
    </sheetView>
  </sheetViews>
  <sheetFormatPr baseColWidth="10" defaultColWidth="11" defaultRowHeight="15" x14ac:dyDescent="0"/>
  <cols>
    <col min="4" max="4" width="17.5" bestFit="1" customWidth="1"/>
    <col min="5" max="5" width="16.1640625" bestFit="1" customWidth="1"/>
    <col min="6" max="7" width="14.5" bestFit="1" customWidth="1"/>
    <col min="8" max="8" width="13.1640625" bestFit="1" customWidth="1"/>
    <col min="9" max="9" width="14.5" bestFit="1" customWidth="1"/>
    <col min="10" max="10" width="17.5" bestFit="1" customWidth="1"/>
    <col min="11" max="12" width="14.5" bestFit="1" customWidth="1"/>
    <col min="13" max="13" width="9" bestFit="1" customWidth="1"/>
  </cols>
  <sheetData>
    <row r="3" spans="3:12">
      <c r="D3" t="s">
        <v>1252</v>
      </c>
      <c r="E3" t="s">
        <v>1261</v>
      </c>
      <c r="F3" t="s">
        <v>1262</v>
      </c>
      <c r="G3" t="s">
        <v>1253</v>
      </c>
    </row>
    <row r="4" spans="3:12" ht="16">
      <c r="C4">
        <v>0</v>
      </c>
      <c r="D4" t="s">
        <v>1251</v>
      </c>
      <c r="E4" s="225" t="s">
        <v>1254</v>
      </c>
      <c r="F4" s="225" t="s">
        <v>1254</v>
      </c>
      <c r="G4" s="225" t="s">
        <v>1254</v>
      </c>
      <c r="H4" s="225" t="s">
        <v>645</v>
      </c>
      <c r="I4" t="s">
        <v>1263</v>
      </c>
    </row>
    <row r="5" spans="3:12" ht="16">
      <c r="C5">
        <v>1</v>
      </c>
      <c r="D5" t="s">
        <v>1263</v>
      </c>
      <c r="E5" s="225" t="s">
        <v>1254</v>
      </c>
      <c r="F5" s="225" t="s">
        <v>1254</v>
      </c>
      <c r="G5" s="225"/>
      <c r="H5" s="225"/>
      <c r="I5" s="225"/>
      <c r="J5" s="225"/>
    </row>
    <row r="6" spans="3:12" ht="16">
      <c r="C6">
        <v>2</v>
      </c>
      <c r="D6" s="225" t="s">
        <v>1254</v>
      </c>
      <c r="E6" s="225" t="s">
        <v>1255</v>
      </c>
      <c r="F6" s="225" t="s">
        <v>1255</v>
      </c>
      <c r="G6" s="225"/>
    </row>
    <row r="7" spans="3:12" ht="16">
      <c r="C7">
        <v>3</v>
      </c>
      <c r="D7" s="225" t="s">
        <v>1255</v>
      </c>
      <c r="E7" s="225" t="s">
        <v>1257</v>
      </c>
      <c r="F7" s="225" t="s">
        <v>1257</v>
      </c>
      <c r="G7" s="225" t="s">
        <v>645</v>
      </c>
      <c r="H7" s="225" t="s">
        <v>1257</v>
      </c>
      <c r="I7" s="225" t="s">
        <v>1258</v>
      </c>
      <c r="J7" s="225"/>
    </row>
    <row r="8" spans="3:12" ht="16">
      <c r="C8">
        <v>4</v>
      </c>
      <c r="D8" s="225" t="s">
        <v>645</v>
      </c>
      <c r="E8" s="225" t="s">
        <v>645</v>
      </c>
      <c r="F8" s="225" t="s">
        <v>1254</v>
      </c>
      <c r="G8" s="225" t="s">
        <v>1254</v>
      </c>
      <c r="H8" s="225" t="s">
        <v>1257</v>
      </c>
      <c r="I8" s="225" t="s">
        <v>1258</v>
      </c>
      <c r="J8" s="225" t="s">
        <v>1259</v>
      </c>
      <c r="K8" s="225" t="s">
        <v>1260</v>
      </c>
      <c r="L8" s="225"/>
    </row>
    <row r="9" spans="3:12" ht="16">
      <c r="C9">
        <v>5</v>
      </c>
      <c r="D9" s="225" t="s">
        <v>1257</v>
      </c>
      <c r="E9" s="225" t="s">
        <v>1254</v>
      </c>
      <c r="F9" s="225" t="s">
        <v>1254</v>
      </c>
      <c r="G9" s="225" t="s">
        <v>1254</v>
      </c>
      <c r="H9" s="225" t="s">
        <v>645</v>
      </c>
      <c r="I9" s="225" t="s">
        <v>1258</v>
      </c>
      <c r="J9" s="225"/>
      <c r="K9" s="225"/>
      <c r="L9" s="225"/>
    </row>
    <row r="10" spans="3:12" ht="16">
      <c r="C10">
        <v>6</v>
      </c>
      <c r="D10" s="225" t="s">
        <v>1258</v>
      </c>
      <c r="E10" s="225" t="s">
        <v>1258</v>
      </c>
      <c r="F10" s="225" t="s">
        <v>1258</v>
      </c>
      <c r="G10" s="225"/>
    </row>
    <row r="11" spans="3:12" ht="16">
      <c r="C11">
        <v>7</v>
      </c>
      <c r="D11" s="225" t="s">
        <v>1259</v>
      </c>
      <c r="E11" s="225" t="s">
        <v>1259</v>
      </c>
      <c r="F11" s="225" t="s">
        <v>1259</v>
      </c>
      <c r="G11" s="225" t="s">
        <v>645</v>
      </c>
    </row>
    <row r="12" spans="3:12" ht="16">
      <c r="C12">
        <v>8</v>
      </c>
      <c r="D12" s="225" t="s">
        <v>1260</v>
      </c>
      <c r="E12" s="225" t="s">
        <v>1260</v>
      </c>
      <c r="F12" s="225" t="s">
        <v>1260</v>
      </c>
      <c r="G12" s="225"/>
    </row>
    <row r="16" spans="3:12">
      <c r="D16" t="s">
        <v>1252</v>
      </c>
      <c r="E16" t="s">
        <v>1256</v>
      </c>
      <c r="G16" t="s">
        <v>1253</v>
      </c>
    </row>
    <row r="17" spans="3:11" ht="16">
      <c r="C17">
        <v>0</v>
      </c>
      <c r="D17" t="s">
        <v>1251</v>
      </c>
      <c r="E17" s="225" t="s">
        <v>645</v>
      </c>
      <c r="F17" s="225"/>
      <c r="G17" s="225"/>
      <c r="H17" s="225"/>
      <c r="I17" s="225"/>
      <c r="J17" s="225"/>
    </row>
    <row r="18" spans="3:11" ht="16">
      <c r="C18">
        <v>2</v>
      </c>
      <c r="D18" s="225" t="s">
        <v>1254</v>
      </c>
      <c r="E18" s="225" t="s">
        <v>645</v>
      </c>
      <c r="F18" s="225"/>
      <c r="G18" s="225"/>
    </row>
    <row r="19" spans="3:11" ht="16">
      <c r="C19">
        <v>3</v>
      </c>
      <c r="D19" s="225" t="s">
        <v>1255</v>
      </c>
      <c r="E19" s="225" t="s">
        <v>645</v>
      </c>
      <c r="F19" s="225"/>
      <c r="G19" s="225"/>
      <c r="H19" s="225"/>
      <c r="I19" s="225"/>
      <c r="J19" s="225"/>
    </row>
    <row r="20" spans="3:11" ht="16">
      <c r="C20">
        <v>4</v>
      </c>
      <c r="D20" s="225" t="s">
        <v>645</v>
      </c>
      <c r="E20" s="225" t="s">
        <v>645</v>
      </c>
      <c r="F20" s="225"/>
      <c r="G20" s="225" t="s">
        <v>1259</v>
      </c>
      <c r="H20" s="225" t="s">
        <v>1260</v>
      </c>
      <c r="I20" s="225"/>
      <c r="J20" s="225"/>
      <c r="K20" s="225"/>
    </row>
    <row r="21" spans="3:11" ht="16">
      <c r="C21">
        <v>5</v>
      </c>
      <c r="D21" s="225" t="s">
        <v>1257</v>
      </c>
      <c r="E21" s="225" t="s">
        <v>645</v>
      </c>
      <c r="F21" s="225"/>
      <c r="G21" s="225"/>
      <c r="H21" s="225"/>
      <c r="I21" s="225"/>
      <c r="J21" s="225"/>
      <c r="K21" s="225"/>
    </row>
    <row r="22" spans="3:11" ht="16">
      <c r="C22">
        <v>6</v>
      </c>
      <c r="D22" s="225" t="s">
        <v>1258</v>
      </c>
      <c r="E22" s="225" t="s">
        <v>1258</v>
      </c>
      <c r="F22" s="225"/>
      <c r="G22" s="225"/>
    </row>
    <row r="23" spans="3:11" ht="16">
      <c r="C23">
        <v>7</v>
      </c>
      <c r="D23" s="225" t="s">
        <v>1259</v>
      </c>
      <c r="E23" s="225" t="s">
        <v>645</v>
      </c>
      <c r="F23" s="225"/>
      <c r="G23" s="225"/>
    </row>
    <row r="24" spans="3:11" ht="16">
      <c r="C24">
        <v>8</v>
      </c>
      <c r="D24" s="225" t="s">
        <v>1260</v>
      </c>
      <c r="E24" s="225" t="s">
        <v>1260</v>
      </c>
      <c r="F24" s="225"/>
      <c r="G24" s="22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9"/>
  <sheetViews>
    <sheetView workbookViewId="0">
      <pane ySplit="2" topLeftCell="A3" activePane="bottomLeft" state="frozen"/>
      <selection pane="bottomLeft" activeCell="F4" sqref="F4"/>
    </sheetView>
  </sheetViews>
  <sheetFormatPr baseColWidth="10" defaultColWidth="11" defaultRowHeight="15" x14ac:dyDescent="0"/>
  <cols>
    <col min="1" max="1" width="31.83203125" bestFit="1" customWidth="1"/>
    <col min="2" max="2" width="8.6640625" style="101" bestFit="1" customWidth="1"/>
    <col min="3" max="5" width="8.6640625" style="101" customWidth="1"/>
    <col min="6" max="6" width="8.6640625" style="11" customWidth="1"/>
    <col min="7" max="7" width="30" bestFit="1" customWidth="1"/>
  </cols>
  <sheetData>
    <row r="2" spans="1:7">
      <c r="B2" s="105" t="s">
        <v>42</v>
      </c>
      <c r="C2" s="105" t="s">
        <v>183</v>
      </c>
      <c r="D2" s="105" t="s">
        <v>997</v>
      </c>
      <c r="E2" s="105" t="s">
        <v>998</v>
      </c>
      <c r="F2" s="173" t="s">
        <v>52</v>
      </c>
      <c r="G2" s="21" t="s">
        <v>802</v>
      </c>
    </row>
    <row r="3" spans="1:7">
      <c r="A3" s="39" t="s">
        <v>1193</v>
      </c>
      <c r="B3" s="102" t="s">
        <v>383</v>
      </c>
      <c r="C3" s="102"/>
      <c r="D3" s="102"/>
      <c r="E3" s="102"/>
      <c r="F3" s="12"/>
      <c r="G3" s="5"/>
    </row>
    <row r="4" spans="1:7">
      <c r="A4" s="155" t="s">
        <v>1273</v>
      </c>
      <c r="B4" s="100" t="s">
        <v>383</v>
      </c>
      <c r="C4" s="100"/>
      <c r="D4" s="100"/>
      <c r="E4" s="100"/>
      <c r="F4" s="144">
        <v>1</v>
      </c>
      <c r="G4" s="208"/>
    </row>
    <row r="5" spans="1:7">
      <c r="A5" s="233" t="s">
        <v>1274</v>
      </c>
      <c r="B5" s="100" t="s">
        <v>383</v>
      </c>
      <c r="C5" s="100"/>
      <c r="D5" s="100"/>
      <c r="E5" s="100"/>
      <c r="F5" s="144">
        <v>1</v>
      </c>
      <c r="G5" s="208"/>
    </row>
    <row r="6" spans="1:7">
      <c r="A6" s="39" t="s">
        <v>1194</v>
      </c>
      <c r="B6" s="102"/>
      <c r="C6" s="102"/>
      <c r="D6" s="102"/>
      <c r="E6" s="102"/>
      <c r="F6" s="12"/>
      <c r="G6" s="220"/>
    </row>
    <row r="7" spans="1:7">
      <c r="A7" s="183" t="s">
        <v>13</v>
      </c>
      <c r="B7" s="218"/>
      <c r="C7" s="218"/>
      <c r="D7" s="218"/>
      <c r="E7" s="218"/>
      <c r="F7" s="12"/>
      <c r="G7" s="219"/>
    </row>
    <row r="8" spans="1:7">
      <c r="A8" s="118" t="s">
        <v>258</v>
      </c>
      <c r="B8" s="145" t="s">
        <v>383</v>
      </c>
      <c r="C8" s="145"/>
      <c r="D8" s="145"/>
      <c r="E8" s="145"/>
      <c r="F8" s="144">
        <v>8</v>
      </c>
      <c r="G8" s="210"/>
    </row>
    <row r="9" spans="1:7">
      <c r="A9" s="118" t="s">
        <v>1195</v>
      </c>
      <c r="B9" s="145"/>
      <c r="C9" s="145"/>
      <c r="D9" s="145"/>
      <c r="E9" s="145"/>
      <c r="F9" s="144"/>
      <c r="G9" s="210"/>
    </row>
    <row r="10" spans="1:7">
      <c r="A10" s="183" t="s">
        <v>1196</v>
      </c>
      <c r="B10" s="102"/>
      <c r="C10" s="102"/>
      <c r="D10" s="102"/>
      <c r="E10" s="102"/>
      <c r="F10" s="12"/>
      <c r="G10" s="219"/>
    </row>
    <row r="11" spans="1:7">
      <c r="A11" s="118" t="s">
        <v>5</v>
      </c>
      <c r="B11" s="145"/>
      <c r="C11" s="145"/>
      <c r="D11" s="145"/>
      <c r="E11" s="145"/>
      <c r="F11" s="144"/>
      <c r="G11" s="212"/>
    </row>
    <row r="12" spans="1:7">
      <c r="A12" s="183" t="s">
        <v>1201</v>
      </c>
      <c r="B12" s="218"/>
      <c r="C12" s="218"/>
      <c r="D12" s="218"/>
      <c r="E12" s="218"/>
      <c r="F12" s="12"/>
      <c r="G12" s="221"/>
    </row>
    <row r="13" spans="1:7">
      <c r="A13" s="118" t="s">
        <v>1202</v>
      </c>
      <c r="B13" s="100"/>
      <c r="C13" s="100"/>
      <c r="D13" s="100"/>
      <c r="E13" s="100"/>
      <c r="F13" s="144"/>
      <c r="G13" s="208"/>
    </row>
    <row r="14" spans="1:7">
      <c r="A14" s="118" t="s">
        <v>1203</v>
      </c>
      <c r="B14" s="145"/>
      <c r="C14" s="145"/>
      <c r="D14" s="145"/>
      <c r="E14" s="145"/>
      <c r="F14" s="144"/>
      <c r="G14" s="212"/>
    </row>
    <row r="15" spans="1:7">
      <c r="A15" s="39" t="s">
        <v>1236</v>
      </c>
      <c r="B15" s="218"/>
      <c r="C15" s="218"/>
      <c r="D15" s="218"/>
      <c r="E15" s="218"/>
      <c r="F15" s="12"/>
      <c r="G15" s="221"/>
    </row>
    <row r="16" spans="1:7">
      <c r="A16" s="118" t="s">
        <v>1205</v>
      </c>
      <c r="B16" s="145"/>
      <c r="C16" s="145"/>
      <c r="D16" s="145"/>
      <c r="E16" s="145"/>
      <c r="F16" s="144"/>
      <c r="G16" s="212"/>
    </row>
    <row r="17" spans="1:7">
      <c r="A17" s="118" t="s">
        <v>1206</v>
      </c>
      <c r="B17" s="100"/>
      <c r="C17" s="100"/>
      <c r="D17" s="100"/>
      <c r="E17" s="100"/>
      <c r="F17" s="144"/>
      <c r="G17" s="177"/>
    </row>
    <row r="18" spans="1:7">
      <c r="A18" s="118" t="s">
        <v>1207</v>
      </c>
      <c r="B18" s="100"/>
      <c r="C18" s="100"/>
      <c r="D18" s="100"/>
      <c r="E18" s="100"/>
      <c r="F18" s="144"/>
      <c r="G18" s="212"/>
    </row>
    <row r="19" spans="1:7">
      <c r="A19" s="118" t="s">
        <v>1237</v>
      </c>
      <c r="B19" s="100"/>
      <c r="C19" s="100"/>
      <c r="D19" s="100"/>
      <c r="E19" s="100"/>
      <c r="F19" s="144"/>
      <c r="G19" s="212"/>
    </row>
    <row r="20" spans="1:7">
      <c r="A20" s="118" t="s">
        <v>1238</v>
      </c>
      <c r="B20" s="100"/>
      <c r="C20" s="100"/>
      <c r="D20" s="100"/>
      <c r="E20" s="100"/>
      <c r="F20" s="144"/>
      <c r="G20" s="212"/>
    </row>
    <row r="21" spans="1:7">
      <c r="A21" s="118" t="s">
        <v>1239</v>
      </c>
      <c r="B21" s="100"/>
      <c r="C21" s="100"/>
      <c r="D21" s="100"/>
      <c r="E21" s="100"/>
      <c r="F21" s="144"/>
      <c r="G21" s="177"/>
    </row>
    <row r="22" spans="1:7">
      <c r="A22" s="183" t="s">
        <v>1240</v>
      </c>
      <c r="B22" s="218"/>
      <c r="C22" s="218"/>
      <c r="D22" s="218"/>
      <c r="E22" s="218"/>
      <c r="F22" s="12"/>
      <c r="G22" s="221"/>
    </row>
    <row r="23" spans="1:7">
      <c r="A23" s="118" t="s">
        <v>1205</v>
      </c>
      <c r="B23" s="100"/>
      <c r="C23" s="100"/>
      <c r="D23" s="100"/>
      <c r="E23" s="100"/>
      <c r="F23" s="144"/>
      <c r="G23" s="208"/>
    </row>
    <row r="24" spans="1:7">
      <c r="A24" s="118" t="s">
        <v>1245</v>
      </c>
      <c r="B24" s="100"/>
      <c r="C24" s="100"/>
      <c r="D24" s="100"/>
      <c r="E24" s="100"/>
      <c r="F24" s="144"/>
      <c r="G24" s="208"/>
    </row>
    <row r="25" spans="1:7">
      <c r="A25" s="118" t="s">
        <v>1267</v>
      </c>
      <c r="B25" s="100"/>
      <c r="C25" s="100"/>
      <c r="D25" s="100"/>
      <c r="E25" s="100"/>
      <c r="F25" s="144"/>
      <c r="G25" s="208"/>
    </row>
    <row r="26" spans="1:7">
      <c r="A26" s="1" t="s">
        <v>1132</v>
      </c>
      <c r="B26" s="100" t="s">
        <v>383</v>
      </c>
      <c r="C26" s="100"/>
      <c r="D26" s="100"/>
      <c r="E26" s="100"/>
      <c r="F26" s="144">
        <v>5</v>
      </c>
      <c r="G26" s="208"/>
    </row>
    <row r="27" spans="1:7">
      <c r="A27" s="1" t="s">
        <v>1268</v>
      </c>
      <c r="B27" s="100" t="s">
        <v>383</v>
      </c>
      <c r="C27" s="100"/>
      <c r="D27" s="100"/>
      <c r="E27" s="100"/>
      <c r="F27" s="144">
        <v>5</v>
      </c>
      <c r="G27" s="208"/>
    </row>
    <row r="28" spans="1:7">
      <c r="A28" s="232" t="s">
        <v>1131</v>
      </c>
      <c r="B28" s="131"/>
      <c r="C28" s="131"/>
      <c r="D28" s="131"/>
      <c r="E28" s="131"/>
      <c r="F28" s="132">
        <v>5</v>
      </c>
      <c r="G28" s="230" t="s">
        <v>1269</v>
      </c>
    </row>
    <row r="29" spans="1:7">
      <c r="A29" s="235" t="s">
        <v>1246</v>
      </c>
      <c r="B29" s="131" t="s">
        <v>383</v>
      </c>
      <c r="C29" s="131"/>
      <c r="D29" s="131"/>
      <c r="E29" s="131"/>
      <c r="F29" s="132">
        <v>6</v>
      </c>
      <c r="G29" s="231" t="s">
        <v>675</v>
      </c>
    </row>
    <row r="30" spans="1:7">
      <c r="A30" s="118" t="s">
        <v>1198</v>
      </c>
      <c r="B30" s="100" t="s">
        <v>383</v>
      </c>
      <c r="C30" s="100"/>
      <c r="D30" s="100"/>
      <c r="E30" s="100"/>
      <c r="F30" s="144">
        <v>2</v>
      </c>
      <c r="G30" s="208"/>
    </row>
    <row r="31" spans="1:7">
      <c r="A31" s="118" t="s">
        <v>1206</v>
      </c>
      <c r="B31" s="100"/>
      <c r="C31" s="100"/>
      <c r="D31" s="100"/>
      <c r="E31" s="100"/>
      <c r="F31" s="144"/>
      <c r="G31" s="208"/>
    </row>
    <row r="32" spans="1:7">
      <c r="A32" s="118" t="s">
        <v>1272</v>
      </c>
      <c r="B32" s="100"/>
      <c r="C32" s="100"/>
      <c r="D32" s="100"/>
      <c r="E32" s="100"/>
      <c r="F32" s="144"/>
      <c r="G32" s="208"/>
    </row>
    <row r="33" spans="1:7">
      <c r="A33" s="118" t="s">
        <v>1207</v>
      </c>
      <c r="B33" s="100"/>
      <c r="C33" s="100"/>
      <c r="D33" s="100"/>
      <c r="E33" s="100"/>
      <c r="F33" s="144"/>
      <c r="G33" s="177"/>
    </row>
    <row r="34" spans="1:7">
      <c r="A34" s="118" t="s">
        <v>1241</v>
      </c>
      <c r="B34" s="100"/>
      <c r="C34" s="100"/>
      <c r="D34" s="100"/>
      <c r="E34" s="100"/>
      <c r="F34" s="144"/>
      <c r="G34" s="209"/>
    </row>
    <row r="35" spans="1:7">
      <c r="A35" s="183" t="s">
        <v>2</v>
      </c>
      <c r="B35" s="218"/>
      <c r="C35" s="218"/>
      <c r="D35" s="218"/>
      <c r="E35" s="218"/>
      <c r="F35" s="12"/>
      <c r="G35" s="221"/>
    </row>
    <row r="36" spans="1:7">
      <c r="A36" s="118" t="s">
        <v>1205</v>
      </c>
      <c r="B36" s="100"/>
      <c r="C36" s="100"/>
      <c r="D36" s="100"/>
      <c r="E36" s="100"/>
      <c r="F36" s="144"/>
      <c r="G36" s="209"/>
    </row>
    <row r="37" spans="1:7">
      <c r="A37" s="118" t="s">
        <v>1247</v>
      </c>
      <c r="B37" s="100"/>
      <c r="C37" s="100"/>
      <c r="D37" s="100"/>
      <c r="E37" s="100"/>
      <c r="F37" s="144"/>
      <c r="G37" s="209"/>
    </row>
    <row r="38" spans="1:7">
      <c r="A38" s="1" t="s">
        <v>1248</v>
      </c>
      <c r="B38" s="100"/>
      <c r="C38" s="100"/>
      <c r="D38" s="100"/>
      <c r="E38" s="100"/>
      <c r="F38" s="144"/>
      <c r="G38" s="209"/>
    </row>
    <row r="39" spans="1:7">
      <c r="A39" s="1" t="s">
        <v>10</v>
      </c>
      <c r="B39" s="100"/>
      <c r="C39" s="100"/>
      <c r="D39" s="100"/>
      <c r="E39" s="100"/>
      <c r="F39" s="144"/>
      <c r="G39" s="209"/>
    </row>
    <row r="40" spans="1:7">
      <c r="A40" s="1" t="s">
        <v>1249</v>
      </c>
      <c r="B40" s="100"/>
      <c r="C40" s="100"/>
      <c r="D40" s="100"/>
      <c r="E40" s="100"/>
      <c r="F40" s="144"/>
      <c r="G40" s="209"/>
    </row>
    <row r="41" spans="1:7">
      <c r="A41" s="118" t="s">
        <v>5</v>
      </c>
      <c r="B41" s="100"/>
      <c r="C41" s="100"/>
      <c r="D41" s="100"/>
      <c r="E41" s="100"/>
      <c r="F41" s="144"/>
      <c r="G41" s="209"/>
    </row>
    <row r="42" spans="1:7">
      <c r="A42" s="118" t="s">
        <v>993</v>
      </c>
      <c r="B42" s="100"/>
      <c r="C42" s="100"/>
      <c r="D42" s="100"/>
      <c r="E42" s="100"/>
      <c r="F42" s="144"/>
      <c r="G42" s="209"/>
    </row>
    <row r="43" spans="1:7">
      <c r="A43" s="118" t="s">
        <v>1250</v>
      </c>
      <c r="B43" s="100"/>
      <c r="C43" s="100"/>
      <c r="D43" s="100"/>
      <c r="E43" s="100"/>
      <c r="F43" s="144"/>
      <c r="G43" s="209"/>
    </row>
    <row r="44" spans="1:7">
      <c r="A44" s="1" t="s">
        <v>258</v>
      </c>
      <c r="B44" s="100"/>
      <c r="C44" s="100"/>
      <c r="D44" s="100"/>
      <c r="E44" s="100"/>
      <c r="F44" s="144"/>
      <c r="G44" s="209"/>
    </row>
    <row r="45" spans="1:7">
      <c r="A45" s="147" t="s">
        <v>1248</v>
      </c>
      <c r="B45" s="100"/>
      <c r="C45" s="100"/>
      <c r="D45" s="100"/>
      <c r="E45" s="100"/>
      <c r="F45" s="144"/>
      <c r="G45" s="209"/>
    </row>
    <row r="46" spans="1:7">
      <c r="A46" s="147" t="s">
        <v>10</v>
      </c>
      <c r="B46" s="100"/>
      <c r="C46" s="100"/>
      <c r="D46" s="100"/>
      <c r="E46" s="100"/>
      <c r="F46" s="144"/>
      <c r="G46" s="209"/>
    </row>
    <row r="47" spans="1:7">
      <c r="A47" s="147" t="s">
        <v>1249</v>
      </c>
      <c r="B47" s="100"/>
      <c r="C47" s="100"/>
      <c r="D47" s="100"/>
      <c r="E47" s="100"/>
      <c r="F47" s="144"/>
      <c r="G47" s="209"/>
    </row>
    <row r="48" spans="1:7">
      <c r="A48" s="222" t="s">
        <v>10</v>
      </c>
      <c r="B48" s="100"/>
      <c r="C48" s="100"/>
      <c r="D48" s="100"/>
      <c r="E48" s="100"/>
      <c r="F48" s="144"/>
      <c r="G48" s="209"/>
    </row>
    <row r="49" spans="1:15">
      <c r="A49" s="222" t="s">
        <v>1249</v>
      </c>
      <c r="B49" s="100"/>
      <c r="C49" s="100"/>
      <c r="D49" s="100"/>
      <c r="E49" s="100"/>
      <c r="F49" s="144"/>
      <c r="G49" s="209"/>
    </row>
    <row r="50" spans="1:15">
      <c r="A50" s="222" t="s">
        <v>1248</v>
      </c>
      <c r="B50" s="100"/>
      <c r="C50" s="100"/>
      <c r="D50" s="100"/>
      <c r="E50" s="100"/>
      <c r="F50" s="144"/>
      <c r="G50" s="209"/>
    </row>
    <row r="51" spans="1:15">
      <c r="A51" s="183" t="s">
        <v>1007</v>
      </c>
      <c r="B51" s="218"/>
      <c r="C51" s="218"/>
      <c r="D51" s="218"/>
      <c r="E51" s="218"/>
      <c r="F51" s="12"/>
      <c r="G51" s="221"/>
    </row>
    <row r="52" spans="1:15">
      <c r="A52" s="2" t="s">
        <v>1219</v>
      </c>
      <c r="B52" s="218"/>
      <c r="C52" s="218"/>
      <c r="D52" s="218"/>
      <c r="E52" s="218"/>
      <c r="F52" s="12"/>
      <c r="G52" s="221"/>
    </row>
    <row r="53" spans="1:15">
      <c r="A53" s="1" t="s">
        <v>1271</v>
      </c>
      <c r="B53" s="100"/>
      <c r="C53" s="143"/>
      <c r="D53" s="143"/>
      <c r="E53" s="143"/>
      <c r="F53" s="144"/>
      <c r="G53" s="210"/>
    </row>
    <row r="54" spans="1:15">
      <c r="A54" s="232" t="s">
        <v>1275</v>
      </c>
      <c r="B54" s="131" t="s">
        <v>383</v>
      </c>
      <c r="C54" s="236"/>
      <c r="D54" s="236"/>
      <c r="E54" s="236"/>
      <c r="F54" s="132">
        <v>7</v>
      </c>
      <c r="G54" s="232"/>
    </row>
    <row r="55" spans="1:15">
      <c r="A55" s="1" t="s">
        <v>1270</v>
      </c>
      <c r="B55" s="100"/>
      <c r="C55" s="143"/>
      <c r="D55" s="143"/>
      <c r="E55" s="143"/>
      <c r="F55" s="144"/>
      <c r="G55" s="208"/>
    </row>
    <row r="56" spans="1:15">
      <c r="A56" s="2" t="s">
        <v>1053</v>
      </c>
      <c r="B56" s="218"/>
      <c r="C56" s="218"/>
      <c r="D56" s="218"/>
      <c r="E56" s="218"/>
      <c r="F56" s="12"/>
      <c r="G56" s="221"/>
      <c r="H56" s="144"/>
      <c r="I56" s="210"/>
      <c r="J56" s="213"/>
      <c r="K56" s="223"/>
      <c r="L56" s="223"/>
      <c r="M56" s="223"/>
      <c r="N56" s="223"/>
      <c r="O56" s="223"/>
    </row>
    <row r="57" spans="1:15">
      <c r="A57" s="1" t="s">
        <v>7</v>
      </c>
      <c r="B57" s="100"/>
      <c r="C57" s="100"/>
      <c r="D57" s="143"/>
      <c r="E57" s="143"/>
      <c r="F57" s="143"/>
      <c r="G57" s="144"/>
      <c r="H57" s="144"/>
      <c r="I57" s="210"/>
      <c r="J57" s="213"/>
      <c r="K57" s="223"/>
      <c r="L57" s="223"/>
      <c r="M57" s="223"/>
      <c r="N57" s="224"/>
      <c r="O57" s="223"/>
    </row>
    <row r="58" spans="1:15">
      <c r="A58" s="188" t="s">
        <v>1</v>
      </c>
      <c r="B58" s="100" t="s">
        <v>383</v>
      </c>
      <c r="C58" s="100"/>
      <c r="D58" s="143"/>
      <c r="E58" s="143"/>
      <c r="F58" s="143">
        <v>4</v>
      </c>
      <c r="G58" s="144"/>
      <c r="H58" s="144"/>
      <c r="I58" s="210"/>
      <c r="J58" s="213"/>
      <c r="K58" s="223"/>
      <c r="L58" s="223"/>
      <c r="M58" s="223"/>
      <c r="N58" s="224"/>
      <c r="O58" s="223"/>
    </row>
    <row r="59" spans="1:15">
      <c r="A59" s="188" t="s">
        <v>1266</v>
      </c>
      <c r="B59" s="100" t="s">
        <v>383</v>
      </c>
      <c r="C59" s="100"/>
      <c r="D59" s="143"/>
      <c r="E59" s="143"/>
      <c r="F59" s="143">
        <v>4</v>
      </c>
      <c r="G59" s="144"/>
      <c r="H59" s="144"/>
      <c r="I59" s="210"/>
      <c r="J59" s="213"/>
      <c r="K59" s="223"/>
      <c r="L59" s="223"/>
      <c r="M59" s="223"/>
      <c r="N59" s="224"/>
      <c r="O59" s="223"/>
    </row>
    <row r="60" spans="1:15">
      <c r="A60" s="234" t="s">
        <v>3</v>
      </c>
      <c r="B60" s="100" t="s">
        <v>383</v>
      </c>
      <c r="C60" s="100"/>
      <c r="D60" s="143"/>
      <c r="E60" s="143"/>
      <c r="F60" s="143">
        <v>4</v>
      </c>
      <c r="G60" s="144" t="s">
        <v>675</v>
      </c>
      <c r="H60" s="144"/>
      <c r="I60" s="210"/>
      <c r="J60" s="213"/>
      <c r="K60" s="223"/>
      <c r="L60" s="223"/>
      <c r="M60" s="223"/>
      <c r="N60" s="224"/>
      <c r="O60" s="223"/>
    </row>
    <row r="61" spans="1:15">
      <c r="A61" s="2" t="s">
        <v>1242</v>
      </c>
      <c r="B61" s="218"/>
      <c r="C61" s="218"/>
      <c r="D61" s="218"/>
      <c r="E61" s="218"/>
      <c r="F61" s="12"/>
      <c r="G61" s="221"/>
    </row>
    <row r="62" spans="1:15">
      <c r="A62" s="1" t="s">
        <v>1243</v>
      </c>
      <c r="B62" s="100"/>
      <c r="C62" s="143"/>
      <c r="D62" s="143"/>
      <c r="E62" s="143"/>
      <c r="F62" s="144"/>
      <c r="G62" s="210"/>
    </row>
    <row r="63" spans="1:15">
      <c r="A63" s="1" t="s">
        <v>1244</v>
      </c>
      <c r="B63" s="100"/>
      <c r="C63" s="143"/>
      <c r="D63" s="143"/>
      <c r="E63" s="143"/>
      <c r="F63" s="144"/>
      <c r="G63" s="208"/>
    </row>
    <row r="64" spans="1:15">
      <c r="A64" s="2" t="s">
        <v>1221</v>
      </c>
      <c r="B64" s="218"/>
      <c r="C64" s="218"/>
      <c r="D64" s="218"/>
      <c r="E64" s="218"/>
      <c r="F64" s="12"/>
      <c r="G64" s="221"/>
    </row>
    <row r="65" spans="1:7">
      <c r="A65" s="1" t="s">
        <v>1222</v>
      </c>
      <c r="B65" s="100" t="s">
        <v>383</v>
      </c>
      <c r="C65" s="143"/>
      <c r="D65" s="143"/>
      <c r="E65" s="143"/>
      <c r="F65" s="144">
        <v>9</v>
      </c>
      <c r="G65" s="210"/>
    </row>
    <row r="66" spans="1:7">
      <c r="A66" s="1" t="s">
        <v>1223</v>
      </c>
      <c r="B66" s="143" t="s">
        <v>383</v>
      </c>
      <c r="C66" s="143"/>
      <c r="D66" s="143"/>
      <c r="E66" s="143"/>
      <c r="F66" s="144">
        <v>9</v>
      </c>
      <c r="G66" s="210"/>
    </row>
    <row r="67" spans="1:7">
      <c r="A67" s="1" t="s">
        <v>1224</v>
      </c>
      <c r="B67" s="100" t="s">
        <v>383</v>
      </c>
      <c r="C67" s="100"/>
      <c r="D67" s="100"/>
      <c r="E67" s="100"/>
      <c r="F67" s="144">
        <v>9</v>
      </c>
      <c r="G67" s="210"/>
    </row>
    <row r="68" spans="1:7">
      <c r="A68" s="2" t="s">
        <v>1225</v>
      </c>
      <c r="B68" s="218"/>
      <c r="C68" s="218"/>
      <c r="D68" s="218"/>
      <c r="E68" s="218"/>
      <c r="F68" s="12"/>
      <c r="G68" s="221"/>
    </row>
    <row r="69" spans="1:7">
      <c r="A69" s="1" t="s">
        <v>1226</v>
      </c>
      <c r="B69" s="100"/>
      <c r="C69" s="100"/>
      <c r="D69" s="100"/>
      <c r="E69" s="100"/>
      <c r="F69" s="144"/>
      <c r="G69" s="214"/>
    </row>
    <row r="70" spans="1:7">
      <c r="A70" s="1" t="s">
        <v>4</v>
      </c>
      <c r="B70" s="100"/>
      <c r="C70" s="143"/>
      <c r="D70" s="143"/>
      <c r="E70" s="143"/>
      <c r="F70" s="144"/>
      <c r="G70" s="210"/>
    </row>
    <row r="71" spans="1:7">
      <c r="A71" s="2" t="s">
        <v>1227</v>
      </c>
      <c r="B71" s="218"/>
      <c r="C71" s="218"/>
      <c r="D71" s="218"/>
      <c r="E71" s="218"/>
      <c r="F71" s="12"/>
      <c r="G71" s="221"/>
    </row>
    <row r="72" spans="1:7">
      <c r="A72" s="197" t="s">
        <v>1228</v>
      </c>
      <c r="B72" s="218"/>
      <c r="C72" s="218"/>
      <c r="D72" s="218"/>
      <c r="E72" s="218"/>
      <c r="F72" s="12"/>
      <c r="G72" s="221"/>
    </row>
    <row r="73" spans="1:7">
      <c r="A73" s="188" t="s">
        <v>7</v>
      </c>
      <c r="B73" s="100" t="s">
        <v>383</v>
      </c>
      <c r="C73" s="100"/>
      <c r="D73" s="100"/>
      <c r="E73" s="100"/>
      <c r="F73" s="144">
        <v>3</v>
      </c>
      <c r="G73" s="152"/>
    </row>
    <row r="74" spans="1:7">
      <c r="A74" s="188" t="s">
        <v>1229</v>
      </c>
      <c r="B74" s="100" t="s">
        <v>383</v>
      </c>
      <c r="C74" s="100"/>
      <c r="D74" s="100"/>
      <c r="E74" s="100"/>
      <c r="F74" s="144"/>
      <c r="G74" s="208"/>
    </row>
    <row r="75" spans="1:7">
      <c r="B75" s="143"/>
      <c r="C75" s="100"/>
      <c r="D75" s="100"/>
      <c r="E75" s="100"/>
      <c r="F75" s="144"/>
      <c r="G75" s="152"/>
    </row>
    <row r="76" spans="1:7">
      <c r="B76" s="100"/>
      <c r="C76" s="100"/>
      <c r="D76" s="100"/>
      <c r="E76" s="100"/>
      <c r="F76" s="144"/>
      <c r="G76" s="177"/>
    </row>
    <row r="77" spans="1:7">
      <c r="B77" s="100"/>
      <c r="C77" s="100"/>
      <c r="D77" s="100"/>
      <c r="E77" s="100"/>
      <c r="F77" s="144"/>
      <c r="G77" s="208"/>
    </row>
    <row r="78" spans="1:7">
      <c r="B78" s="100"/>
      <c r="C78" s="100"/>
      <c r="D78" s="100"/>
      <c r="E78" s="100"/>
      <c r="F78" s="144"/>
      <c r="G78" s="210"/>
    </row>
    <row r="79" spans="1:7">
      <c r="B79" s="100"/>
      <c r="C79" s="100"/>
      <c r="D79" s="100"/>
      <c r="E79" s="100"/>
      <c r="F79" s="144"/>
      <c r="G79" s="210"/>
    </row>
    <row r="80" spans="1:7">
      <c r="B80" s="100"/>
      <c r="C80" s="100"/>
      <c r="D80" s="100"/>
      <c r="E80" s="100"/>
      <c r="F80" s="144"/>
      <c r="G80" s="210"/>
    </row>
    <row r="81" spans="2:7">
      <c r="B81" s="100"/>
      <c r="C81" s="100"/>
      <c r="D81" s="100"/>
      <c r="E81" s="100"/>
      <c r="F81" s="144"/>
      <c r="G81" s="210"/>
    </row>
    <row r="82" spans="2:7">
      <c r="B82" s="100"/>
      <c r="C82" s="100"/>
      <c r="D82" s="100"/>
      <c r="E82" s="100"/>
      <c r="F82" s="144"/>
      <c r="G82" s="210"/>
    </row>
    <row r="83" spans="2:7">
      <c r="B83" s="100"/>
      <c r="C83" s="100"/>
      <c r="D83" s="100"/>
      <c r="E83" s="100"/>
      <c r="F83" s="144"/>
      <c r="G83" s="210"/>
    </row>
    <row r="84" spans="2:7">
      <c r="B84" s="100"/>
      <c r="C84" s="100"/>
      <c r="D84" s="100"/>
      <c r="E84" s="100"/>
      <c r="F84" s="144"/>
      <c r="G84" s="210"/>
    </row>
    <row r="85" spans="2:7">
      <c r="B85" s="100"/>
      <c r="C85" s="100"/>
      <c r="D85" s="100"/>
      <c r="E85" s="100"/>
      <c r="F85" s="144"/>
      <c r="G85" s="208"/>
    </row>
    <row r="86" spans="2:7">
      <c r="B86" s="100"/>
      <c r="C86" s="100"/>
      <c r="D86" s="100"/>
      <c r="E86" s="100"/>
      <c r="F86" s="144"/>
      <c r="G86" s="208"/>
    </row>
    <row r="87" spans="2:7">
      <c r="B87" s="100"/>
      <c r="C87" s="100"/>
      <c r="D87" s="100"/>
      <c r="E87" s="100"/>
      <c r="F87" s="144"/>
      <c r="G87" s="208"/>
    </row>
    <row r="88" spans="2:7">
      <c r="B88" s="100"/>
      <c r="C88" s="100"/>
      <c r="D88" s="100"/>
      <c r="E88" s="100"/>
      <c r="F88" s="144"/>
      <c r="G88" s="215"/>
    </row>
    <row r="89" spans="2:7">
      <c r="B89" s="100"/>
      <c r="C89" s="100"/>
      <c r="D89" s="100"/>
      <c r="E89" s="100"/>
      <c r="F89" s="144"/>
      <c r="G89" s="210"/>
    </row>
    <row r="90" spans="2:7">
      <c r="B90" s="100"/>
      <c r="C90" s="100"/>
      <c r="D90" s="100"/>
      <c r="E90" s="100"/>
      <c r="F90" s="144"/>
      <c r="G90" s="210"/>
    </row>
    <row r="91" spans="2:7">
      <c r="B91" s="100"/>
      <c r="C91" s="100"/>
      <c r="D91" s="100"/>
      <c r="E91" s="100"/>
      <c r="F91" s="144"/>
      <c r="G91" s="210"/>
    </row>
    <row r="92" spans="2:7">
      <c r="B92" s="100"/>
      <c r="C92" s="100"/>
      <c r="D92" s="100"/>
      <c r="E92" s="100"/>
      <c r="F92" s="144"/>
      <c r="G92" s="210"/>
    </row>
    <row r="93" spans="2:7">
      <c r="B93" s="100"/>
      <c r="C93" s="100"/>
      <c r="D93" s="100"/>
      <c r="E93" s="100"/>
      <c r="F93" s="144"/>
      <c r="G93" s="210"/>
    </row>
    <row r="94" spans="2:7">
      <c r="B94" s="100"/>
      <c r="C94" s="100"/>
      <c r="D94" s="100"/>
      <c r="E94" s="100"/>
      <c r="F94" s="144"/>
      <c r="G94" s="210"/>
    </row>
    <row r="95" spans="2:7">
      <c r="B95" s="100"/>
      <c r="C95" s="100"/>
      <c r="D95" s="100"/>
      <c r="E95" s="100"/>
      <c r="F95" s="144"/>
      <c r="G95" s="208"/>
    </row>
    <row r="96" spans="2:7">
      <c r="B96" s="100"/>
      <c r="C96" s="100"/>
      <c r="D96" s="100"/>
      <c r="E96" s="100"/>
      <c r="F96" s="144"/>
      <c r="G96" s="152"/>
    </row>
    <row r="97" spans="2:7">
      <c r="B97" s="143"/>
      <c r="C97" s="100"/>
      <c r="D97" s="100"/>
      <c r="E97" s="100"/>
      <c r="F97" s="144"/>
      <c r="G97" s="152"/>
    </row>
    <row r="98" spans="2:7">
      <c r="B98" s="100"/>
      <c r="C98" s="100"/>
      <c r="D98" s="100"/>
      <c r="E98" s="100"/>
      <c r="F98" s="144"/>
      <c r="G98" s="210"/>
    </row>
    <row r="99" spans="2:7">
      <c r="B99" s="143"/>
      <c r="C99" s="100"/>
      <c r="D99" s="100"/>
      <c r="E99" s="100"/>
      <c r="F99" s="144"/>
      <c r="G99" s="152"/>
    </row>
    <row r="100" spans="2:7">
      <c r="B100" s="100"/>
      <c r="C100" s="100"/>
      <c r="D100" s="100"/>
      <c r="E100" s="100"/>
      <c r="F100" s="144"/>
      <c r="G100" s="210"/>
    </row>
    <row r="101" spans="2:7">
      <c r="B101" s="143"/>
      <c r="C101" s="100"/>
      <c r="D101" s="100"/>
      <c r="E101" s="100"/>
      <c r="F101" s="144"/>
      <c r="G101" s="152"/>
    </row>
    <row r="102" spans="2:7">
      <c r="B102" s="143"/>
      <c r="C102" s="100"/>
      <c r="D102" s="100"/>
      <c r="E102" s="100"/>
      <c r="F102" s="144"/>
      <c r="G102" s="152"/>
    </row>
    <row r="103" spans="2:7">
      <c r="B103" s="143"/>
      <c r="C103" s="100"/>
      <c r="D103" s="100"/>
      <c r="E103" s="100"/>
      <c r="F103" s="144"/>
      <c r="G103" s="152"/>
    </row>
    <row r="104" spans="2:7">
      <c r="B104" s="100"/>
      <c r="C104" s="100"/>
      <c r="D104" s="100"/>
      <c r="E104" s="100"/>
      <c r="F104" s="144"/>
      <c r="G104" s="152"/>
    </row>
    <row r="105" spans="2:7">
      <c r="B105" s="100"/>
      <c r="C105" s="100"/>
      <c r="D105" s="100"/>
      <c r="E105" s="100"/>
      <c r="F105" s="144"/>
      <c r="G105" s="152"/>
    </row>
    <row r="106" spans="2:7">
      <c r="B106" s="100"/>
      <c r="C106" s="100"/>
      <c r="D106" s="100"/>
      <c r="E106" s="100"/>
      <c r="F106" s="144"/>
      <c r="G106" s="152"/>
    </row>
    <row r="107" spans="2:7">
      <c r="B107" s="100"/>
      <c r="C107" s="100"/>
      <c r="D107" s="100"/>
      <c r="E107" s="100"/>
      <c r="F107" s="144"/>
      <c r="G107" s="152"/>
    </row>
    <row r="108" spans="2:7">
      <c r="B108" s="100"/>
      <c r="C108" s="100"/>
      <c r="D108" s="100"/>
      <c r="E108" s="100"/>
      <c r="F108" s="144"/>
      <c r="G108" s="152"/>
    </row>
    <row r="109" spans="2:7">
      <c r="B109" s="100"/>
      <c r="C109" s="100"/>
      <c r="D109" s="100"/>
      <c r="E109" s="100"/>
      <c r="F109" s="144"/>
      <c r="G109" s="152"/>
    </row>
    <row r="110" spans="2:7">
      <c r="B110" s="100"/>
      <c r="C110" s="100"/>
      <c r="D110" s="100"/>
      <c r="E110" s="100"/>
      <c r="F110" s="144"/>
      <c r="G110" s="177"/>
    </row>
    <row r="111" spans="2:7">
      <c r="B111" s="100"/>
      <c r="C111" s="100"/>
      <c r="D111" s="100"/>
      <c r="E111" s="100"/>
      <c r="F111" s="144"/>
      <c r="G111" s="215"/>
    </row>
    <row r="112" spans="2:7">
      <c r="B112" s="100"/>
      <c r="C112" s="100"/>
      <c r="D112" s="100"/>
      <c r="E112" s="100"/>
      <c r="F112" s="144"/>
      <c r="G112" s="215"/>
    </row>
    <row r="113" spans="2:7">
      <c r="B113" s="100"/>
      <c r="C113" s="100"/>
      <c r="D113" s="100"/>
      <c r="E113" s="100"/>
      <c r="F113" s="144"/>
      <c r="G113" s="210"/>
    </row>
    <row r="114" spans="2:7">
      <c r="B114" s="100"/>
      <c r="C114" s="100"/>
      <c r="D114" s="100"/>
      <c r="E114" s="100"/>
      <c r="F114" s="144"/>
      <c r="G114" s="152"/>
    </row>
    <row r="115" spans="2:7">
      <c r="B115" s="100"/>
      <c r="C115" s="100"/>
      <c r="D115" s="100"/>
      <c r="E115" s="100"/>
      <c r="F115" s="144"/>
      <c r="G115" s="177"/>
    </row>
    <row r="116" spans="2:7">
      <c r="B116" s="100"/>
      <c r="C116" s="100"/>
      <c r="D116" s="100"/>
      <c r="E116" s="100"/>
      <c r="F116" s="144"/>
      <c r="G116" s="215"/>
    </row>
    <row r="117" spans="2:7">
      <c r="B117" s="100"/>
      <c r="C117" s="100"/>
      <c r="D117" s="100"/>
      <c r="E117" s="100"/>
      <c r="F117" s="144"/>
      <c r="G117" s="210"/>
    </row>
    <row r="118" spans="2:7">
      <c r="B118" s="100"/>
      <c r="C118" s="100"/>
      <c r="D118" s="100"/>
      <c r="E118" s="100"/>
      <c r="F118" s="216"/>
      <c r="G118" s="177"/>
    </row>
    <row r="119" spans="2:7">
      <c r="B119" s="100"/>
      <c r="C119" s="100"/>
      <c r="D119" s="100"/>
      <c r="E119" s="100"/>
      <c r="F119" s="144"/>
      <c r="G119" s="215"/>
    </row>
    <row r="120" spans="2:7">
      <c r="B120" s="100"/>
      <c r="C120" s="100"/>
      <c r="D120" s="100"/>
      <c r="E120" s="100"/>
      <c r="F120" s="144"/>
      <c r="G120" s="215"/>
    </row>
    <row r="121" spans="2:7">
      <c r="B121" s="100"/>
      <c r="C121" s="100"/>
      <c r="D121" s="100"/>
      <c r="E121" s="100"/>
      <c r="F121" s="144"/>
      <c r="G121" s="210"/>
    </row>
    <row r="122" spans="2:7">
      <c r="B122" s="100"/>
      <c r="C122" s="100"/>
      <c r="D122" s="100"/>
      <c r="E122" s="100"/>
      <c r="F122" s="144"/>
      <c r="G122" s="210"/>
    </row>
    <row r="123" spans="2:7">
      <c r="B123" s="100"/>
      <c r="C123" s="100"/>
      <c r="D123" s="100"/>
      <c r="E123" s="100"/>
      <c r="F123" s="144"/>
      <c r="G123" s="215"/>
    </row>
    <row r="124" spans="2:7">
      <c r="B124" s="100"/>
      <c r="C124" s="100"/>
      <c r="D124" s="100"/>
      <c r="E124" s="100"/>
      <c r="F124" s="144"/>
      <c r="G124" s="210"/>
    </row>
    <row r="125" spans="2:7">
      <c r="B125" s="100"/>
      <c r="C125" s="100"/>
      <c r="D125" s="100"/>
      <c r="E125" s="100"/>
      <c r="F125" s="144"/>
      <c r="G125" s="210"/>
    </row>
    <row r="126" spans="2:7">
      <c r="B126" s="100"/>
      <c r="C126" s="100"/>
      <c r="D126" s="100"/>
      <c r="E126" s="100"/>
      <c r="F126" s="144"/>
      <c r="G126" s="210"/>
    </row>
    <row r="127" spans="2:7">
      <c r="B127" s="100"/>
      <c r="C127" s="100"/>
      <c r="D127" s="100"/>
      <c r="E127" s="100"/>
      <c r="F127" s="144"/>
      <c r="G127" s="210"/>
    </row>
    <row r="128" spans="2:7">
      <c r="B128" s="100"/>
      <c r="C128" s="100"/>
      <c r="D128" s="100"/>
      <c r="E128" s="100"/>
      <c r="F128" s="144"/>
      <c r="G128" s="210"/>
    </row>
    <row r="129" spans="2:7">
      <c r="B129" s="100"/>
      <c r="C129" s="100"/>
      <c r="D129" s="100"/>
      <c r="E129" s="100"/>
      <c r="F129" s="144"/>
      <c r="G129" s="210"/>
    </row>
    <row r="130" spans="2:7">
      <c r="B130" s="100"/>
      <c r="C130" s="100"/>
      <c r="D130" s="100"/>
      <c r="E130" s="100"/>
      <c r="F130" s="144"/>
      <c r="G130" s="210"/>
    </row>
    <row r="131" spans="2:7">
      <c r="B131" s="100"/>
      <c r="C131" s="100"/>
      <c r="D131" s="100"/>
      <c r="E131" s="100"/>
      <c r="F131" s="217"/>
      <c r="G131" s="177"/>
    </row>
    <row r="132" spans="2:7">
      <c r="B132" s="100"/>
      <c r="C132" s="100"/>
      <c r="D132" s="100"/>
      <c r="E132" s="100"/>
      <c r="F132" s="144"/>
      <c r="G132" s="152"/>
    </row>
    <row r="133" spans="2:7">
      <c r="B133" s="100"/>
      <c r="C133" s="100"/>
      <c r="D133" s="100"/>
      <c r="E133" s="100"/>
      <c r="F133" s="144"/>
      <c r="G133" s="152"/>
    </row>
    <row r="134" spans="2:7">
      <c r="B134" s="100"/>
      <c r="C134" s="100"/>
      <c r="D134" s="100"/>
      <c r="E134" s="100"/>
      <c r="F134" s="144"/>
      <c r="G134" s="152"/>
    </row>
    <row r="135" spans="2:7">
      <c r="B135" s="100"/>
      <c r="C135" s="100"/>
      <c r="D135" s="100"/>
      <c r="E135" s="100"/>
      <c r="F135" s="144"/>
      <c r="G135" s="210"/>
    </row>
    <row r="136" spans="2:7">
      <c r="B136" s="100"/>
      <c r="C136" s="100"/>
      <c r="D136" s="100"/>
      <c r="E136" s="100"/>
      <c r="F136" s="144"/>
      <c r="G136" s="210"/>
    </row>
    <row r="137" spans="2:7">
      <c r="B137" s="100"/>
      <c r="C137" s="100"/>
      <c r="D137" s="100"/>
      <c r="E137" s="100"/>
      <c r="F137" s="144"/>
      <c r="G137" s="210"/>
    </row>
    <row r="138" spans="2:7">
      <c r="B138" s="100"/>
      <c r="C138" s="100"/>
      <c r="D138" s="100"/>
      <c r="E138" s="100"/>
      <c r="F138" s="144"/>
      <c r="G138" s="210"/>
    </row>
    <row r="139" spans="2:7">
      <c r="B139" s="100"/>
      <c r="C139" s="100"/>
      <c r="D139" s="100"/>
      <c r="E139" s="100"/>
      <c r="F139" s="144"/>
      <c r="G139" s="210"/>
    </row>
    <row r="140" spans="2:7">
      <c r="B140" s="100"/>
      <c r="C140" s="100"/>
      <c r="D140" s="100"/>
      <c r="E140" s="100"/>
      <c r="F140" s="144"/>
      <c r="G140" s="210"/>
    </row>
    <row r="141" spans="2:7">
      <c r="B141" s="100"/>
      <c r="C141" s="100"/>
      <c r="D141" s="100"/>
      <c r="E141" s="100"/>
      <c r="F141" s="144"/>
      <c r="G141" s="210"/>
    </row>
    <row r="142" spans="2:7">
      <c r="B142" s="100"/>
      <c r="C142" s="100"/>
      <c r="D142" s="100"/>
      <c r="E142" s="100"/>
      <c r="F142" s="144"/>
      <c r="G142" s="210"/>
    </row>
    <row r="143" spans="2:7">
      <c r="B143" s="100"/>
      <c r="C143" s="100"/>
      <c r="D143" s="100"/>
      <c r="E143" s="100"/>
      <c r="F143" s="144"/>
      <c r="G143" s="210"/>
    </row>
    <row r="144" spans="2:7">
      <c r="B144" s="100"/>
      <c r="C144" s="100"/>
      <c r="D144" s="100"/>
      <c r="E144" s="100"/>
      <c r="F144" s="217"/>
      <c r="G144" s="177"/>
    </row>
    <row r="145" spans="2:7">
      <c r="B145" s="100"/>
      <c r="C145" s="100"/>
      <c r="D145" s="100"/>
      <c r="E145" s="100"/>
      <c r="F145" s="144"/>
      <c r="G145" s="152"/>
    </row>
    <row r="146" spans="2:7">
      <c r="B146" s="100"/>
      <c r="C146" s="100"/>
      <c r="D146" s="100"/>
      <c r="E146" s="100"/>
      <c r="F146" s="144"/>
      <c r="G146" s="210"/>
    </row>
    <row r="147" spans="2:7">
      <c r="B147" s="100"/>
      <c r="C147" s="100"/>
      <c r="D147" s="100"/>
      <c r="E147" s="100"/>
      <c r="F147" s="217"/>
      <c r="G147" s="177"/>
    </row>
    <row r="148" spans="2:7">
      <c r="B148" s="100"/>
      <c r="C148" s="100"/>
      <c r="D148" s="100"/>
      <c r="E148" s="100"/>
      <c r="F148" s="144"/>
      <c r="G148" s="210"/>
    </row>
    <row r="149" spans="2:7">
      <c r="B149" s="100"/>
      <c r="C149" s="100"/>
      <c r="D149" s="100"/>
      <c r="E149" s="100"/>
      <c r="F149" s="144"/>
      <c r="G149" s="210"/>
    </row>
    <row r="150" spans="2:7">
      <c r="B150" s="100"/>
      <c r="C150" s="100"/>
      <c r="D150" s="100"/>
      <c r="E150" s="100"/>
      <c r="F150" s="144"/>
      <c r="G150" s="210"/>
    </row>
    <row r="151" spans="2:7">
      <c r="B151" s="100"/>
      <c r="C151" s="100"/>
      <c r="D151" s="100"/>
      <c r="E151" s="100"/>
      <c r="F151" s="144"/>
      <c r="G151" s="210"/>
    </row>
    <row r="152" spans="2:7">
      <c r="B152" s="100"/>
      <c r="C152" s="100"/>
      <c r="D152" s="100"/>
      <c r="E152" s="100"/>
      <c r="F152" s="144"/>
      <c r="G152" s="210"/>
    </row>
    <row r="153" spans="2:7">
      <c r="B153" s="100"/>
      <c r="C153" s="100"/>
      <c r="D153" s="100"/>
      <c r="E153" s="100"/>
      <c r="F153" s="217"/>
      <c r="G153" s="177"/>
    </row>
    <row r="154" spans="2:7">
      <c r="B154" s="100"/>
      <c r="C154" s="100"/>
      <c r="D154" s="100"/>
      <c r="E154" s="100"/>
      <c r="F154" s="144"/>
      <c r="G154" s="209"/>
    </row>
    <row r="155" spans="2:7">
      <c r="B155" s="100"/>
      <c r="C155" s="100"/>
      <c r="D155" s="100"/>
      <c r="E155" s="100"/>
      <c r="F155" s="217"/>
      <c r="G155" s="177"/>
    </row>
    <row r="156" spans="2:7">
      <c r="B156" s="100"/>
      <c r="C156" s="100"/>
      <c r="D156" s="100"/>
      <c r="E156" s="100"/>
      <c r="F156" s="144"/>
      <c r="G156" s="210"/>
    </row>
    <row r="157" spans="2:7">
      <c r="B157" s="100"/>
      <c r="C157" s="100"/>
      <c r="D157" s="100"/>
      <c r="E157" s="100"/>
      <c r="F157" s="144"/>
      <c r="G157" s="210"/>
    </row>
    <row r="158" spans="2:7">
      <c r="B158" s="100"/>
      <c r="C158" s="100"/>
      <c r="D158" s="100"/>
      <c r="E158" s="100"/>
      <c r="F158" s="144"/>
      <c r="G158" s="210"/>
    </row>
    <row r="159" spans="2:7">
      <c r="B159" s="100"/>
      <c r="C159" s="100"/>
      <c r="D159" s="100"/>
      <c r="E159" s="100"/>
      <c r="F159" s="100"/>
      <c r="G159" s="177"/>
    </row>
    <row r="160" spans="2:7">
      <c r="B160" s="100"/>
      <c r="C160" s="100"/>
      <c r="D160" s="100"/>
      <c r="E160" s="100"/>
      <c r="F160" s="100"/>
      <c r="G160" s="177"/>
    </row>
    <row r="161" spans="2:7">
      <c r="B161" s="100"/>
      <c r="C161" s="100"/>
      <c r="D161" s="100"/>
      <c r="E161" s="100"/>
      <c r="F161" s="144"/>
      <c r="G161" s="177"/>
    </row>
    <row r="162" spans="2:7">
      <c r="B162" s="100"/>
      <c r="C162" s="100"/>
      <c r="D162" s="100"/>
      <c r="E162" s="100"/>
      <c r="F162" s="144"/>
      <c r="G162" s="209"/>
    </row>
    <row r="163" spans="2:7">
      <c r="B163" s="100"/>
      <c r="C163" s="100"/>
      <c r="D163" s="100"/>
      <c r="E163" s="100"/>
      <c r="F163" s="144"/>
      <c r="G163" s="209"/>
    </row>
    <row r="164" spans="2:7">
      <c r="B164" s="100"/>
      <c r="C164" s="100"/>
      <c r="D164" s="100"/>
      <c r="E164" s="100"/>
      <c r="F164" s="144"/>
      <c r="G164" s="177"/>
    </row>
    <row r="165" spans="2:7">
      <c r="B165" s="100"/>
      <c r="C165" s="100"/>
      <c r="D165" s="100"/>
      <c r="E165" s="100"/>
      <c r="F165" s="144"/>
      <c r="G165" s="176"/>
    </row>
    <row r="166" spans="2:7">
      <c r="B166" s="100"/>
      <c r="C166" s="100"/>
      <c r="D166" s="100"/>
      <c r="E166" s="100"/>
      <c r="F166" s="144"/>
      <c r="G166" s="176"/>
    </row>
    <row r="167" spans="2:7">
      <c r="B167" s="100"/>
      <c r="C167" s="100"/>
      <c r="D167" s="100"/>
      <c r="E167" s="100"/>
      <c r="F167" s="144"/>
      <c r="G167" s="176"/>
    </row>
    <row r="168" spans="2:7">
      <c r="B168" s="100"/>
      <c r="C168" s="100"/>
      <c r="D168" s="100"/>
      <c r="E168" s="100"/>
      <c r="F168" s="144"/>
      <c r="G168" s="176"/>
    </row>
    <row r="169" spans="2:7">
      <c r="B169" s="217"/>
      <c r="C169" s="100"/>
      <c r="D169" s="100"/>
      <c r="E169" s="100"/>
      <c r="F169" s="216"/>
      <c r="G169" s="20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E39" sqref="E39"/>
    </sheetView>
  </sheetViews>
  <sheetFormatPr baseColWidth="10" defaultColWidth="11" defaultRowHeight="15" x14ac:dyDescent="0"/>
  <cols>
    <col min="1" max="1" width="3.6640625" bestFit="1" customWidth="1"/>
    <col min="2" max="2" width="5.5" customWidth="1"/>
    <col min="3" max="3" width="73.5" style="70" customWidth="1"/>
    <col min="4" max="4" width="20.5" bestFit="1" customWidth="1"/>
    <col min="5" max="5" width="15.6640625" style="44" customWidth="1"/>
    <col min="6" max="6" width="9.1640625" customWidth="1"/>
    <col min="7" max="7" width="22" bestFit="1" customWidth="1"/>
    <col min="8" max="8" width="12.83203125" bestFit="1" customWidth="1"/>
    <col min="9" max="9" width="7.83203125" bestFit="1" customWidth="1"/>
    <col min="10" max="10" width="6" bestFit="1" customWidth="1"/>
    <col min="12" max="12" width="21" bestFit="1" customWidth="1"/>
  </cols>
  <sheetData>
    <row r="1" spans="1:14">
      <c r="E1" s="43">
        <f>F1/168</f>
        <v>4.0238095238095237</v>
      </c>
      <c r="F1" s="44">
        <f>SUM(F3:F47)</f>
        <v>676</v>
      </c>
      <c r="G1" s="37"/>
    </row>
    <row r="2" spans="1:14">
      <c r="A2" t="s">
        <v>157</v>
      </c>
      <c r="B2" s="39" t="s">
        <v>73</v>
      </c>
      <c r="C2" s="119" t="s">
        <v>72</v>
      </c>
      <c r="D2" s="21" t="s">
        <v>105</v>
      </c>
      <c r="E2" s="22" t="s">
        <v>106</v>
      </c>
      <c r="F2" s="21" t="s">
        <v>74</v>
      </c>
    </row>
    <row r="3" spans="1:14">
      <c r="A3" t="s">
        <v>157</v>
      </c>
      <c r="B3" s="39">
        <v>305</v>
      </c>
      <c r="C3" s="70" t="s">
        <v>75</v>
      </c>
      <c r="D3" t="s">
        <v>65</v>
      </c>
      <c r="E3" s="44" t="s">
        <v>112</v>
      </c>
      <c r="F3">
        <v>12</v>
      </c>
      <c r="G3">
        <v>12</v>
      </c>
    </row>
    <row r="4" spans="1:14">
      <c r="A4" t="s">
        <v>157</v>
      </c>
      <c r="B4" s="39">
        <v>304</v>
      </c>
      <c r="C4" s="70" t="s">
        <v>76</v>
      </c>
      <c r="D4" t="s">
        <v>65</v>
      </c>
      <c r="E4" s="44" t="s">
        <v>112</v>
      </c>
      <c r="F4">
        <v>12</v>
      </c>
      <c r="G4">
        <v>12</v>
      </c>
    </row>
    <row r="5" spans="1:14">
      <c r="A5" t="s">
        <v>157</v>
      </c>
      <c r="B5" s="39">
        <v>306</v>
      </c>
      <c r="C5" s="70" t="s">
        <v>77</v>
      </c>
      <c r="D5" t="s">
        <v>65</v>
      </c>
      <c r="E5" s="44" t="s">
        <v>113</v>
      </c>
      <c r="F5">
        <v>4</v>
      </c>
      <c r="G5">
        <v>4</v>
      </c>
      <c r="H5" s="41" t="s">
        <v>106</v>
      </c>
      <c r="I5" s="41" t="s">
        <v>117</v>
      </c>
      <c r="J5" s="41" t="s">
        <v>74</v>
      </c>
    </row>
    <row r="6" spans="1:14">
      <c r="A6" t="s">
        <v>157</v>
      </c>
      <c r="B6" s="39">
        <v>307</v>
      </c>
      <c r="C6" s="70" t="s">
        <v>78</v>
      </c>
      <c r="D6" t="s">
        <v>65</v>
      </c>
      <c r="E6" s="44" t="s">
        <v>113</v>
      </c>
      <c r="F6">
        <v>4</v>
      </c>
      <c r="G6">
        <v>4</v>
      </c>
      <c r="H6" s="42" t="s">
        <v>107</v>
      </c>
      <c r="I6" s="42" t="s">
        <v>114</v>
      </c>
      <c r="J6" s="42">
        <v>24</v>
      </c>
    </row>
    <row r="7" spans="1:14">
      <c r="A7" t="s">
        <v>157</v>
      </c>
      <c r="B7" s="39">
        <v>308</v>
      </c>
      <c r="C7" s="70" t="s">
        <v>79</v>
      </c>
      <c r="D7" t="s">
        <v>65</v>
      </c>
      <c r="E7" s="44" t="s">
        <v>113</v>
      </c>
      <c r="F7">
        <v>4</v>
      </c>
      <c r="G7">
        <v>4</v>
      </c>
      <c r="H7" s="42" t="s">
        <v>108</v>
      </c>
      <c r="I7" s="42" t="s">
        <v>115</v>
      </c>
      <c r="J7" s="42">
        <v>20</v>
      </c>
    </row>
    <row r="8" spans="1:14">
      <c r="A8" t="s">
        <v>157</v>
      </c>
      <c r="B8" s="39">
        <v>310</v>
      </c>
      <c r="C8" s="70" t="s">
        <v>80</v>
      </c>
      <c r="D8" t="s">
        <v>65</v>
      </c>
      <c r="E8" s="44" t="s">
        <v>113</v>
      </c>
      <c r="F8">
        <v>4</v>
      </c>
      <c r="G8">
        <v>4</v>
      </c>
      <c r="H8" s="42" t="s">
        <v>109</v>
      </c>
      <c r="I8" s="42" t="s">
        <v>112</v>
      </c>
      <c r="J8" s="42">
        <v>12</v>
      </c>
    </row>
    <row r="9" spans="1:14">
      <c r="A9" t="s">
        <v>157</v>
      </c>
      <c r="B9" s="39">
        <v>315</v>
      </c>
      <c r="C9" s="70" t="s">
        <v>81</v>
      </c>
      <c r="D9" t="s">
        <v>65</v>
      </c>
      <c r="E9" s="44" t="s">
        <v>112</v>
      </c>
      <c r="F9">
        <v>12</v>
      </c>
      <c r="G9">
        <v>12</v>
      </c>
      <c r="H9" s="42" t="s">
        <v>110</v>
      </c>
      <c r="I9" s="42" t="s">
        <v>113</v>
      </c>
      <c r="J9" s="42">
        <v>8</v>
      </c>
    </row>
    <row r="10" spans="1:14">
      <c r="A10" t="s">
        <v>157</v>
      </c>
      <c r="B10" s="39">
        <v>321</v>
      </c>
      <c r="C10" s="70" t="s">
        <v>82</v>
      </c>
      <c r="D10" t="s">
        <v>125</v>
      </c>
      <c r="E10" s="44" t="s">
        <v>114</v>
      </c>
      <c r="F10">
        <v>24</v>
      </c>
      <c r="G10">
        <v>24</v>
      </c>
      <c r="H10" s="42" t="s">
        <v>111</v>
      </c>
      <c r="I10" s="42" t="s">
        <v>116</v>
      </c>
      <c r="J10" s="42">
        <v>4</v>
      </c>
    </row>
    <row r="11" spans="1:14">
      <c r="A11" t="s">
        <v>157</v>
      </c>
      <c r="B11" s="39">
        <v>309</v>
      </c>
      <c r="C11" s="70" t="s">
        <v>83</v>
      </c>
      <c r="D11" t="s">
        <v>65</v>
      </c>
      <c r="E11" s="44" t="s">
        <v>114</v>
      </c>
      <c r="F11">
        <v>24</v>
      </c>
      <c r="G11">
        <v>24</v>
      </c>
    </row>
    <row r="12" spans="1:14">
      <c r="A12" t="s">
        <v>157</v>
      </c>
      <c r="B12" s="39">
        <v>315</v>
      </c>
      <c r="C12" s="70" t="s">
        <v>84</v>
      </c>
      <c r="D12" t="s">
        <v>65</v>
      </c>
      <c r="E12" s="44" t="s">
        <v>114</v>
      </c>
      <c r="F12">
        <v>24</v>
      </c>
      <c r="G12">
        <v>24</v>
      </c>
    </row>
    <row r="13" spans="1:14">
      <c r="A13" t="s">
        <v>157</v>
      </c>
      <c r="B13" s="39">
        <v>317</v>
      </c>
      <c r="C13" s="70" t="s">
        <v>85</v>
      </c>
      <c r="D13" t="s">
        <v>65</v>
      </c>
      <c r="E13" s="44" t="s">
        <v>114</v>
      </c>
      <c r="F13">
        <v>24</v>
      </c>
      <c r="G13">
        <v>24</v>
      </c>
    </row>
    <row r="14" spans="1:14">
      <c r="A14" t="s">
        <v>157</v>
      </c>
      <c r="B14" s="39">
        <v>318</v>
      </c>
      <c r="C14" s="70" t="s">
        <v>86</v>
      </c>
      <c r="D14" t="s">
        <v>65</v>
      </c>
      <c r="E14" s="44" t="s">
        <v>115</v>
      </c>
      <c r="F14">
        <v>20</v>
      </c>
      <c r="G14">
        <v>20</v>
      </c>
    </row>
    <row r="15" spans="1:14">
      <c r="C15" s="70" t="s">
        <v>87</v>
      </c>
      <c r="D15" t="s">
        <v>65</v>
      </c>
      <c r="E15" s="44" t="s">
        <v>114</v>
      </c>
      <c r="F15">
        <v>24</v>
      </c>
    </row>
    <row r="16" spans="1:14">
      <c r="A16" t="s">
        <v>157</v>
      </c>
      <c r="B16" s="39">
        <v>479</v>
      </c>
      <c r="C16" s="70" t="s">
        <v>88</v>
      </c>
      <c r="D16" t="s">
        <v>64</v>
      </c>
      <c r="E16" s="44" t="s">
        <v>116</v>
      </c>
      <c r="F16">
        <v>4</v>
      </c>
      <c r="L16" s="259" t="s">
        <v>118</v>
      </c>
      <c r="M16" s="259"/>
      <c r="N16" s="259"/>
    </row>
    <row r="17" spans="1:14">
      <c r="A17" t="s">
        <v>157</v>
      </c>
      <c r="B17" s="39">
        <v>479</v>
      </c>
      <c r="C17" s="70" t="s">
        <v>89</v>
      </c>
      <c r="D17" t="s">
        <v>64</v>
      </c>
      <c r="E17" s="44" t="s">
        <v>112</v>
      </c>
      <c r="F17">
        <v>12</v>
      </c>
      <c r="H17" s="27">
        <f>F14/F1</f>
        <v>2.9585798816568046E-2</v>
      </c>
      <c r="L17" s="39" t="s">
        <v>119</v>
      </c>
      <c r="M17">
        <f>F1</f>
        <v>676</v>
      </c>
    </row>
    <row r="18" spans="1:14">
      <c r="A18" t="s">
        <v>157</v>
      </c>
      <c r="B18" s="39">
        <v>479</v>
      </c>
      <c r="C18" s="70" t="s">
        <v>90</v>
      </c>
      <c r="D18" t="s">
        <v>64</v>
      </c>
      <c r="E18" s="44" t="s">
        <v>114</v>
      </c>
      <c r="F18">
        <v>24</v>
      </c>
      <c r="L18" s="39" t="s">
        <v>120</v>
      </c>
      <c r="M18" s="37">
        <f>M17/168</f>
        <v>4.0238095238095237</v>
      </c>
      <c r="N18" t="s">
        <v>123</v>
      </c>
    </row>
    <row r="19" spans="1:14">
      <c r="A19" t="s">
        <v>157</v>
      </c>
      <c r="B19" s="39">
        <v>479</v>
      </c>
      <c r="C19" s="70" t="s">
        <v>91</v>
      </c>
      <c r="D19" t="s">
        <v>64</v>
      </c>
      <c r="E19" s="44" t="s">
        <v>112</v>
      </c>
      <c r="F19">
        <v>12</v>
      </c>
      <c r="L19" s="39" t="s">
        <v>121</v>
      </c>
      <c r="M19">
        <v>1</v>
      </c>
      <c r="N19" t="s">
        <v>122</v>
      </c>
    </row>
    <row r="20" spans="1:14">
      <c r="A20" t="s">
        <v>157</v>
      </c>
      <c r="B20" s="39">
        <v>314</v>
      </c>
      <c r="C20" s="120" t="s">
        <v>92</v>
      </c>
      <c r="D20" t="s">
        <v>93</v>
      </c>
      <c r="E20" s="44" t="s">
        <v>113</v>
      </c>
      <c r="F20">
        <v>8</v>
      </c>
      <c r="G20">
        <v>8</v>
      </c>
      <c r="L20" s="39" t="s">
        <v>124</v>
      </c>
      <c r="M20" s="38">
        <f>G1</f>
        <v>0</v>
      </c>
    </row>
    <row r="21" spans="1:14">
      <c r="A21" t="s">
        <v>157</v>
      </c>
      <c r="B21" s="39">
        <v>303</v>
      </c>
      <c r="C21" s="70" t="s">
        <v>126</v>
      </c>
      <c r="D21" t="s">
        <v>93</v>
      </c>
      <c r="E21" s="44" t="s">
        <v>112</v>
      </c>
      <c r="F21">
        <v>12</v>
      </c>
      <c r="G21">
        <v>12</v>
      </c>
    </row>
    <row r="22" spans="1:14">
      <c r="A22" t="s">
        <v>157</v>
      </c>
      <c r="B22" s="39">
        <v>330</v>
      </c>
      <c r="C22" s="70" t="s">
        <v>94</v>
      </c>
      <c r="D22" t="s">
        <v>93</v>
      </c>
      <c r="E22" s="44" t="s">
        <v>112</v>
      </c>
      <c r="F22">
        <v>12</v>
      </c>
      <c r="G22">
        <v>12</v>
      </c>
    </row>
    <row r="23" spans="1:14">
      <c r="A23" t="s">
        <v>157</v>
      </c>
      <c r="B23" s="39">
        <v>326</v>
      </c>
      <c r="C23" s="70" t="s">
        <v>95</v>
      </c>
      <c r="D23" t="s">
        <v>93</v>
      </c>
      <c r="E23" s="44" t="s">
        <v>112</v>
      </c>
      <c r="F23">
        <v>12</v>
      </c>
      <c r="G23">
        <v>12</v>
      </c>
    </row>
    <row r="24" spans="1:14">
      <c r="A24" t="s">
        <v>157</v>
      </c>
      <c r="B24" s="49" t="s">
        <v>157</v>
      </c>
      <c r="C24" s="70" t="s">
        <v>96</v>
      </c>
      <c r="D24" t="s">
        <v>97</v>
      </c>
      <c r="E24" s="44" t="s">
        <v>115</v>
      </c>
      <c r="F24">
        <v>20</v>
      </c>
      <c r="G24">
        <v>20</v>
      </c>
    </row>
    <row r="25" spans="1:14">
      <c r="A25" t="s">
        <v>157</v>
      </c>
      <c r="B25" s="39">
        <v>325</v>
      </c>
      <c r="C25" s="70" t="s">
        <v>98</v>
      </c>
      <c r="D25" t="s">
        <v>97</v>
      </c>
      <c r="E25" s="44" t="s">
        <v>115</v>
      </c>
      <c r="F25">
        <v>20</v>
      </c>
      <c r="G25">
        <v>20</v>
      </c>
    </row>
    <row r="26" spans="1:14">
      <c r="A26" t="s">
        <v>157</v>
      </c>
      <c r="B26" s="39">
        <v>325</v>
      </c>
      <c r="C26" s="70" t="s">
        <v>99</v>
      </c>
      <c r="D26" t="s">
        <v>97</v>
      </c>
      <c r="E26" s="44" t="s">
        <v>113</v>
      </c>
      <c r="F26">
        <v>8</v>
      </c>
      <c r="G26">
        <v>8</v>
      </c>
    </row>
    <row r="27" spans="1:14">
      <c r="A27" t="s">
        <v>157</v>
      </c>
      <c r="B27" s="39">
        <v>325</v>
      </c>
      <c r="C27" s="70" t="s">
        <v>100</v>
      </c>
      <c r="D27" t="s">
        <v>97</v>
      </c>
      <c r="E27" s="44" t="s">
        <v>112</v>
      </c>
      <c r="F27">
        <v>12</v>
      </c>
      <c r="G27">
        <v>12</v>
      </c>
    </row>
    <row r="28" spans="1:14">
      <c r="A28" t="s">
        <v>157</v>
      </c>
      <c r="B28" s="49"/>
      <c r="C28" s="70" t="s">
        <v>101</v>
      </c>
      <c r="D28" t="s">
        <v>97</v>
      </c>
      <c r="E28" s="44" t="s">
        <v>112</v>
      </c>
      <c r="F28">
        <v>12</v>
      </c>
      <c r="G28">
        <v>12</v>
      </c>
    </row>
    <row r="29" spans="1:14">
      <c r="A29" t="s">
        <v>157</v>
      </c>
      <c r="B29" s="49"/>
      <c r="C29" s="70" t="s">
        <v>102</v>
      </c>
      <c r="D29" t="s">
        <v>97</v>
      </c>
      <c r="E29" s="44" t="s">
        <v>112</v>
      </c>
      <c r="F29">
        <v>12</v>
      </c>
      <c r="G29">
        <v>12</v>
      </c>
    </row>
    <row r="30" spans="1:14">
      <c r="A30" t="s">
        <v>157</v>
      </c>
      <c r="B30" s="39">
        <v>338</v>
      </c>
      <c r="C30" s="70" t="s">
        <v>103</v>
      </c>
      <c r="D30" t="s">
        <v>97</v>
      </c>
      <c r="E30" s="44" t="s">
        <v>116</v>
      </c>
      <c r="F30">
        <v>4</v>
      </c>
      <c r="G30">
        <v>4</v>
      </c>
    </row>
    <row r="31" spans="1:14">
      <c r="A31" t="s">
        <v>157</v>
      </c>
      <c r="B31" s="49"/>
      <c r="C31" s="70" t="s">
        <v>104</v>
      </c>
      <c r="D31" t="s">
        <v>97</v>
      </c>
      <c r="E31" s="44" t="s">
        <v>113</v>
      </c>
      <c r="F31">
        <v>8</v>
      </c>
      <c r="G31">
        <v>8</v>
      </c>
    </row>
    <row r="32" spans="1:14">
      <c r="B32">
        <v>332</v>
      </c>
      <c r="C32" s="70" t="s">
        <v>127</v>
      </c>
      <c r="D32" t="s">
        <v>128</v>
      </c>
      <c r="G32">
        <f>SUM(G3:G31)</f>
        <v>308</v>
      </c>
    </row>
    <row r="33" spans="1:7">
      <c r="B33">
        <v>333</v>
      </c>
      <c r="C33" s="70" t="s">
        <v>129</v>
      </c>
      <c r="D33" t="s">
        <v>130</v>
      </c>
      <c r="G33" s="27">
        <f>G32/F1</f>
        <v>0.45562130177514792</v>
      </c>
    </row>
    <row r="34" spans="1:7">
      <c r="B34">
        <v>335</v>
      </c>
      <c r="C34" s="70" t="s">
        <v>177</v>
      </c>
      <c r="D34" t="s">
        <v>93</v>
      </c>
    </row>
    <row r="35" spans="1:7">
      <c r="B35">
        <v>341</v>
      </c>
      <c r="C35" s="70" t="s">
        <v>178</v>
      </c>
      <c r="D35" t="s">
        <v>179</v>
      </c>
    </row>
    <row r="36" spans="1:7">
      <c r="B36" s="39" t="s">
        <v>73</v>
      </c>
      <c r="C36" s="119" t="s">
        <v>72</v>
      </c>
      <c r="D36" s="21" t="s">
        <v>105</v>
      </c>
      <c r="E36" s="45" t="s">
        <v>106</v>
      </c>
      <c r="F36" s="21" t="s">
        <v>74</v>
      </c>
    </row>
    <row r="37" spans="1:7">
      <c r="A37" t="s">
        <v>157</v>
      </c>
      <c r="B37" s="39">
        <v>347</v>
      </c>
      <c r="C37" s="70" t="s">
        <v>184</v>
      </c>
      <c r="D37" t="s">
        <v>125</v>
      </c>
      <c r="E37" s="55">
        <f>F37/$F$42</f>
        <v>0.12</v>
      </c>
      <c r="F37">
        <v>12</v>
      </c>
      <c r="G37" t="s">
        <v>196</v>
      </c>
    </row>
    <row r="38" spans="1:7">
      <c r="A38" t="s">
        <v>157</v>
      </c>
      <c r="C38" s="70" t="s">
        <v>195</v>
      </c>
      <c r="D38" t="s">
        <v>239</v>
      </c>
      <c r="E38" s="55">
        <f>F38/$F$42</f>
        <v>0.48</v>
      </c>
      <c r="F38">
        <v>48</v>
      </c>
      <c r="G38" t="s">
        <v>196</v>
      </c>
    </row>
    <row r="39" spans="1:7">
      <c r="A39" t="s">
        <v>157</v>
      </c>
      <c r="B39">
        <v>418</v>
      </c>
      <c r="C39" s="70" t="s">
        <v>238</v>
      </c>
      <c r="D39" t="s">
        <v>65</v>
      </c>
      <c r="E39" s="55">
        <f>F39/$F$42</f>
        <v>0.08</v>
      </c>
      <c r="F39">
        <v>8</v>
      </c>
      <c r="G39" t="s">
        <v>196</v>
      </c>
    </row>
    <row r="40" spans="1:7" ht="30">
      <c r="A40" t="s">
        <v>157</v>
      </c>
      <c r="B40">
        <v>418</v>
      </c>
      <c r="C40" s="70" t="s">
        <v>236</v>
      </c>
      <c r="D40" t="s">
        <v>65</v>
      </c>
      <c r="E40" s="55">
        <f>F40/$F$42</f>
        <v>0.24</v>
      </c>
      <c r="F40">
        <v>24</v>
      </c>
      <c r="G40" t="s">
        <v>196</v>
      </c>
    </row>
    <row r="41" spans="1:7" ht="30">
      <c r="B41">
        <v>418</v>
      </c>
      <c r="C41" s="70" t="s">
        <v>237</v>
      </c>
      <c r="D41" t="s">
        <v>65</v>
      </c>
      <c r="E41" s="55">
        <f>F41/$F$42</f>
        <v>0.08</v>
      </c>
      <c r="F41">
        <v>8</v>
      </c>
      <c r="G41" t="s">
        <v>196</v>
      </c>
    </row>
    <row r="42" spans="1:7">
      <c r="F42">
        <f>SUM(F37:F41)</f>
        <v>100</v>
      </c>
    </row>
    <row r="43" spans="1:7">
      <c r="C43" s="119" t="s">
        <v>72</v>
      </c>
      <c r="D43" s="21" t="s">
        <v>105</v>
      </c>
      <c r="E43" s="112" t="s">
        <v>982</v>
      </c>
      <c r="F43" s="21" t="s">
        <v>74</v>
      </c>
    </row>
    <row r="44" spans="1:7" ht="30">
      <c r="C44" s="70" t="s">
        <v>978</v>
      </c>
      <c r="D44" t="s">
        <v>979</v>
      </c>
      <c r="F44">
        <v>24</v>
      </c>
    </row>
    <row r="45" spans="1:7">
      <c r="C45" s="70" t="s">
        <v>980</v>
      </c>
      <c r="D45" t="s">
        <v>67</v>
      </c>
      <c r="F45">
        <v>24</v>
      </c>
    </row>
    <row r="46" spans="1:7">
      <c r="C46" s="70" t="s">
        <v>981</v>
      </c>
      <c r="D46" t="s">
        <v>64</v>
      </c>
      <c r="E46" s="44" t="s">
        <v>157</v>
      </c>
      <c r="F46">
        <v>12</v>
      </c>
    </row>
    <row r="47" spans="1:7" ht="30">
      <c r="C47" s="70" t="s">
        <v>983</v>
      </c>
      <c r="D47" t="s">
        <v>67</v>
      </c>
      <c r="F47">
        <v>32</v>
      </c>
    </row>
    <row r="48" spans="1:7">
      <c r="F48">
        <f>SUM(F44:F47)</f>
        <v>92</v>
      </c>
    </row>
    <row r="50" spans="6:6">
      <c r="F50">
        <f>192*90</f>
        <v>17280</v>
      </c>
    </row>
  </sheetData>
  <autoFilter ref="A1:J41"/>
  <mergeCells count="1">
    <mergeCell ref="L16:N1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1"/>
  <sheetViews>
    <sheetView workbookViewId="0">
      <selection activeCell="I18" sqref="I18"/>
    </sheetView>
  </sheetViews>
  <sheetFormatPr baseColWidth="10" defaultColWidth="11" defaultRowHeight="15" x14ac:dyDescent="0"/>
  <cols>
    <col min="2" max="2" width="13" bestFit="1" customWidth="1"/>
    <col min="3" max="3" width="9.1640625" bestFit="1" customWidth="1"/>
    <col min="4" max="4" width="8.5" bestFit="1" customWidth="1"/>
    <col min="5" max="7" width="5.5" bestFit="1" customWidth="1"/>
    <col min="8" max="8" width="7.6640625" bestFit="1" customWidth="1"/>
    <col min="9" max="9" width="5.5" bestFit="1" customWidth="1"/>
    <col min="10" max="10" width="3.1640625" bestFit="1" customWidth="1"/>
  </cols>
  <sheetData>
    <row r="1" spans="2:10">
      <c r="C1" s="45" t="s">
        <v>233</v>
      </c>
      <c r="D1" s="45" t="s">
        <v>234</v>
      </c>
      <c r="E1" s="45" t="s">
        <v>209</v>
      </c>
      <c r="F1" s="45" t="s">
        <v>210</v>
      </c>
      <c r="G1" s="45" t="s">
        <v>216</v>
      </c>
      <c r="H1" s="45" t="s">
        <v>235</v>
      </c>
      <c r="I1" s="45" t="s">
        <v>210</v>
      </c>
    </row>
    <row r="2" spans="2:10">
      <c r="B2" s="21" t="s">
        <v>228</v>
      </c>
      <c r="C2" s="42">
        <v>2</v>
      </c>
      <c r="D2" s="42"/>
      <c r="E2" s="42"/>
      <c r="F2" s="42">
        <f t="shared" ref="F2:F14" si="0">SUM(C2:E2)</f>
        <v>2</v>
      </c>
      <c r="G2" s="52">
        <f>F2/$J$15</f>
        <v>3.5087719298245612E-2</v>
      </c>
      <c r="H2" s="42"/>
      <c r="I2" s="42">
        <f t="shared" ref="I2:I14" si="1">SUM(C2:E2) +H2</f>
        <v>2</v>
      </c>
    </row>
    <row r="3" spans="2:10">
      <c r="B3" s="21" t="s">
        <v>197</v>
      </c>
      <c r="C3" s="42">
        <v>5</v>
      </c>
      <c r="D3" s="42"/>
      <c r="E3" s="42"/>
      <c r="F3" s="42">
        <f t="shared" si="0"/>
        <v>5</v>
      </c>
      <c r="G3" s="52">
        <f t="shared" ref="G3:G14" si="2">F3/$J$15</f>
        <v>8.771929824561403E-2</v>
      </c>
      <c r="H3" s="42">
        <v>1</v>
      </c>
      <c r="I3" s="42">
        <f t="shared" si="1"/>
        <v>6</v>
      </c>
    </row>
    <row r="4" spans="2:10">
      <c r="B4" s="21" t="s">
        <v>198</v>
      </c>
      <c r="C4" s="42">
        <v>8</v>
      </c>
      <c r="D4" s="42"/>
      <c r="E4" s="42"/>
      <c r="F4" s="42">
        <f t="shared" si="0"/>
        <v>8</v>
      </c>
      <c r="G4" s="52">
        <f t="shared" si="2"/>
        <v>0.14035087719298245</v>
      </c>
      <c r="H4" s="42">
        <v>3</v>
      </c>
      <c r="I4" s="42">
        <f t="shared" si="1"/>
        <v>11</v>
      </c>
    </row>
    <row r="5" spans="2:10">
      <c r="B5" s="21" t="s">
        <v>199</v>
      </c>
      <c r="C5" s="42">
        <v>3</v>
      </c>
      <c r="D5" s="42"/>
      <c r="E5" s="42"/>
      <c r="F5" s="42">
        <f t="shared" si="0"/>
        <v>3</v>
      </c>
      <c r="G5" s="52">
        <f t="shared" si="2"/>
        <v>5.2631578947368418E-2</v>
      </c>
      <c r="H5" s="42"/>
      <c r="I5" s="42">
        <f t="shared" si="1"/>
        <v>3</v>
      </c>
    </row>
    <row r="6" spans="2:10">
      <c r="B6" s="21" t="s">
        <v>200</v>
      </c>
      <c r="C6" s="42">
        <v>8</v>
      </c>
      <c r="D6" s="42">
        <v>1</v>
      </c>
      <c r="E6" s="42">
        <v>1</v>
      </c>
      <c r="F6" s="42">
        <f t="shared" si="0"/>
        <v>10</v>
      </c>
      <c r="G6" s="52">
        <f t="shared" si="2"/>
        <v>0.17543859649122806</v>
      </c>
      <c r="H6" s="42">
        <v>4</v>
      </c>
      <c r="I6" s="42">
        <f t="shared" si="1"/>
        <v>14</v>
      </c>
    </row>
    <row r="7" spans="2:10">
      <c r="B7" s="21" t="s">
        <v>201</v>
      </c>
      <c r="C7" s="42">
        <v>2</v>
      </c>
      <c r="D7" s="42"/>
      <c r="E7" s="42"/>
      <c r="F7" s="42">
        <f t="shared" si="0"/>
        <v>2</v>
      </c>
      <c r="G7" s="52">
        <f t="shared" si="2"/>
        <v>3.5087719298245612E-2</v>
      </c>
      <c r="H7" s="42"/>
      <c r="I7" s="42">
        <f t="shared" si="1"/>
        <v>2</v>
      </c>
    </row>
    <row r="8" spans="2:10">
      <c r="B8" s="21" t="s">
        <v>202</v>
      </c>
      <c r="C8" s="42">
        <v>2</v>
      </c>
      <c r="D8" s="42"/>
      <c r="E8" s="42"/>
      <c r="F8" s="42">
        <f t="shared" si="0"/>
        <v>2</v>
      </c>
      <c r="G8" s="52">
        <f t="shared" si="2"/>
        <v>3.5087719298245612E-2</v>
      </c>
      <c r="H8" s="42"/>
      <c r="I8" s="42">
        <f t="shared" si="1"/>
        <v>2</v>
      </c>
    </row>
    <row r="9" spans="2:10">
      <c r="B9" s="21" t="s">
        <v>203</v>
      </c>
      <c r="C9" s="42">
        <v>9</v>
      </c>
      <c r="D9" s="42"/>
      <c r="E9" s="42"/>
      <c r="F9" s="42">
        <f t="shared" si="0"/>
        <v>9</v>
      </c>
      <c r="G9" s="52">
        <f t="shared" si="2"/>
        <v>0.15789473684210525</v>
      </c>
      <c r="H9" s="42"/>
      <c r="I9" s="42">
        <f t="shared" si="1"/>
        <v>9</v>
      </c>
    </row>
    <row r="10" spans="2:10">
      <c r="B10" s="21" t="s">
        <v>204</v>
      </c>
      <c r="C10" s="42">
        <v>1</v>
      </c>
      <c r="D10" s="42">
        <v>2</v>
      </c>
      <c r="E10" s="42"/>
      <c r="F10" s="42">
        <f t="shared" si="0"/>
        <v>3</v>
      </c>
      <c r="G10" s="52">
        <f t="shared" si="2"/>
        <v>5.2631578947368418E-2</v>
      </c>
      <c r="H10" s="42"/>
      <c r="I10" s="42">
        <f t="shared" si="1"/>
        <v>3</v>
      </c>
    </row>
    <row r="11" spans="2:10">
      <c r="B11" s="21" t="s">
        <v>205</v>
      </c>
      <c r="C11" s="42">
        <v>1</v>
      </c>
      <c r="D11" s="42"/>
      <c r="E11" s="42"/>
      <c r="F11" s="42">
        <f t="shared" si="0"/>
        <v>1</v>
      </c>
      <c r="G11" s="52">
        <f t="shared" si="2"/>
        <v>1.7543859649122806E-2</v>
      </c>
      <c r="H11" s="42"/>
      <c r="I11" s="42">
        <f t="shared" si="1"/>
        <v>1</v>
      </c>
    </row>
    <row r="12" spans="2:10">
      <c r="B12" s="21" t="s">
        <v>206</v>
      </c>
      <c r="C12" s="42">
        <v>2</v>
      </c>
      <c r="D12" s="42"/>
      <c r="E12" s="42"/>
      <c r="F12" s="42">
        <f t="shared" si="0"/>
        <v>2</v>
      </c>
      <c r="G12" s="52">
        <f t="shared" si="2"/>
        <v>3.5087719298245612E-2</v>
      </c>
      <c r="H12" s="42"/>
      <c r="I12" s="42">
        <f t="shared" si="1"/>
        <v>2</v>
      </c>
    </row>
    <row r="13" spans="2:10">
      <c r="B13" s="21" t="s">
        <v>207</v>
      </c>
      <c r="C13" s="42">
        <v>1</v>
      </c>
      <c r="D13" s="42"/>
      <c r="E13" s="42"/>
      <c r="F13" s="42">
        <f t="shared" si="0"/>
        <v>1</v>
      </c>
      <c r="G13" s="52">
        <f t="shared" si="2"/>
        <v>1.7543859649122806E-2</v>
      </c>
      <c r="H13" s="42"/>
      <c r="I13" s="42">
        <f t="shared" si="1"/>
        <v>1</v>
      </c>
    </row>
    <row r="14" spans="2:10">
      <c r="B14" s="21" t="s">
        <v>208</v>
      </c>
      <c r="C14" s="42"/>
      <c r="D14" s="42"/>
      <c r="E14" s="42">
        <v>1</v>
      </c>
      <c r="F14" s="42">
        <f t="shared" si="0"/>
        <v>1</v>
      </c>
      <c r="G14" s="52">
        <f t="shared" si="2"/>
        <v>1.7543859649122806E-2</v>
      </c>
      <c r="H14" s="42"/>
      <c r="I14" s="42">
        <f t="shared" si="1"/>
        <v>1</v>
      </c>
    </row>
    <row r="15" spans="2:10">
      <c r="E15" s="50" t="s">
        <v>210</v>
      </c>
      <c r="G15" s="51">
        <f>SUM(F2:F14)</f>
        <v>49</v>
      </c>
      <c r="I15" s="51">
        <f>SUM(H2:H14)</f>
        <v>8</v>
      </c>
      <c r="J15" s="51">
        <f>SUM(I2:I14)</f>
        <v>57</v>
      </c>
    </row>
    <row r="18" spans="2:13">
      <c r="B18" s="259" t="s">
        <v>229</v>
      </c>
      <c r="C18" s="259"/>
    </row>
    <row r="19" spans="2:13">
      <c r="B19" s="21" t="s">
        <v>211</v>
      </c>
      <c r="C19">
        <v>1</v>
      </c>
    </row>
    <row r="20" spans="2:13">
      <c r="B20" s="21" t="s">
        <v>212</v>
      </c>
      <c r="C20">
        <v>37</v>
      </c>
    </row>
    <row r="21" spans="2:13">
      <c r="B21" s="21" t="s">
        <v>213</v>
      </c>
      <c r="C21">
        <v>19</v>
      </c>
    </row>
    <row r="23" spans="2:13">
      <c r="B23" s="259" t="s">
        <v>230</v>
      </c>
      <c r="C23" s="259"/>
      <c r="D23" s="259"/>
    </row>
    <row r="24" spans="2:13">
      <c r="B24" s="21" t="s">
        <v>214</v>
      </c>
      <c r="C24">
        <f>I2+I4+I5+I6+I7+I8+I9+I10+I12+I14</f>
        <v>49</v>
      </c>
      <c r="D24" s="27">
        <f>C24/J15</f>
        <v>0.85964912280701755</v>
      </c>
    </row>
    <row r="25" spans="2:13">
      <c r="B25" s="21" t="s">
        <v>215</v>
      </c>
      <c r="C25">
        <f>I3</f>
        <v>6</v>
      </c>
      <c r="D25" s="27">
        <f>C25/J15</f>
        <v>0.10526315789473684</v>
      </c>
    </row>
    <row r="26" spans="2:13">
      <c r="B26" s="21" t="s">
        <v>197</v>
      </c>
      <c r="C26">
        <v>2</v>
      </c>
      <c r="D26" s="27">
        <f>C26/J15</f>
        <v>3.5087719298245612E-2</v>
      </c>
    </row>
    <row r="28" spans="2:13">
      <c r="B28" s="259" t="s">
        <v>217</v>
      </c>
      <c r="C28" s="259"/>
      <c r="D28" s="259"/>
      <c r="E28" s="259"/>
      <c r="F28" s="259"/>
      <c r="G28" s="259"/>
      <c r="H28" s="259"/>
      <c r="I28" s="259"/>
      <c r="J28" s="259"/>
      <c r="K28" s="259"/>
      <c r="L28" s="259"/>
      <c r="M28" s="259"/>
    </row>
    <row r="29" spans="2:13">
      <c r="B29" s="264" t="s">
        <v>232</v>
      </c>
      <c r="C29" s="264"/>
      <c r="D29" s="264"/>
      <c r="E29" s="264"/>
      <c r="F29" s="264"/>
      <c r="G29" s="264"/>
      <c r="H29" s="264"/>
      <c r="I29" s="264"/>
      <c r="J29" s="264"/>
      <c r="K29" s="264"/>
      <c r="L29" s="264"/>
      <c r="M29" s="264"/>
    </row>
    <row r="30" spans="2:13" ht="80" customHeight="1">
      <c r="B30" s="265" t="s">
        <v>226</v>
      </c>
      <c r="C30" s="265"/>
      <c r="D30" s="265"/>
      <c r="E30" s="265"/>
      <c r="F30" s="265"/>
      <c r="G30" s="265"/>
      <c r="H30" s="265"/>
      <c r="I30" s="265"/>
      <c r="J30" s="265"/>
      <c r="K30" s="265"/>
      <c r="L30" s="265"/>
      <c r="M30" s="265"/>
    </row>
    <row r="31" spans="2:13">
      <c r="B31" s="262" t="s">
        <v>218</v>
      </c>
      <c r="C31" s="262"/>
      <c r="D31" s="262"/>
      <c r="E31" s="262"/>
      <c r="F31" s="262"/>
      <c r="G31" s="262"/>
      <c r="H31" s="262"/>
      <c r="I31" s="262"/>
      <c r="J31" s="262"/>
      <c r="K31" s="262"/>
      <c r="L31" s="262"/>
      <c r="M31" s="262"/>
    </row>
    <row r="32" spans="2:13">
      <c r="B32" s="262" t="s">
        <v>231</v>
      </c>
      <c r="C32" s="262"/>
      <c r="D32" s="262"/>
      <c r="E32" s="262"/>
      <c r="F32" s="262"/>
      <c r="G32" s="262"/>
      <c r="H32" s="262"/>
      <c r="I32" s="262"/>
      <c r="J32" s="262"/>
      <c r="K32" s="262"/>
      <c r="L32" s="262"/>
      <c r="M32" s="262"/>
    </row>
    <row r="33" spans="2:13">
      <c r="B33" s="39" t="s">
        <v>219</v>
      </c>
    </row>
    <row r="34" spans="2:13" ht="50" customHeight="1">
      <c r="B34" s="53" t="s">
        <v>200</v>
      </c>
      <c r="C34" s="261" t="s">
        <v>221</v>
      </c>
      <c r="D34" s="261"/>
      <c r="E34" s="261"/>
      <c r="F34" s="261"/>
      <c r="G34" s="261"/>
      <c r="H34" s="261"/>
      <c r="I34" s="261"/>
      <c r="J34" s="261"/>
      <c r="K34" s="261"/>
      <c r="L34" s="261"/>
      <c r="M34" s="261"/>
    </row>
    <row r="35" spans="2:13" ht="32" customHeight="1">
      <c r="B35" s="53" t="s">
        <v>203</v>
      </c>
      <c r="C35" s="261" t="s">
        <v>220</v>
      </c>
      <c r="D35" s="261"/>
      <c r="E35" s="261"/>
      <c r="F35" s="261"/>
      <c r="G35" s="261"/>
      <c r="H35" s="261"/>
      <c r="I35" s="261"/>
      <c r="J35" s="261"/>
      <c r="K35" s="261"/>
      <c r="L35" s="261"/>
      <c r="M35" s="261"/>
    </row>
    <row r="36" spans="2:13" ht="38" customHeight="1">
      <c r="B36" s="54" t="s">
        <v>198</v>
      </c>
      <c r="C36" s="261" t="s">
        <v>222</v>
      </c>
      <c r="D36" s="261"/>
      <c r="E36" s="261"/>
      <c r="F36" s="261"/>
      <c r="G36" s="261"/>
      <c r="H36" s="261"/>
      <c r="I36" s="261"/>
      <c r="J36" s="261"/>
      <c r="K36" s="261"/>
      <c r="L36" s="261"/>
      <c r="M36" s="261"/>
    </row>
    <row r="37" spans="2:13">
      <c r="B37" s="54" t="s">
        <v>197</v>
      </c>
      <c r="C37" s="261" t="s">
        <v>223</v>
      </c>
      <c r="D37" s="261"/>
      <c r="E37" s="261"/>
      <c r="F37" s="261"/>
      <c r="G37" s="261"/>
      <c r="H37" s="261"/>
      <c r="I37" s="261"/>
      <c r="J37" s="261"/>
      <c r="K37" s="261"/>
      <c r="L37" s="261"/>
      <c r="M37" s="261"/>
    </row>
    <row r="38" spans="2:13">
      <c r="B38" s="263" t="s">
        <v>224</v>
      </c>
      <c r="C38" s="263"/>
      <c r="D38" s="263"/>
      <c r="E38" s="263"/>
    </row>
    <row r="39" spans="2:13" ht="53" customHeight="1">
      <c r="B39" s="261" t="s">
        <v>227</v>
      </c>
      <c r="C39" s="261"/>
      <c r="D39" s="261"/>
      <c r="E39" s="261"/>
      <c r="F39" s="261"/>
      <c r="G39" s="261"/>
      <c r="H39" s="261"/>
      <c r="I39" s="261"/>
      <c r="J39" s="261"/>
      <c r="K39" s="261"/>
      <c r="L39" s="261"/>
      <c r="M39" s="261"/>
    </row>
    <row r="40" spans="2:13" ht="48" customHeight="1">
      <c r="B40" s="261" t="s">
        <v>225</v>
      </c>
      <c r="C40" s="261"/>
      <c r="D40" s="261"/>
      <c r="E40" s="261"/>
      <c r="F40" s="261"/>
      <c r="G40" s="261"/>
      <c r="H40" s="261"/>
      <c r="I40" s="261"/>
      <c r="J40" s="261"/>
      <c r="K40" s="261"/>
      <c r="L40" s="261"/>
      <c r="M40" s="261"/>
    </row>
    <row r="41" spans="2:13">
      <c r="B41" s="261"/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</row>
  </sheetData>
  <mergeCells count="15">
    <mergeCell ref="B18:C18"/>
    <mergeCell ref="B23:D23"/>
    <mergeCell ref="B29:M29"/>
    <mergeCell ref="B30:M30"/>
    <mergeCell ref="B31:M31"/>
    <mergeCell ref="B39:M39"/>
    <mergeCell ref="B40:M40"/>
    <mergeCell ref="B41:M41"/>
    <mergeCell ref="B28:M28"/>
    <mergeCell ref="B32:M32"/>
    <mergeCell ref="C34:M34"/>
    <mergeCell ref="C35:M35"/>
    <mergeCell ref="C36:M36"/>
    <mergeCell ref="C37:M37"/>
    <mergeCell ref="B38:E3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G1" sqref="G1"/>
    </sheetView>
  </sheetViews>
  <sheetFormatPr baseColWidth="10" defaultColWidth="11" defaultRowHeight="15" x14ac:dyDescent="0"/>
  <sheetData>
    <row r="1" spans="1:6" ht="18">
      <c r="A1" s="60" t="s">
        <v>242</v>
      </c>
      <c r="F1" s="60" t="s">
        <v>251</v>
      </c>
    </row>
    <row r="2" spans="1:6" ht="18">
      <c r="A2" s="60" t="s">
        <v>243</v>
      </c>
      <c r="F2" s="61" t="s">
        <v>252</v>
      </c>
    </row>
    <row r="3" spans="1:6" ht="18">
      <c r="A3" s="60" t="s">
        <v>244</v>
      </c>
      <c r="F3" s="61" t="s">
        <v>249</v>
      </c>
    </row>
    <row r="4" spans="1:6" ht="18">
      <c r="A4" s="60" t="s">
        <v>245</v>
      </c>
      <c r="F4" s="61" t="s">
        <v>250</v>
      </c>
    </row>
    <row r="5" spans="1:6" ht="18">
      <c r="A5" s="60" t="s">
        <v>246</v>
      </c>
      <c r="F5" s="60" t="s">
        <v>253</v>
      </c>
    </row>
    <row r="6" spans="1:6" ht="18">
      <c r="A6" s="60" t="s">
        <v>247</v>
      </c>
      <c r="F6" s="60" t="s">
        <v>254</v>
      </c>
    </row>
    <row r="7" spans="1:6" ht="18">
      <c r="A7" s="61" t="s">
        <v>248</v>
      </c>
      <c r="F7" s="61" t="s">
        <v>252</v>
      </c>
    </row>
    <row r="8" spans="1:6" ht="18">
      <c r="A8" s="61" t="s">
        <v>249</v>
      </c>
      <c r="F8" s="61" t="s">
        <v>249</v>
      </c>
    </row>
    <row r="9" spans="1:6" ht="18">
      <c r="A9" s="61" t="s">
        <v>250</v>
      </c>
      <c r="F9" s="61" t="s">
        <v>250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1"/>
  <sheetViews>
    <sheetView topLeftCell="A20" workbookViewId="0">
      <selection activeCell="C34" sqref="C34:M34"/>
    </sheetView>
  </sheetViews>
  <sheetFormatPr baseColWidth="10" defaultColWidth="11" defaultRowHeight="15" x14ac:dyDescent="0"/>
  <cols>
    <col min="2" max="2" width="13" bestFit="1" customWidth="1"/>
    <col min="3" max="3" width="9.1640625" bestFit="1" customWidth="1"/>
    <col min="4" max="4" width="8.5" bestFit="1" customWidth="1"/>
    <col min="5" max="7" width="5.5" bestFit="1" customWidth="1"/>
    <col min="8" max="8" width="7.6640625" bestFit="1" customWidth="1"/>
    <col min="9" max="9" width="5.5" bestFit="1" customWidth="1"/>
    <col min="10" max="10" width="3.1640625" bestFit="1" customWidth="1"/>
  </cols>
  <sheetData>
    <row r="1" spans="2:10">
      <c r="C1" s="58" t="s">
        <v>233</v>
      </c>
      <c r="D1" s="58" t="s">
        <v>234</v>
      </c>
      <c r="E1" s="58" t="s">
        <v>209</v>
      </c>
      <c r="F1" s="58" t="s">
        <v>210</v>
      </c>
      <c r="G1" s="58" t="s">
        <v>216</v>
      </c>
      <c r="H1" s="58" t="s">
        <v>235</v>
      </c>
      <c r="I1" s="58" t="s">
        <v>210</v>
      </c>
    </row>
    <row r="2" spans="2:10">
      <c r="B2" s="21" t="s">
        <v>228</v>
      </c>
      <c r="C2" s="42"/>
      <c r="D2" s="42"/>
      <c r="E2" s="42">
        <v>1</v>
      </c>
      <c r="F2" s="42">
        <f t="shared" ref="F2:F14" si="0">SUM(C2:E2)</f>
        <v>1</v>
      </c>
      <c r="G2" s="52">
        <f>F2/$J$15</f>
        <v>1.4925373134328358E-2</v>
      </c>
      <c r="H2" s="42"/>
      <c r="I2" s="42">
        <f t="shared" ref="I2:I14" si="1">SUM(C2:E2) +H2</f>
        <v>1</v>
      </c>
    </row>
    <row r="3" spans="2:10">
      <c r="B3" s="21" t="s">
        <v>197</v>
      </c>
      <c r="C3" s="42"/>
      <c r="D3" s="42">
        <v>2</v>
      </c>
      <c r="E3" s="42">
        <v>4</v>
      </c>
      <c r="F3" s="42">
        <f t="shared" si="0"/>
        <v>6</v>
      </c>
      <c r="G3" s="52">
        <f t="shared" ref="G3:G14" si="2">F3/$J$15</f>
        <v>8.9552238805970144E-2</v>
      </c>
      <c r="H3" s="42"/>
      <c r="I3" s="42">
        <f t="shared" si="1"/>
        <v>6</v>
      </c>
    </row>
    <row r="4" spans="2:10">
      <c r="B4" s="21" t="s">
        <v>198</v>
      </c>
      <c r="C4" s="42"/>
      <c r="D4" s="42">
        <v>2</v>
      </c>
      <c r="E4" s="42">
        <v>6</v>
      </c>
      <c r="F4" s="42">
        <f t="shared" si="0"/>
        <v>8</v>
      </c>
      <c r="G4" s="52">
        <f t="shared" si="2"/>
        <v>0.11940298507462686</v>
      </c>
      <c r="H4" s="42">
        <v>7</v>
      </c>
      <c r="I4" s="42">
        <f t="shared" si="1"/>
        <v>15</v>
      </c>
    </row>
    <row r="5" spans="2:10">
      <c r="B5" s="21" t="s">
        <v>260</v>
      </c>
      <c r="C5" s="42"/>
      <c r="D5" s="42"/>
      <c r="E5" s="42"/>
      <c r="F5" s="42">
        <f t="shared" si="0"/>
        <v>0</v>
      </c>
      <c r="G5" s="52">
        <f t="shared" si="2"/>
        <v>0</v>
      </c>
      <c r="H5" s="42">
        <v>2</v>
      </c>
      <c r="I5" s="42">
        <f t="shared" si="1"/>
        <v>2</v>
      </c>
    </row>
    <row r="6" spans="2:10">
      <c r="B6" s="21" t="s">
        <v>200</v>
      </c>
      <c r="C6" s="42"/>
      <c r="D6" s="42">
        <v>4</v>
      </c>
      <c r="E6" s="42">
        <v>11</v>
      </c>
      <c r="F6" s="42">
        <f t="shared" si="0"/>
        <v>15</v>
      </c>
      <c r="G6" s="52">
        <f t="shared" si="2"/>
        <v>0.22388059701492538</v>
      </c>
      <c r="H6" s="42">
        <v>9</v>
      </c>
      <c r="I6" s="42">
        <f t="shared" si="1"/>
        <v>24</v>
      </c>
    </row>
    <row r="7" spans="2:10">
      <c r="B7" s="21" t="s">
        <v>201</v>
      </c>
      <c r="C7" s="42"/>
      <c r="D7" s="42"/>
      <c r="E7" s="42"/>
      <c r="F7" s="42">
        <f t="shared" si="0"/>
        <v>0</v>
      </c>
      <c r="G7" s="52">
        <f t="shared" si="2"/>
        <v>0</v>
      </c>
      <c r="H7" s="42"/>
      <c r="I7" s="42">
        <f t="shared" si="1"/>
        <v>0</v>
      </c>
    </row>
    <row r="8" spans="2:10">
      <c r="B8" s="21" t="s">
        <v>202</v>
      </c>
      <c r="C8" s="42"/>
      <c r="D8" s="42"/>
      <c r="E8" s="42">
        <v>3</v>
      </c>
      <c r="F8" s="42">
        <f t="shared" si="0"/>
        <v>3</v>
      </c>
      <c r="G8" s="52">
        <f t="shared" si="2"/>
        <v>4.4776119402985072E-2</v>
      </c>
      <c r="H8" s="42"/>
      <c r="I8" s="42">
        <f t="shared" si="1"/>
        <v>3</v>
      </c>
    </row>
    <row r="9" spans="2:10">
      <c r="B9" s="21" t="s">
        <v>203</v>
      </c>
      <c r="C9" s="42"/>
      <c r="D9" s="42"/>
      <c r="E9" s="42">
        <v>6</v>
      </c>
      <c r="F9" s="42">
        <f t="shared" si="0"/>
        <v>6</v>
      </c>
      <c r="G9" s="52">
        <f t="shared" si="2"/>
        <v>8.9552238805970144E-2</v>
      </c>
      <c r="H9" s="42">
        <v>2</v>
      </c>
      <c r="I9" s="42">
        <f t="shared" si="1"/>
        <v>8</v>
      </c>
    </row>
    <row r="10" spans="2:10">
      <c r="B10" s="21" t="s">
        <v>204</v>
      </c>
      <c r="C10" s="42"/>
      <c r="D10" s="42"/>
      <c r="E10" s="42"/>
      <c r="F10" s="42">
        <f t="shared" si="0"/>
        <v>0</v>
      </c>
      <c r="G10" s="52">
        <f t="shared" si="2"/>
        <v>0</v>
      </c>
      <c r="H10" s="42"/>
      <c r="I10" s="42">
        <f t="shared" si="1"/>
        <v>0</v>
      </c>
    </row>
    <row r="11" spans="2:10">
      <c r="B11" s="21" t="s">
        <v>205</v>
      </c>
      <c r="C11" s="42"/>
      <c r="D11" s="42"/>
      <c r="E11" s="42">
        <v>1</v>
      </c>
      <c r="F11" s="42">
        <f t="shared" si="0"/>
        <v>1</v>
      </c>
      <c r="G11" s="52">
        <f t="shared" si="2"/>
        <v>1.4925373134328358E-2</v>
      </c>
      <c r="H11" s="42"/>
      <c r="I11" s="42">
        <f t="shared" si="1"/>
        <v>1</v>
      </c>
    </row>
    <row r="12" spans="2:10">
      <c r="B12" s="21" t="s">
        <v>206</v>
      </c>
      <c r="C12" s="42"/>
      <c r="D12" s="42"/>
      <c r="E12" s="42"/>
      <c r="F12" s="42">
        <f t="shared" si="0"/>
        <v>0</v>
      </c>
      <c r="G12" s="52">
        <f t="shared" si="2"/>
        <v>0</v>
      </c>
      <c r="H12" s="42">
        <v>2</v>
      </c>
      <c r="I12" s="42">
        <f t="shared" si="1"/>
        <v>2</v>
      </c>
    </row>
    <row r="13" spans="2:10">
      <c r="B13" s="21" t="s">
        <v>259</v>
      </c>
      <c r="C13" s="42"/>
      <c r="D13" s="42"/>
      <c r="E13" s="42"/>
      <c r="F13" s="42">
        <f t="shared" si="0"/>
        <v>0</v>
      </c>
      <c r="G13" s="52">
        <f t="shared" si="2"/>
        <v>0</v>
      </c>
      <c r="H13" s="42">
        <v>1</v>
      </c>
      <c r="I13" s="42">
        <f t="shared" si="1"/>
        <v>1</v>
      </c>
    </row>
    <row r="14" spans="2:10">
      <c r="B14" s="21" t="s">
        <v>208</v>
      </c>
      <c r="C14" s="42"/>
      <c r="D14" s="42">
        <v>1</v>
      </c>
      <c r="E14" s="42"/>
      <c r="F14" s="42">
        <f t="shared" si="0"/>
        <v>1</v>
      </c>
      <c r="G14" s="52">
        <f t="shared" si="2"/>
        <v>1.4925373134328358E-2</v>
      </c>
      <c r="H14" s="42">
        <v>3</v>
      </c>
      <c r="I14" s="42">
        <f t="shared" si="1"/>
        <v>4</v>
      </c>
    </row>
    <row r="15" spans="2:10">
      <c r="E15" s="50" t="s">
        <v>210</v>
      </c>
      <c r="G15" s="51">
        <f>SUM(F2:F14)</f>
        <v>41</v>
      </c>
      <c r="I15" s="51">
        <f>SUM(H2:H14)</f>
        <v>26</v>
      </c>
      <c r="J15" s="51">
        <f>SUM(I2:I14)</f>
        <v>67</v>
      </c>
    </row>
    <row r="18" spans="2:13">
      <c r="B18" s="259" t="s">
        <v>229</v>
      </c>
      <c r="C18" s="259"/>
    </row>
    <row r="19" spans="2:13">
      <c r="B19" s="21" t="s">
        <v>211</v>
      </c>
      <c r="C19">
        <v>2</v>
      </c>
    </row>
    <row r="20" spans="2:13">
      <c r="B20" s="21" t="s">
        <v>212</v>
      </c>
      <c r="C20">
        <v>26</v>
      </c>
    </row>
    <row r="21" spans="2:13">
      <c r="B21" s="21" t="s">
        <v>213</v>
      </c>
      <c r="C21">
        <v>13</v>
      </c>
    </row>
    <row r="23" spans="2:13">
      <c r="B23" s="259" t="s">
        <v>230</v>
      </c>
      <c r="C23" s="259"/>
      <c r="D23" s="259"/>
    </row>
    <row r="24" spans="2:13">
      <c r="B24" s="21" t="s">
        <v>214</v>
      </c>
      <c r="C24">
        <f>I2+I4+I5+I6+I7+I8+I9+I10+I12+I14</f>
        <v>59</v>
      </c>
      <c r="D24" s="27">
        <f>C24/J15</f>
        <v>0.88059701492537312</v>
      </c>
    </row>
    <row r="25" spans="2:13">
      <c r="B25" s="21" t="s">
        <v>215</v>
      </c>
      <c r="C25">
        <f>I3</f>
        <v>6</v>
      </c>
      <c r="D25" s="27">
        <f>C25/J15</f>
        <v>8.9552238805970144E-2</v>
      </c>
    </row>
    <row r="26" spans="2:13">
      <c r="B26" s="21" t="s">
        <v>197</v>
      </c>
      <c r="C26">
        <v>2</v>
      </c>
      <c r="D26" s="27">
        <f>C26/J15</f>
        <v>2.9850746268656716E-2</v>
      </c>
    </row>
    <row r="28" spans="2:13">
      <c r="B28" s="259"/>
      <c r="C28" s="259"/>
      <c r="D28" s="259"/>
      <c r="E28" s="259"/>
      <c r="F28" s="259"/>
      <c r="G28" s="259"/>
      <c r="H28" s="259"/>
      <c r="I28" s="259"/>
      <c r="J28" s="259"/>
      <c r="K28" s="259"/>
      <c r="L28" s="259"/>
      <c r="M28" s="259"/>
    </row>
    <row r="29" spans="2:13">
      <c r="B29" s="264"/>
      <c r="C29" s="264"/>
      <c r="D29" s="264"/>
      <c r="E29" s="264"/>
      <c r="F29" s="264"/>
      <c r="G29" s="264"/>
      <c r="H29" s="264"/>
      <c r="I29" s="264"/>
      <c r="J29" s="264"/>
      <c r="K29" s="264"/>
      <c r="L29" s="264"/>
      <c r="M29" s="264"/>
    </row>
    <row r="30" spans="2:13" ht="80" customHeight="1">
      <c r="B30" s="265"/>
      <c r="C30" s="265"/>
      <c r="D30" s="265"/>
      <c r="E30" s="265"/>
      <c r="F30" s="265"/>
      <c r="G30" s="265"/>
      <c r="H30" s="265"/>
      <c r="I30" s="265"/>
      <c r="J30" s="265"/>
      <c r="K30" s="265"/>
      <c r="L30" s="265"/>
      <c r="M30" s="265"/>
    </row>
    <row r="31" spans="2:13">
      <c r="B31" s="262"/>
      <c r="C31" s="262"/>
      <c r="D31" s="262"/>
      <c r="E31" s="262"/>
      <c r="F31" s="262"/>
      <c r="G31" s="262"/>
      <c r="H31" s="262"/>
      <c r="I31" s="262"/>
      <c r="J31" s="262"/>
      <c r="K31" s="262"/>
      <c r="L31" s="262"/>
      <c r="M31" s="262"/>
    </row>
    <row r="32" spans="2:13">
      <c r="B32" s="262"/>
      <c r="C32" s="262"/>
      <c r="D32" s="262"/>
      <c r="E32" s="262"/>
      <c r="F32" s="262"/>
      <c r="G32" s="262"/>
      <c r="H32" s="262"/>
      <c r="I32" s="262"/>
      <c r="J32" s="262"/>
      <c r="K32" s="262"/>
      <c r="L32" s="262"/>
      <c r="M32" s="262"/>
    </row>
    <row r="33" spans="2:13">
      <c r="B33" s="39"/>
    </row>
    <row r="34" spans="2:13" ht="50" customHeight="1">
      <c r="B34" s="53"/>
      <c r="C34" s="261"/>
      <c r="D34" s="261"/>
      <c r="E34" s="261"/>
      <c r="F34" s="261"/>
      <c r="G34" s="261"/>
      <c r="H34" s="261"/>
      <c r="I34" s="261"/>
      <c r="J34" s="261"/>
      <c r="K34" s="261"/>
      <c r="L34" s="261"/>
      <c r="M34" s="261"/>
    </row>
    <row r="35" spans="2:13" ht="32" customHeight="1">
      <c r="B35" s="53"/>
      <c r="C35" s="261"/>
      <c r="D35" s="261"/>
      <c r="E35" s="261"/>
      <c r="F35" s="261"/>
      <c r="G35" s="261"/>
      <c r="H35" s="261"/>
      <c r="I35" s="261"/>
      <c r="J35" s="261"/>
      <c r="K35" s="261"/>
      <c r="L35" s="261"/>
      <c r="M35" s="261"/>
    </row>
    <row r="36" spans="2:13" ht="38" customHeight="1">
      <c r="B36" s="59"/>
      <c r="C36" s="261"/>
      <c r="D36" s="261"/>
      <c r="E36" s="261"/>
      <c r="F36" s="261"/>
      <c r="G36" s="261"/>
      <c r="H36" s="261"/>
      <c r="I36" s="261"/>
      <c r="J36" s="261"/>
      <c r="K36" s="261"/>
      <c r="L36" s="261"/>
      <c r="M36" s="261"/>
    </row>
    <row r="37" spans="2:13">
      <c r="B37" s="59"/>
      <c r="C37" s="261"/>
      <c r="D37" s="261"/>
      <c r="E37" s="261"/>
      <c r="F37" s="261"/>
      <c r="G37" s="261"/>
      <c r="H37" s="261"/>
      <c r="I37" s="261"/>
      <c r="J37" s="261"/>
      <c r="K37" s="261"/>
      <c r="L37" s="261"/>
      <c r="M37" s="261"/>
    </row>
    <row r="38" spans="2:13">
      <c r="B38" s="263"/>
      <c r="C38" s="263"/>
      <c r="D38" s="263"/>
      <c r="E38" s="263"/>
    </row>
    <row r="39" spans="2:13" ht="53" customHeight="1">
      <c r="B39" s="261"/>
      <c r="C39" s="261"/>
      <c r="D39" s="261"/>
      <c r="E39" s="261"/>
      <c r="F39" s="261"/>
      <c r="G39" s="261"/>
      <c r="H39" s="261"/>
      <c r="I39" s="261"/>
      <c r="J39" s="261"/>
      <c r="K39" s="261"/>
      <c r="L39" s="261"/>
      <c r="M39" s="261"/>
    </row>
    <row r="40" spans="2:13" ht="48" customHeight="1">
      <c r="B40" s="261"/>
      <c r="C40" s="261"/>
      <c r="D40" s="261"/>
      <c r="E40" s="261"/>
      <c r="F40" s="261"/>
      <c r="G40" s="261"/>
      <c r="H40" s="261"/>
      <c r="I40" s="261"/>
      <c r="J40" s="261"/>
      <c r="K40" s="261"/>
      <c r="L40" s="261"/>
      <c r="M40" s="261"/>
    </row>
    <row r="41" spans="2:13">
      <c r="B41" s="261"/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</row>
  </sheetData>
  <mergeCells count="15">
    <mergeCell ref="B31:M31"/>
    <mergeCell ref="B18:C18"/>
    <mergeCell ref="B23:D23"/>
    <mergeCell ref="B28:M28"/>
    <mergeCell ref="B29:M29"/>
    <mergeCell ref="B30:M30"/>
    <mergeCell ref="B39:M39"/>
    <mergeCell ref="B40:M40"/>
    <mergeCell ref="B41:M41"/>
    <mergeCell ref="B32:M32"/>
    <mergeCell ref="C34:M34"/>
    <mergeCell ref="C35:M35"/>
    <mergeCell ref="C36:M36"/>
    <mergeCell ref="C37:M37"/>
    <mergeCell ref="B38:E3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1"/>
  <sheetViews>
    <sheetView workbookViewId="0">
      <selection activeCell="K20" sqref="K20"/>
    </sheetView>
  </sheetViews>
  <sheetFormatPr baseColWidth="10" defaultColWidth="11" defaultRowHeight="15" x14ac:dyDescent="0"/>
  <cols>
    <col min="2" max="2" width="13" bestFit="1" customWidth="1"/>
    <col min="3" max="3" width="9.1640625" bestFit="1" customWidth="1"/>
    <col min="4" max="4" width="8.5" bestFit="1" customWidth="1"/>
    <col min="5" max="7" width="5.5" bestFit="1" customWidth="1"/>
    <col min="8" max="8" width="7.6640625" bestFit="1" customWidth="1"/>
    <col min="9" max="9" width="5.5" bestFit="1" customWidth="1"/>
    <col min="10" max="10" width="3.1640625" bestFit="1" customWidth="1"/>
  </cols>
  <sheetData>
    <row r="1" spans="2:10">
      <c r="C1" s="68" t="s">
        <v>233</v>
      </c>
      <c r="D1" s="68" t="s">
        <v>234</v>
      </c>
      <c r="E1" s="68" t="s">
        <v>209</v>
      </c>
      <c r="F1" s="68" t="s">
        <v>210</v>
      </c>
      <c r="G1" s="68" t="s">
        <v>216</v>
      </c>
      <c r="H1" s="68" t="s">
        <v>235</v>
      </c>
      <c r="I1" s="68" t="s">
        <v>210</v>
      </c>
    </row>
    <row r="2" spans="2:10">
      <c r="B2" s="21" t="s">
        <v>228</v>
      </c>
      <c r="C2" s="42"/>
      <c r="D2" s="42"/>
      <c r="E2" s="42"/>
      <c r="F2" s="42">
        <f t="shared" ref="F2:F14" si="0">SUM(C2:E2)</f>
        <v>0</v>
      </c>
      <c r="G2" s="52">
        <f>F2/$J$15</f>
        <v>0</v>
      </c>
      <c r="H2" s="42"/>
      <c r="I2" s="42">
        <f t="shared" ref="I2:I14" si="1">SUM(C2:E2) +H2</f>
        <v>0</v>
      </c>
    </row>
    <row r="3" spans="2:10">
      <c r="B3" s="21" t="s">
        <v>197</v>
      </c>
      <c r="C3" s="42">
        <v>1</v>
      </c>
      <c r="D3" s="42"/>
      <c r="E3" s="42"/>
      <c r="F3" s="42">
        <f t="shared" si="0"/>
        <v>1</v>
      </c>
      <c r="G3" s="52">
        <f t="shared" ref="G3:G14" si="2">F3/$J$15</f>
        <v>2.8571428571428571E-2</v>
      </c>
      <c r="H3" s="42">
        <v>2</v>
      </c>
      <c r="I3" s="42">
        <f t="shared" si="1"/>
        <v>3</v>
      </c>
    </row>
    <row r="4" spans="2:10">
      <c r="B4" s="21" t="s">
        <v>198</v>
      </c>
      <c r="C4" s="42">
        <v>4</v>
      </c>
      <c r="D4" s="42"/>
      <c r="E4" s="42"/>
      <c r="F4" s="42">
        <f t="shared" si="0"/>
        <v>4</v>
      </c>
      <c r="G4" s="52">
        <f t="shared" si="2"/>
        <v>0.11428571428571428</v>
      </c>
      <c r="H4" s="42">
        <v>1</v>
      </c>
      <c r="I4" s="42">
        <f t="shared" si="1"/>
        <v>5</v>
      </c>
    </row>
    <row r="5" spans="2:10">
      <c r="B5" s="21" t="s">
        <v>260</v>
      </c>
      <c r="C5" s="42"/>
      <c r="D5" s="42"/>
      <c r="E5" s="42"/>
      <c r="F5" s="42">
        <f t="shared" si="0"/>
        <v>0</v>
      </c>
      <c r="G5" s="52">
        <f t="shared" si="2"/>
        <v>0</v>
      </c>
      <c r="H5" s="42"/>
      <c r="I5" s="42">
        <f t="shared" si="1"/>
        <v>0</v>
      </c>
    </row>
    <row r="6" spans="2:10">
      <c r="B6" s="21" t="s">
        <v>200</v>
      </c>
      <c r="C6" s="42">
        <v>13</v>
      </c>
      <c r="D6" s="42"/>
      <c r="E6" s="42">
        <v>4</v>
      </c>
      <c r="F6" s="42">
        <f t="shared" si="0"/>
        <v>17</v>
      </c>
      <c r="G6" s="52">
        <f t="shared" si="2"/>
        <v>0.48571428571428571</v>
      </c>
      <c r="H6" s="42">
        <v>5</v>
      </c>
      <c r="I6" s="42">
        <f t="shared" si="1"/>
        <v>22</v>
      </c>
    </row>
    <row r="7" spans="2:10">
      <c r="B7" s="21" t="s">
        <v>201</v>
      </c>
      <c r="C7" s="42"/>
      <c r="D7" s="42"/>
      <c r="E7" s="42"/>
      <c r="F7" s="42">
        <f t="shared" si="0"/>
        <v>0</v>
      </c>
      <c r="G7" s="52">
        <f t="shared" si="2"/>
        <v>0</v>
      </c>
      <c r="H7" s="42"/>
      <c r="I7" s="42">
        <f t="shared" si="1"/>
        <v>0</v>
      </c>
    </row>
    <row r="8" spans="2:10">
      <c r="B8" s="21" t="s">
        <v>202</v>
      </c>
      <c r="C8" s="42"/>
      <c r="D8" s="42"/>
      <c r="E8" s="42"/>
      <c r="F8" s="42">
        <f t="shared" si="0"/>
        <v>0</v>
      </c>
      <c r="G8" s="52">
        <f t="shared" si="2"/>
        <v>0</v>
      </c>
      <c r="H8" s="42"/>
      <c r="I8" s="42">
        <f t="shared" si="1"/>
        <v>0</v>
      </c>
    </row>
    <row r="9" spans="2:10">
      <c r="B9" s="21" t="s">
        <v>203</v>
      </c>
      <c r="C9" s="42">
        <v>2</v>
      </c>
      <c r="D9" s="42"/>
      <c r="E9" s="42">
        <v>1</v>
      </c>
      <c r="F9" s="42">
        <f t="shared" si="0"/>
        <v>3</v>
      </c>
      <c r="G9" s="52">
        <f t="shared" si="2"/>
        <v>8.5714285714285715E-2</v>
      </c>
      <c r="H9" s="42"/>
      <c r="I9" s="42">
        <f t="shared" si="1"/>
        <v>3</v>
      </c>
    </row>
    <row r="10" spans="2:10">
      <c r="B10" s="21" t="s">
        <v>204</v>
      </c>
      <c r="C10" s="42">
        <v>1</v>
      </c>
      <c r="D10" s="42"/>
      <c r="E10" s="42"/>
      <c r="F10" s="42">
        <f t="shared" si="0"/>
        <v>1</v>
      </c>
      <c r="G10" s="52">
        <f t="shared" si="2"/>
        <v>2.8571428571428571E-2</v>
      </c>
      <c r="H10" s="42"/>
      <c r="I10" s="42">
        <f t="shared" si="1"/>
        <v>1</v>
      </c>
    </row>
    <row r="11" spans="2:10">
      <c r="B11" s="21" t="s">
        <v>205</v>
      </c>
      <c r="C11" s="42"/>
      <c r="D11" s="42"/>
      <c r="E11" s="42"/>
      <c r="F11" s="42">
        <f t="shared" si="0"/>
        <v>0</v>
      </c>
      <c r="G11" s="52">
        <f t="shared" si="2"/>
        <v>0</v>
      </c>
      <c r="H11" s="42"/>
      <c r="I11" s="42">
        <f t="shared" si="1"/>
        <v>0</v>
      </c>
    </row>
    <row r="12" spans="2:10">
      <c r="B12" s="21" t="s">
        <v>206</v>
      </c>
      <c r="C12" s="42"/>
      <c r="D12" s="42"/>
      <c r="E12" s="42"/>
      <c r="F12" s="42">
        <f t="shared" si="0"/>
        <v>0</v>
      </c>
      <c r="G12" s="52">
        <f t="shared" si="2"/>
        <v>0</v>
      </c>
      <c r="H12" s="42"/>
      <c r="I12" s="42">
        <f t="shared" si="1"/>
        <v>0</v>
      </c>
    </row>
    <row r="13" spans="2:10">
      <c r="B13" s="21" t="s">
        <v>259</v>
      </c>
      <c r="C13" s="42"/>
      <c r="D13" s="42"/>
      <c r="E13" s="42"/>
      <c r="F13" s="42">
        <f t="shared" si="0"/>
        <v>0</v>
      </c>
      <c r="G13" s="52">
        <f t="shared" si="2"/>
        <v>0</v>
      </c>
      <c r="H13" s="42"/>
      <c r="I13" s="42">
        <f t="shared" si="1"/>
        <v>0</v>
      </c>
    </row>
    <row r="14" spans="2:10">
      <c r="B14" s="21" t="s">
        <v>208</v>
      </c>
      <c r="C14" s="42">
        <v>1</v>
      </c>
      <c r="D14" s="42"/>
      <c r="E14" s="42"/>
      <c r="F14" s="42">
        <f t="shared" si="0"/>
        <v>1</v>
      </c>
      <c r="G14" s="52">
        <f t="shared" si="2"/>
        <v>2.8571428571428571E-2</v>
      </c>
      <c r="H14" s="42"/>
      <c r="I14" s="42">
        <f t="shared" si="1"/>
        <v>1</v>
      </c>
    </row>
    <row r="15" spans="2:10">
      <c r="E15" s="50" t="s">
        <v>210</v>
      </c>
      <c r="G15" s="51">
        <f>SUM(F2:F14)</f>
        <v>27</v>
      </c>
      <c r="I15" s="51">
        <f>SUM(H2:H14)</f>
        <v>8</v>
      </c>
      <c r="J15" s="51">
        <f>SUM(I2:I14)</f>
        <v>35</v>
      </c>
    </row>
    <row r="18" spans="2:13">
      <c r="B18" s="259" t="s">
        <v>229</v>
      </c>
      <c r="C18" s="259"/>
    </row>
    <row r="19" spans="2:13">
      <c r="B19" s="21" t="s">
        <v>211</v>
      </c>
      <c r="C19">
        <v>1</v>
      </c>
    </row>
    <row r="20" spans="2:13">
      <c r="B20" s="21" t="s">
        <v>212</v>
      </c>
      <c r="C20">
        <v>17</v>
      </c>
    </row>
    <row r="21" spans="2:13">
      <c r="B21" s="21" t="s">
        <v>213</v>
      </c>
      <c r="C21">
        <v>9</v>
      </c>
    </row>
    <row r="23" spans="2:13">
      <c r="B23" s="259" t="s">
        <v>230</v>
      </c>
      <c r="C23" s="259"/>
      <c r="D23" s="259"/>
    </row>
    <row r="24" spans="2:13">
      <c r="B24" s="21" t="s">
        <v>214</v>
      </c>
      <c r="C24">
        <f>I2+I4+I5+I6+I7+I8+I9+I10+I12+I14</f>
        <v>32</v>
      </c>
      <c r="D24" s="27">
        <f>C24/J15</f>
        <v>0.91428571428571426</v>
      </c>
    </row>
    <row r="25" spans="2:13">
      <c r="B25" s="21" t="s">
        <v>215</v>
      </c>
      <c r="C25">
        <f>I3</f>
        <v>3</v>
      </c>
      <c r="D25" s="27">
        <f>C25/J15</f>
        <v>8.5714285714285715E-2</v>
      </c>
    </row>
    <row r="26" spans="2:13">
      <c r="B26" s="21" t="s">
        <v>197</v>
      </c>
      <c r="C26">
        <v>2</v>
      </c>
      <c r="D26" s="27">
        <f>C26/J15</f>
        <v>5.7142857142857141E-2</v>
      </c>
    </row>
    <row r="28" spans="2:13">
      <c r="B28" s="259"/>
      <c r="C28" s="259"/>
      <c r="D28" s="259"/>
      <c r="E28" s="259"/>
      <c r="F28" s="259"/>
      <c r="G28" s="259"/>
      <c r="H28" s="259"/>
      <c r="I28" s="259"/>
      <c r="J28" s="259"/>
      <c r="K28" s="259"/>
      <c r="L28" s="259"/>
      <c r="M28" s="259"/>
    </row>
    <row r="29" spans="2:13">
      <c r="B29" s="264"/>
      <c r="C29" s="264"/>
      <c r="D29" s="264"/>
      <c r="E29" s="264"/>
      <c r="F29" s="264"/>
      <c r="G29" s="264"/>
      <c r="H29" s="264"/>
      <c r="I29" s="264"/>
      <c r="J29" s="264"/>
      <c r="K29" s="264"/>
      <c r="L29" s="264"/>
      <c r="M29" s="264"/>
    </row>
    <row r="30" spans="2:13" ht="80" customHeight="1">
      <c r="B30" s="265"/>
      <c r="C30" s="265"/>
      <c r="D30" s="265"/>
      <c r="E30" s="265"/>
      <c r="F30" s="265"/>
      <c r="G30" s="265"/>
      <c r="H30" s="265"/>
      <c r="I30" s="265"/>
      <c r="J30" s="265"/>
      <c r="K30" s="265"/>
      <c r="L30" s="265"/>
      <c r="M30" s="265"/>
    </row>
    <row r="31" spans="2:13">
      <c r="B31" s="262"/>
      <c r="C31" s="262"/>
      <c r="D31" s="262"/>
      <c r="E31" s="262"/>
      <c r="F31" s="262"/>
      <c r="G31" s="262"/>
      <c r="H31" s="262"/>
      <c r="I31" s="262"/>
      <c r="J31" s="262"/>
      <c r="K31" s="262"/>
      <c r="L31" s="262"/>
      <c r="M31" s="262"/>
    </row>
    <row r="32" spans="2:13">
      <c r="B32" s="262"/>
      <c r="C32" s="262"/>
      <c r="D32" s="262"/>
      <c r="E32" s="262"/>
      <c r="F32" s="262"/>
      <c r="G32" s="262"/>
      <c r="H32" s="262"/>
      <c r="I32" s="262"/>
      <c r="J32" s="262"/>
      <c r="K32" s="262"/>
      <c r="L32" s="262"/>
      <c r="M32" s="262"/>
    </row>
    <row r="33" spans="2:13">
      <c r="B33" s="39"/>
    </row>
    <row r="34" spans="2:13" ht="50" customHeight="1">
      <c r="B34" s="53"/>
      <c r="C34" s="261"/>
      <c r="D34" s="261"/>
      <c r="E34" s="261"/>
      <c r="F34" s="261"/>
      <c r="G34" s="261"/>
      <c r="H34" s="261"/>
      <c r="I34" s="261"/>
      <c r="J34" s="261"/>
      <c r="K34" s="261"/>
      <c r="L34" s="261"/>
      <c r="M34" s="261"/>
    </row>
    <row r="35" spans="2:13" ht="32" customHeight="1">
      <c r="B35" s="53"/>
      <c r="C35" s="261"/>
      <c r="D35" s="261"/>
      <c r="E35" s="261"/>
      <c r="F35" s="261"/>
      <c r="G35" s="261"/>
      <c r="H35" s="261"/>
      <c r="I35" s="261"/>
      <c r="J35" s="261"/>
      <c r="K35" s="261"/>
      <c r="L35" s="261"/>
      <c r="M35" s="261"/>
    </row>
    <row r="36" spans="2:13" ht="38" customHeight="1">
      <c r="B36" s="69"/>
      <c r="C36" s="261"/>
      <c r="D36" s="261"/>
      <c r="E36" s="261"/>
      <c r="F36" s="261"/>
      <c r="G36" s="261"/>
      <c r="H36" s="261"/>
      <c r="I36" s="261"/>
      <c r="J36" s="261"/>
      <c r="K36" s="261"/>
      <c r="L36" s="261"/>
      <c r="M36" s="261"/>
    </row>
    <row r="37" spans="2:13">
      <c r="B37" s="69"/>
      <c r="C37" s="261"/>
      <c r="D37" s="261"/>
      <c r="E37" s="261"/>
      <c r="F37" s="261"/>
      <c r="G37" s="261"/>
      <c r="H37" s="261"/>
      <c r="I37" s="261"/>
      <c r="J37" s="261"/>
      <c r="K37" s="261"/>
      <c r="L37" s="261"/>
      <c r="M37" s="261"/>
    </row>
    <row r="38" spans="2:13">
      <c r="B38" s="263"/>
      <c r="C38" s="263"/>
      <c r="D38" s="263"/>
      <c r="E38" s="263"/>
    </row>
    <row r="39" spans="2:13" ht="53" customHeight="1">
      <c r="B39" s="261"/>
      <c r="C39" s="261"/>
      <c r="D39" s="261"/>
      <c r="E39" s="261"/>
      <c r="F39" s="261"/>
      <c r="G39" s="261"/>
      <c r="H39" s="261"/>
      <c r="I39" s="261"/>
      <c r="J39" s="261"/>
      <c r="K39" s="261"/>
      <c r="L39" s="261"/>
      <c r="M39" s="261"/>
    </row>
    <row r="40" spans="2:13" ht="48" customHeight="1">
      <c r="B40" s="261"/>
      <c r="C40" s="261"/>
      <c r="D40" s="261"/>
      <c r="E40" s="261"/>
      <c r="F40" s="261"/>
      <c r="G40" s="261"/>
      <c r="H40" s="261"/>
      <c r="I40" s="261"/>
      <c r="J40" s="261"/>
      <c r="K40" s="261"/>
      <c r="L40" s="261"/>
      <c r="M40" s="261"/>
    </row>
    <row r="41" spans="2:13">
      <c r="B41" s="261"/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</row>
  </sheetData>
  <mergeCells count="15">
    <mergeCell ref="B31:M31"/>
    <mergeCell ref="B18:C18"/>
    <mergeCell ref="B23:D23"/>
    <mergeCell ref="B28:M28"/>
    <mergeCell ref="B29:M29"/>
    <mergeCell ref="B30:M30"/>
    <mergeCell ref="B39:M39"/>
    <mergeCell ref="B40:M40"/>
    <mergeCell ref="B41:M41"/>
    <mergeCell ref="B32:M32"/>
    <mergeCell ref="C34:M34"/>
    <mergeCell ref="C35:M35"/>
    <mergeCell ref="C36:M36"/>
    <mergeCell ref="C37:M37"/>
    <mergeCell ref="B38:E3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F10"/>
  <sheetViews>
    <sheetView workbookViewId="0">
      <selection activeCell="D19" sqref="D19"/>
    </sheetView>
  </sheetViews>
  <sheetFormatPr baseColWidth="10" defaultColWidth="11" defaultRowHeight="15" x14ac:dyDescent="0"/>
  <cols>
    <col min="5" max="5" width="18.5" bestFit="1" customWidth="1"/>
    <col min="6" max="6" width="81.6640625" bestFit="1" customWidth="1"/>
  </cols>
  <sheetData>
    <row r="2" spans="5:6">
      <c r="E2" s="39" t="s">
        <v>192</v>
      </c>
    </row>
    <row r="3" spans="5:6">
      <c r="E3" t="s">
        <v>191</v>
      </c>
    </row>
    <row r="4" spans="5:6">
      <c r="E4" t="s">
        <v>185</v>
      </c>
      <c r="F4" t="s">
        <v>190</v>
      </c>
    </row>
    <row r="5" spans="5:6">
      <c r="E5" t="s">
        <v>186</v>
      </c>
      <c r="F5" t="s">
        <v>188</v>
      </c>
    </row>
    <row r="6" spans="5:6">
      <c r="E6" t="s">
        <v>187</v>
      </c>
      <c r="F6" t="s">
        <v>189</v>
      </c>
    </row>
    <row r="8" spans="5:6">
      <c r="E8" t="s">
        <v>193</v>
      </c>
    </row>
    <row r="10" spans="5:6">
      <c r="E10" t="s">
        <v>194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Cronograma</vt:lpstr>
      <vt:lpstr>Cronograma BoaOferta</vt:lpstr>
      <vt:lpstr>Cronograma SoAtacaRejo</vt:lpstr>
      <vt:lpstr>Mudança de Escopo</vt:lpstr>
      <vt:lpstr>Resultado Ciclo 1 Teste</vt:lpstr>
      <vt:lpstr>Ciclo 2</vt:lpstr>
      <vt:lpstr>REsultado Ciclo 2</vt:lpstr>
      <vt:lpstr>REsultado Ciclo 3</vt:lpstr>
      <vt:lpstr>Classificados Spec </vt:lpstr>
      <vt:lpstr>bugs</vt:lpstr>
      <vt:lpstr>testes</vt:lpstr>
      <vt:lpstr>Visão Geral</vt:lpstr>
      <vt:lpstr>Sheet6</vt:lpstr>
      <vt:lpstr>Alteração Recrutador</vt:lpstr>
      <vt:lpstr>Sheet1</vt:lpstr>
      <vt:lpstr>Sheet3</vt:lpstr>
      <vt:lpstr>Procura</vt:lpstr>
      <vt:lpstr>Procura Estágio</vt:lpstr>
      <vt:lpstr>Confidencialidade</vt:lpstr>
      <vt:lpstr>Sheet4</vt:lpstr>
      <vt:lpstr>Sheet5</vt:lpstr>
      <vt:lpstr>V2</vt:lpstr>
      <vt:lpstr>Lista Funcinalidades</vt:lpstr>
      <vt:lpstr>Sheet2</vt:lpstr>
    </vt:vector>
  </TitlesOfParts>
  <Company>High Design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Pissarra</dc:creator>
  <cp:lastModifiedBy>Augusto Pissarra</cp:lastModifiedBy>
  <dcterms:created xsi:type="dcterms:W3CDTF">2013-12-17T17:42:26Z</dcterms:created>
  <dcterms:modified xsi:type="dcterms:W3CDTF">2015-02-22T14:57:02Z</dcterms:modified>
</cp:coreProperties>
</file>