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luded Studies Export_7_24_25" sheetId="1" r:id="rId4"/>
    <sheet state="visible" name="Studies sent back to exclusion " sheetId="2" r:id="rId5"/>
    <sheet state="visible" name="3" sheetId="3" r:id="rId6"/>
    <sheet state="visible" name="AE-NSI no comparison" sheetId="4" r:id="rId7"/>
  </sheets>
  <definedNames>
    <definedName hidden="1" localSheetId="1" name="_xlnm._FilterDatabase">'Studies sent back to exclusion '!$I$1:$AD$155</definedName>
  </definedNames>
  <calcPr/>
  <extLst>
    <ext uri="GoogleSheetsCustomDataVersion2">
      <go:sheetsCustomData xmlns:go="http://customooxmlschemas.google.com/" r:id="rId8" roundtripDataChecksum="aAHpqfsAxI+TjWhFpdfUp6DftOqfNieVxIFRaeiecJY="/>
    </ext>
  </extLst>
</workbook>
</file>

<file path=xl/sharedStrings.xml><?xml version="1.0" encoding="utf-8"?>
<sst xmlns="http://schemas.openxmlformats.org/spreadsheetml/2006/main" count="13641" uniqueCount="4290">
  <si>
    <t>lson</t>
  </si>
  <si>
    <t>% completed</t>
  </si>
  <si>
    <t>Risk of Bias assessment</t>
  </si>
  <si>
    <t>Study</t>
  </si>
  <si>
    <t>Covidence #</t>
  </si>
  <si>
    <t>Title</t>
  </si>
  <si>
    <t>DOI</t>
  </si>
  <si>
    <t>Authors</t>
  </si>
  <si>
    <t>Published Year</t>
  </si>
  <si>
    <t>Published Month</t>
  </si>
  <si>
    <t>Journal</t>
  </si>
  <si>
    <t>Volume</t>
  </si>
  <si>
    <t>Issue</t>
  </si>
  <si>
    <t>Pages</t>
  </si>
  <si>
    <t>Accession Number</t>
  </si>
  <si>
    <t>Tags</t>
  </si>
  <si>
    <t>COVID Data</t>
  </si>
  <si>
    <t>RSV Data</t>
  </si>
  <si>
    <t>Influenza Data</t>
  </si>
  <si>
    <t>Pregnancy</t>
  </si>
  <si>
    <t>RCT</t>
  </si>
  <si>
    <t>Immunocomp</t>
  </si>
  <si>
    <t>RedCap ID #</t>
  </si>
  <si>
    <t>Primary Reviewer (write name)</t>
  </si>
  <si>
    <t>Review complete?</t>
  </si>
  <si>
    <t>Number Checker (write name)</t>
  </si>
  <si>
    <t>Vertification complete?</t>
  </si>
  <si>
    <t>Extraction complete (initial review + vertification)</t>
  </si>
  <si>
    <t>ROB Checker (write name)</t>
  </si>
  <si>
    <t>RoB Notes</t>
  </si>
  <si>
    <t>RCT AE Re-check</t>
  </si>
  <si>
    <t>Notes</t>
  </si>
  <si>
    <t>Risk of bias AE-NSI</t>
  </si>
  <si>
    <t>Otsuki 2024</t>
  </si>
  <si>
    <t>#9075</t>
  </si>
  <si>
    <t>Efficacy and safety of bivalent RSVpreF maternal vaccination to prevent RSV illness in Japanese infants: Subset analysis from the pivotal randomized phase 3 MATISSE trial</t>
  </si>
  <si>
    <t>10.1016/j.vaccine.2024.06.009</t>
  </si>
  <si>
    <t>Otsuki, T.; Akada, S.; Anami, A.; Kosaka, K.; Munjal, I.; Baber, J.; Shoji, Y.; Aizawa, M.; Swanson, K. A.; Gurtman, A.</t>
  </si>
  <si>
    <t>Sep 17 2024</t>
  </si>
  <si>
    <t>Vaccine</t>
  </si>
  <si>
    <t>Yes</t>
  </si>
  <si>
    <t>Caitlin Dugdale</t>
  </si>
  <si>
    <t>Jake Scott</t>
  </si>
  <si>
    <t>Anje Mehr</t>
  </si>
  <si>
    <t>Not relevant</t>
  </si>
  <si>
    <t>1. For the VE data, I tried to list each timepoint as a separate outcome, relevant for each subpopulation. Please see the comments within RedCap for further detail about how I aligned subgroups and the outcomes. 2. Note that since subset analysis, will add AE from primary study (RedCap 2)</t>
  </si>
  <si>
    <t>Sim√µes 2025</t>
  </si>
  <si>
    <t>#3443</t>
  </si>
  <si>
    <t>Efficacy, Safety, and Immunogenicity of the MATISSE (Maternal Immunization Study for Safety and Efficacy) Maternal Respiratory Syncytial Virus Prefusion F Protein Vaccine Trial</t>
  </si>
  <si>
    <t>10.1097/aog.0000000000005816</t>
  </si>
  <si>
    <t>Sim√µes, E. A. F.; Pahud, B. A.; Madhi, S. A.; Kampmann, B.; Shittu, E.; Radley, D.; Llapur, C.; Baker, J.; P√©rez Marc, G.; Barnabas, S. L.; Fausett, M.; Adam, T.; Perreras, N.; Van Houten, M. A.; Kantele, A.; Huang, L. M.; Bont, L. J.; Otsuki, T.; Vargas, S. L.; Gullam, J.; Tapiero, B.; Stein, R. T.; Polack, F. P.; Zar, H. J.; Staerke, N. B.; Padilla, M. D.; Richmond, P. C.; Sarwar, U. N.; Baber, J.; Koury, K.; Lino, M. M.; Kalinina, E. V.; Li, W.; Cooper, D.; Anderson, A. S.; Swanson, K. A.; Gurtman, A.; Munjal, I.</t>
  </si>
  <si>
    <t>Feb 1 2025</t>
  </si>
  <si>
    <t>Obstet Gynecol</t>
  </si>
  <si>
    <t>157-167</t>
  </si>
  <si>
    <t>Eric Meyerowitz</t>
  </si>
  <si>
    <t>Completed, addition made</t>
  </si>
  <si>
    <t>Fell 2024</t>
  </si>
  <si>
    <t>#6167</t>
  </si>
  <si>
    <t>Effectiveness of Influenza Vaccination During Pregnancy Against Laboratory-Confirmed Seasonal Influenza Among Infants Under 6 Months of Age in Ontario, Canada</t>
  </si>
  <si>
    <t>10.1093/infdis/jiad539</t>
  </si>
  <si>
    <t>Fell, D. B.; Russell, M.; Fung, S. G.; Swayze, S.; Chung, H.; Buchan, S. A.; Roda, W.; Smolarchuk, C.; Wilson, K.; Crowcroft, N. S.; Schwartz, K. L.; Gubbay, J. B.; McGeer, A. J.; Smieja, M.; Richardson, D. C.; Katz, K.; Zahariadis, G.; Campigotto, A.; Mubareka, S.; McNally, J. D.; Karnauchow, T.; Zelyas, N.; Svenson, L. W.; Kwong, J. C.</t>
  </si>
  <si>
    <t>Jul 25 2024</t>
  </si>
  <si>
    <t>J Infect Dis</t>
  </si>
  <si>
    <t>e80-e92</t>
  </si>
  <si>
    <t>Nicole Basta</t>
  </si>
  <si>
    <t>Gentile 2025</t>
  </si>
  <si>
    <t>#21721</t>
  </si>
  <si>
    <t>Maternal Immunization With RSVpreF Vaccine: Effectiveness in Preventing Respiratory Syncytial Virus-associated Hospitalizations in Infants Under 6 Months in Argentina: Multicenter Case-control Study</t>
  </si>
  <si>
    <t>10.1097/inf.0000000000004878</t>
  </si>
  <si>
    <t>Gentile, A.; Ju√°rez, M. D. V.; Lucion, M. F.; Gregorio, G.; L√≥pez, O.; Fern√°ndez, T.; Gioiosa, A.; Lobertti, S.; Pejito, N.; L√≥pez, L.; Ensinck, G.</t>
  </si>
  <si>
    <t>Pediatr Infect Dis J</t>
  </si>
  <si>
    <t>Angie Ulrich</t>
  </si>
  <si>
    <t>I unchecked AEs as a study outcome since it focused on VE. - Jake</t>
  </si>
  <si>
    <t>Hall 2025</t>
  </si>
  <si>
    <t>#1471</t>
  </si>
  <si>
    <t>COVID-19 vaccine initiation in pregnancy and risk for adverse neonatal outcomes among United States military service members, January-December 2021</t>
  </si>
  <si>
    <t>10.1016/j.vaccine.2025.126894</t>
  </si>
  <si>
    <t>Hall, C.; Lanning, J.; Romano, C. J.; Bukowinski, A. T.; Gumbs, G. R.; Conlin, A. M. S.</t>
  </si>
  <si>
    <t>Apr 2 2025</t>
  </si>
  <si>
    <t>Nicole McCann</t>
  </si>
  <si>
    <t>Joseph Ladines-Lim</t>
  </si>
  <si>
    <t>- Two adverse events of interest evaluated in pregnant persons: prematurity (which I picked) and SGA (which I listed in RedCap comment) (JLL)</t>
  </si>
  <si>
    <t>For the vaccine-specific AE data, (i.e., broken down by Moderna vs. Pfizer), need to look in the appendix, tables 3 and 4. I attached the appendix in Zotero, but since it's a word doc cannot annotate it.</t>
  </si>
  <si>
    <t>Havers 2024</t>
  </si>
  <si>
    <t>#6794</t>
  </si>
  <si>
    <t>COVID-19-Associated Hospitalizations and Maternal Vaccination Among Infants Aged &lt;6 Months - COVID-NET, 12 States, October 2022-April 2024</t>
  </si>
  <si>
    <t>10.15585/mmwr.mm7338a1</t>
  </si>
  <si>
    <t>Havers, F. P.; Whitaker, M.; Chatwani, B.; Patton, M. E.; Taylor, C. A.; Chai, S. J.; Kawasaki, B.; Yousey-Hindes, K.; Openo, K. P.; Ryan, P. A.; Leegwater, L.; Lynfield, R.; Sosin, D. M.; Anderson, B. J.; Tesini, B.; Sutton, M.; Talbot, H. K.; George, A.; Milucky, J.</t>
  </si>
  <si>
    <t>Sep 26 2024</t>
  </si>
  <si>
    <t>MMWR Morb Mortal Wkly Rep</t>
  </si>
  <si>
    <t>830-836</t>
  </si>
  <si>
    <t>Hsiao 2024</t>
  </si>
  <si>
    <t>#6950</t>
  </si>
  <si>
    <t>Safety of quadrivalent recombinant influenza vaccine in pregnant persons and their infants</t>
  </si>
  <si>
    <t>10.1016/j.xagr.2024.100395</t>
  </si>
  <si>
    <t>Hsiao, A.; Yee, A.; Izikson, R.; Fireman, B.; Hansen, J.; Lewis, N.; Gandhi-Banga, S.; Selmani, A.; Talanova, O.; Kabler, H.; Inamdar, A.; Klein, N. P.</t>
  </si>
  <si>
    <t>AJOG Global Reports</t>
  </si>
  <si>
    <t>- Multiple adverse events of interest evaluated in pregnant persons: pre(eclampsia) (which I picked, all the others I put in a comment in RedCap), SGA, stillbirth, placental abuption, congenital defects, prematurity (JLL)</t>
  </si>
  <si>
    <t>Lee 2025</t>
  </si>
  <si>
    <t>#2063</t>
  </si>
  <si>
    <t>Association of Influenza Vaccination During Pregnancy with Health Outcomes in Mothers and Children: A Population-Based Cohort Study</t>
  </si>
  <si>
    <t>10.1002/cpt.3565</t>
  </si>
  <si>
    <t>Lee, H.; Yoon, D.; Kim, J. H.; Noh, Y.; Joo, E. J.; Han, J. Y.; Choe, Y. J.; Shin, J. Y.</t>
  </si>
  <si>
    <t>Clin Pharmacol Ther</t>
  </si>
  <si>
    <t>1381-1392</t>
  </si>
  <si>
    <t>P√©rez-Gimeno 2024</t>
  </si>
  <si>
    <t>#9276</t>
  </si>
  <si>
    <t>Effectiveness of influenza vaccines in children aged 6 to 59 months: a test-negative case-control study at primary care and hospital level, Spain 2023/24</t>
  </si>
  <si>
    <t>10.2807/1560-7917.Es.2024.29.40.2400618</t>
  </si>
  <si>
    <t>P√©rez-Gimeno, G.; Mazagatos, C.; Lorusso, N.; Basile, L.; Mart√≠nez-Pino, I.; Corpas Burgos, F.; Batalla Rebolla, N.; Rumayor Zarzuelo, M. B.; Andreu Ivorra, B.; Gim√©nez Duran, J.; Castrillejo, D.; Guiu Ca√±ete, I.; Huerta Huerta, M.; Garc√≠a Becerril, M.; Ramos Mar√≠n, V.; Casas, I.; Pozo, F.; Monge, S.</t>
  </si>
  <si>
    <t>Euro Surveill</t>
  </si>
  <si>
    <t>P√©rezMarc 2025</t>
  </si>
  <si>
    <t>#23773</t>
  </si>
  <si>
    <t>Real-world effectiveness of RSVpreF vaccination during pregnancy against RSV-associated lower respiratory tract disease leading to hospitalisation in infants during the 2024 RSV season in Argentina (BERNI study): a multicentre, retrospective, test-negative, case-control study</t>
  </si>
  <si>
    <t>10.1016/s1473-3099(25)00156-2</t>
  </si>
  <si>
    <t>P√©rez Marc, G.; Vizzotti, C.; Fell, D. B.; Di Nunzio, L.; Olszevicki, S.; Mankiewicz, S. W.; Braem, V.; Rearte, R.; Atwell, J. E.; Bianchi, A.; Fuentes, N.; Zadoff, R.; Vecchio, G.; Gabriela Abalos, M.; Fan, R.; Del Carmen Morales, G.; Gessner, B. D.; Jodar, L.; Libster, R.; Rearte, A.</t>
  </si>
  <si>
    <t>Lancet Infect Dis</t>
  </si>
  <si>
    <t>Tamir-Hostovsky 2024</t>
  </si>
  <si>
    <t>#10470</t>
  </si>
  <si>
    <t>Association of BNT162b2 SARS-CoV-2 vaccination during pregnancy with postnatal outcomes in premature infants</t>
  </si>
  <si>
    <t>10.1111/apa.17329</t>
  </si>
  <si>
    <t>Tamir-Hostovsky, L.; Maayan-Metzger, A.; Gavri-Beker, A.; Watson, D.; Leibovitch, L.; Strauss, T.</t>
  </si>
  <si>
    <t>Acta Paediatr</t>
  </si>
  <si>
    <t>2275-2281</t>
  </si>
  <si>
    <t>Al-Haddad 2024</t>
  </si>
  <si>
    <t>#4454</t>
  </si>
  <si>
    <t>The impact of SARS-CoV-2 mRNA vaccine on intracytoplasmic sperm injection outcomes at a fertility center in Iraq: A prospective cohort study</t>
  </si>
  <si>
    <t>10.1002/hsr2.2142</t>
  </si>
  <si>
    <t>Al-Haddad, H. S.; Mossa, H. A. L.; Muhammed, A. A.; Jumaah, A. S.; McAllister, K. A.; Yasseen, A. A.</t>
  </si>
  <si>
    <t>Health Science Reports</t>
  </si>
  <si>
    <t>SHOULD BE EXCLUDED - wrong outcome. FINAL CONSENSUS IS TO INCLUDE- NOT AN AE OF INTERST BUT STILL AN AE</t>
  </si>
  <si>
    <t>Alami 2025</t>
  </si>
  <si>
    <t>#116</t>
  </si>
  <si>
    <t>Safety surveillance of respiratory syncytial virus (RSV) vaccine among pregnant individuals: a real-world pharmacovigilance study using the Vaccine Adverse Event Reporting System</t>
  </si>
  <si>
    <t>10.1136/bmjopen-2024-087850</t>
  </si>
  <si>
    <t>Alami, A.; P√©rez-Lloret, S.; Mattison, D. R.</t>
  </si>
  <si>
    <t>Apr 5 2025</t>
  </si>
  <si>
    <t>BMJ Open</t>
  </si>
  <si>
    <t>e087850</t>
  </si>
  <si>
    <t>Emily Smith</t>
  </si>
  <si>
    <t>Choi 2024</t>
  </si>
  <si>
    <t>#5488</t>
  </si>
  <si>
    <t>Thromboembolism after coronavirus disease 2019 vaccination in atrial fibrillation/flutter: a self-controlled case series study</t>
  </si>
  <si>
    <t>10.1093/eurheartj/ehae335</t>
  </si>
  <si>
    <t>Choi, Y. J.; Lim, J.; Bea, S.; Lee, J.; Choi, J. Y.; Rho, S. Y.; Lee, D. I.; Na, J. O.; Kim, H. K.</t>
  </si>
  <si>
    <t>Aug 21 2024</t>
  </si>
  <si>
    <t>Eur Heart J</t>
  </si>
  <si>
    <t>2983-2991</t>
  </si>
  <si>
    <t>Leah Moat</t>
  </si>
  <si>
    <t>Per discussion with EM, the composite thrombo-embolic event  outcome should be considered "stroke". (NEB: Note that this is a self-control case series, participants serve as their own comparator group at different time points and this was noted in the ROB Screen, but orginal data extraction forms state "no comparator group")</t>
  </si>
  <si>
    <t>Choi 2025</t>
  </si>
  <si>
    <t>#782</t>
  </si>
  <si>
    <t>The risk of pregnancy-related adverse outcomes after COVID-19 vaccination: Propensity score-matched analysis with influenza vaccination</t>
  </si>
  <si>
    <t>10.1016/j.vaccine.2024.126506</t>
  </si>
  <si>
    <t>Choi, Y. J.; Jung, J.; Kang, M.; Choi, M. J.; Choi, W. S.; Seo, Y. B.; Hyun, H. J.; Yoon, Y.; Choe, Y. J.; Cho, G. J.; Kim, Y. E.; Kim, D. W.; Seong, H.; Nham, E.; Yoon, J. G.; Noh, J. Y.; Song, J. Y.; Kim, W. J.; Cheong, H. J.</t>
  </si>
  <si>
    <t>Jan 12 2025</t>
  </si>
  <si>
    <t>Cory Anderson</t>
  </si>
  <si>
    <t>Updated to just include the flu vax AE prevalence- because COVID vax data not disaggregated have to exclude.</t>
  </si>
  <si>
    <t>Denoble 2024</t>
  </si>
  <si>
    <t>#5806</t>
  </si>
  <si>
    <t>Coronavirus Disease 2019 (COVID-19) Vaccination and Stillbirth in the Vaccine Safety Datalink</t>
  </si>
  <si>
    <t>10.1097/aog.0000000000005632</t>
  </si>
  <si>
    <t>Denoble, A. E.; Vazquez-Benitez, G.; Sheth, S. S.; Ackerman-Banks, C. M.; DeSilva, M. B.; Zhu, J.; Daley, M. F.; Getahun, D.; Klein, N. P.; Vesco, K. K.; Irving, S. A.; Nelson, J.; Williams, J. T. B.; Hambidge, S. J.; Donahue, J. G.; Weintraub, E. S.; Kharbanda, E. O.; Lipkind, H. S.</t>
  </si>
  <si>
    <t>Aug 1 2024</t>
  </si>
  <si>
    <t>215-222</t>
  </si>
  <si>
    <t>Harleen Marwah</t>
  </si>
  <si>
    <t>Chris Alba</t>
  </si>
  <si>
    <t>CA: Clarifying selection of controls with ES. Updated form and agreed.</t>
  </si>
  <si>
    <t>Disaggregated Stillbirth AE data entered for Pfizer (AE Product 1 form) and Moderna (AE Product 2 form)</t>
  </si>
  <si>
    <t>Getahun 2024</t>
  </si>
  <si>
    <t>#6443</t>
  </si>
  <si>
    <t>Safety of the Seasonal Influenza Vaccine in 2 Successive Pregnancies</t>
  </si>
  <si>
    <t>10.1001/jamanetworkopen.2024.34857</t>
  </si>
  <si>
    <t>Getahun, D.; Liu, I. A.; Sy, L. S.; Glanz, J. M.; Zerbo, O.; Vazquez-Benitez, G.; Nelson, J. C.; Williams, J. T.; Hambidge, S. J.; McLean, H. Q.; Irving, S. A.; Weintraub, E. S.; Qian, L.</t>
  </si>
  <si>
    <t>Sep 3 2024</t>
  </si>
  <si>
    <t>JAMA Netw Open</t>
  </si>
  <si>
    <t>e2434857</t>
  </si>
  <si>
    <t>- Multiple adverse events of interest evaluated in pregnant persons: pre(eclampsia) (which I picked, all the others I put in a comment in RedCap), SGA, placental abuption, prematurity (JLL)</t>
  </si>
  <si>
    <t>Updated given supplemental Table 5 disaggregates by vaccine type (back calculated from incidence to insert raw numbers). Pending Jake's verification! - Done. Thank you! - Jake</t>
  </si>
  <si>
    <t>Jorgensen 2024</t>
  </si>
  <si>
    <t>#15755</t>
  </si>
  <si>
    <t>Association between maternal mRNA covid-19 vaccination in early pregnancy and major congenital anomalies in offspring: population based cohort study with sibling matched analysis</t>
  </si>
  <si>
    <t>10.1136/bmjmed-2023-000743</t>
  </si>
  <si>
    <t>Jorgensen, S. C. J.; Drover, S. S. M.; Fell, D. B.; Austin, P. C.; D'Souza, R.; Guttmann, A.; Buchan, S. A.; Wilson, S. E.; Nasreen, S.; Brown, K. A.; Schwartz, K. L.; Tadrous, M.; Wilson, K.; Kwong, J. C.</t>
  </si>
  <si>
    <t>BMJ Med</t>
  </si>
  <si>
    <t>e000743</t>
  </si>
  <si>
    <t>Meredith Arpey</t>
  </si>
  <si>
    <t>Updated with the disaggregated results</t>
  </si>
  <si>
    <t>Lacroix 2025</t>
  </si>
  <si>
    <t>#2008</t>
  </si>
  <si>
    <t>COVACPREG, a French prospective cohort study of women vaccinated against COVID-19 during pregnancy</t>
  </si>
  <si>
    <t>10.1016/j.therap.2024.06.003</t>
  </si>
  <si>
    <t>Lacroix, I.; Caillet, A.; Delteil, L.; Ameur, H.; Padelli, N.; Hurault-Delarue, C.; Cottin, J.</t>
  </si>
  <si>
    <t>May-Jun 2025</t>
  </si>
  <si>
    <t>Therapie</t>
  </si>
  <si>
    <t>271-278</t>
  </si>
  <si>
    <t>- Multiple adverse events of interest evaluated in pregnant persons: prematurity (which I picked, all the others I put in a comment in RedCap), congenital defects, stillbirth, miscarriage (JLL)</t>
  </si>
  <si>
    <t>Mentions "health status of the child" so also added to "peds" column</t>
  </si>
  <si>
    <t>Lee 2024</t>
  </si>
  <si>
    <t>#16358</t>
  </si>
  <si>
    <t>Global estimates on the reports of vaccine-associated myocarditis and pericarditis from 1969 to 2023: Findings with critical reanalysis from the WHO pharmacovigilance database</t>
  </si>
  <si>
    <t>10.1002/jmv.29693</t>
  </si>
  <si>
    <t>Lee, S.; Jo, H.; Lee, H.; Lee, H.; Lee, J.; Kim, H. J.; Kang, J.; Jacob, L.; Smith, L.; Rahmati, M.; L√≥pez S√°nchez, G. F.; Dragioti, E.; Jeon, H.; Cho, J. M.; Choi, Y.; Park, J.; Woo, S.; Yon, D. K.</t>
  </si>
  <si>
    <t>Jun</t>
  </si>
  <si>
    <t>J Med Virol</t>
  </si>
  <si>
    <t>e29693</t>
  </si>
  <si>
    <t>SEND BACK TO INCLUSION - REDCAP UPDATED BY ERIC MEYEROWITZ</t>
  </si>
  <si>
    <t>Magnus 2024</t>
  </si>
  <si>
    <t>#8321</t>
  </si>
  <si>
    <t>COVID-19 vaccination during pregnancy is not associated with an increased risk of severe postpartum hemorrhage</t>
  </si>
  <si>
    <t>10.1016/j.ajog.2024.04.028</t>
  </si>
  <si>
    <t>Magnus, M. C.; Rasmussen, T. D.; √ñrtqvist, A. K.; Oakley, L. L.; Urhoj, S. K.; Stephansson, O.; H√•berg, S. E.</t>
  </si>
  <si>
    <t>Am J Obstet Gynecol</t>
  </si>
  <si>
    <t>e99-e100</t>
  </si>
  <si>
    <t>Elise Holmes</t>
  </si>
  <si>
    <t>Malange 2025</t>
  </si>
  <si>
    <t>#2339</t>
  </si>
  <si>
    <t>Influenza vaccination during early pregnancy and risk of major birth defects, US Birth Defects Study To Evaluate Pregnancy exposureS, 2014-2019</t>
  </si>
  <si>
    <t>10.1016/j.vaccine.2025.127297</t>
  </si>
  <si>
    <t>Malange, V.; Mohaissen, T.; Conway, K. M.; Rhoads, A.; Morris, J. K.; Ailes, E. C.; Hedley, P. L.; Cragan, J. D.; Nestoridi, E.; Papadopoulos, E. A.; Scholz, T. D.; Sidhu, A.; Christiansen, M.; Romitti, P. A.</t>
  </si>
  <si>
    <t>Jun 20 2025</t>
  </si>
  <si>
    <t>CA: Clarifying non-response rate designation. Discussed with EH - decided to maintain as is since does not change low-risk of bias designation.</t>
  </si>
  <si>
    <t>Originally reported as "Observational", changed to Case-Control</t>
  </si>
  <si>
    <t>Mensah 2024</t>
  </si>
  <si>
    <t>#8569</t>
  </si>
  <si>
    <t>COVID-19 Vaccine Safety in Pregnancy, A Nested Case-Control Study in Births From April 2021 to March 2022, England</t>
  </si>
  <si>
    <t>10.1111/1471-0528.17949</t>
  </si>
  <si>
    <t>Mensah, A. A.; Stowe, J.; Jardine, J. E.; Kirsebom, F. C. M.; Clare, T.; Kall, M.; Campbell, H.; Lopez-Bernal, J.; Andrews, N.</t>
  </si>
  <si>
    <t>Bjog</t>
  </si>
  <si>
    <t>1882-1893</t>
  </si>
  <si>
    <t>yes</t>
  </si>
  <si>
    <t>Metz 2024</t>
  </si>
  <si>
    <t>#8588</t>
  </si>
  <si>
    <t>Post-Acute Sequelae of Severe Acute Respiratory Syndrome Coronavirus 2 (SARS-CoV-2) After Infection During Pregnancy</t>
  </si>
  <si>
    <t>10.1097/aog.0000000000005670</t>
  </si>
  <si>
    <t>Metz, T. D.; Reeder, H. T.; Clifton, R. G.; Flaherman, V.; Aragon, L. V.; Baucom, L. C.; Beamon, C. J.; Braverman, A.; Brown, J.; Cao, T.; Chang, A.; Costantine, M. M.; Dionne, J. A.; Gibson, K. S.; Gross, R. S.; Guerreros, E.; Habli, M.; Hadlock, J.; Han, J.; Hess, R.; Hillier, L.; Hoffman, M. C.; Hoffman, M. K.; Hughes, B. L.; Jia, X.; Kale, M.; Katz, S. D.; Laleau, V.; Mallett, G.; Mehari, A.; Mendez-Figueroa, H.; McComsey, G. A.; Monteiro, J.; Monzon, V.; Okumura, M. J.; Pant, D.; Pacheco, L. D.; Palatnik, A.; Palomares, K. T. S.; Parry, S.; Pettker, C. M.; Plunkett, B. A.; Poppas, A.; Ramsey, P.; Reddy, U. M.; Rouse, D. J.; Saade, G. R.; Sandoval, G. J.; Sciurba, F.; Simhan, H. N.; Skupski, D. W.; Sowles, A.; Thorp, J. M.; Tita, A. T. N.; Wiegand, S.; Weiner, S. J.; Yee, L. M.; Horwitz, L. I.; Foulkes, A. S.; Jacoby, V.</t>
  </si>
  <si>
    <t>Sep 1 2024</t>
  </si>
  <si>
    <t>411-420</t>
  </si>
  <si>
    <t>Regan 2023</t>
  </si>
  <si>
    <t>#9547</t>
  </si>
  <si>
    <t>Risk of Miscarriage in Relation to Seasonal Influenza Vaccination Before or During Pregnancy</t>
  </si>
  <si>
    <t>10.1097/aog.0000000000005279</t>
  </si>
  <si>
    <t>Regan, A. K.; Wesselink, A. K.; Wang, T. R.; Savitz, D. A.; Yland, J. J.; Rothman, K. J.; Hatch, E. E.; Wise, L. A.</t>
  </si>
  <si>
    <t>Sep 1 2023</t>
  </si>
  <si>
    <t>625-635</t>
  </si>
  <si>
    <t>Regan 2024</t>
  </si>
  <si>
    <t>#9546</t>
  </si>
  <si>
    <t>Maternal influenza vaccination and associated risk of fetal loss: A claims-based prospective cohort study</t>
  </si>
  <si>
    <t>10.1016/j.vaccine.2024.126256</t>
  </si>
  <si>
    <t>Regan, A. K.; Sullivan, S. G.; Arah, O. A.</t>
  </si>
  <si>
    <t>Dec 2 2024</t>
  </si>
  <si>
    <t>Don't think that this should be co-classified with pediatrics, because the outcome data are not stratified by age (despite the cohort including 14-19 year olds).</t>
  </si>
  <si>
    <t>Sheth 2025</t>
  </si>
  <si>
    <t>#3394</t>
  </si>
  <si>
    <t>Coronavirus Disease 2019 (COVID-19) Vaccination and Spontaneous Abortion</t>
  </si>
  <si>
    <t>10.1097/aog.0000000000005904</t>
  </si>
  <si>
    <t>Sheth, S. S.; Vazquez-Benitez, G.; DeSilva, M. B.; Zhu, J.; Seburg, E. M.; Denoble, A. E.; Daley, M. F.; Getahun, D.; Klein, N. P.; Vesco, K. K.; Irving, S. A.; Nelson, J. C.; Williams, J. T. B.; Hambidge, S. J.; Donahue, J. G.; Lipkind, H. S.; Kharbanda, E. O.</t>
  </si>
  <si>
    <t>May 2 2025</t>
  </si>
  <si>
    <t>129-137</t>
  </si>
  <si>
    <t>Suseeladevi 2024</t>
  </si>
  <si>
    <t>#10424</t>
  </si>
  <si>
    <t>COVID-19 vaccination and birth outcomes of 186,990 women vaccinated before pregnancy: an England-wide cohort study</t>
  </si>
  <si>
    <t>10.1016/j.lanepe.2024.101025</t>
  </si>
  <si>
    <t>Suseeladevi, A. K.; Denholm, R.; Retford, M.; Raffetti, E.; Burden, C.; Birchenall, K.; Male, V.; Walker, V.; Tomlinson, C.; Wood, A. M.; Zuccolo, L.</t>
  </si>
  <si>
    <t>The Lancet Regional Health - Europe</t>
  </si>
  <si>
    <t>- Multiple adverse events of interest evaluated in pregnant persons: prematurity (which I picked, all the others I put in a comment in RedCap), SGA, stillbirth (JLL)</t>
  </si>
  <si>
    <t>The study included data on ChAdOx1-S and BNT162b2; since we're not reviewing ChAdOx1-S data, I selected "1" product and wrote a comment. It looked at 4 AEs in pregnancy - prematurity, SGA, stillbirth, and venous events (I didn't extract data on venous events since it wasn't in the list for pregancy AEs)</t>
  </si>
  <si>
    <t>Woestenberg 2025</t>
  </si>
  <si>
    <t>#3980</t>
  </si>
  <si>
    <t>Comparison of Perceived Adverse Events After COVID-19 Vaccination Between Pregnant and NonPregnant Women Using Two Cohort Studies in the Netherlands</t>
  </si>
  <si>
    <t>10.1002/bdr2.2490</t>
  </si>
  <si>
    <t>Woestenberg, P. J.; Terpstra, A. W.; van Hunsel, F.; Lieber, T.; Maas, V. Y. F.</t>
  </si>
  <si>
    <t>Birth Defects Res</t>
  </si>
  <si>
    <t>e2490</t>
  </si>
  <si>
    <t>Clare Stoddart</t>
  </si>
  <si>
    <t>n/a</t>
  </si>
  <si>
    <t>No AE of special interest; reactogenicity numbers entered in Comments instrument.</t>
  </si>
  <si>
    <t>Arbetter 2024</t>
  </si>
  <si>
    <t>#4651</t>
  </si>
  <si>
    <t>Lower respiratory tract infections following respiratory syncytial virus monoclonal antibody nirsevimab immunization versus placebo: Analysis from a Phase 3 randomized clinical trial (MELODY)</t>
  </si>
  <si>
    <t>10.1093/cid/ciae596</t>
  </si>
  <si>
    <t>Arbetter, D.; Gopalakrishnan, V.; Aksyuk, A. A.; Ahani, B.; Chang, Y.; Dagan, R.; Esser, M. T.; Hammitt, L. L.; Mankad, V. S.; Saez-Llorens, X.; Shen, D.; Leach, A.; Kelly, E. J.; Villafana, T.; Wilkins, D.</t>
  </si>
  <si>
    <t>Dec 4 2024</t>
  </si>
  <si>
    <t>Clin Infect Dis</t>
  </si>
  <si>
    <t>Completed, no addition made</t>
  </si>
  <si>
    <r>
      <rPr>
        <rFont val="Arial"/>
        <color theme="1"/>
        <sz val="12.0"/>
      </rPr>
      <t xml:space="preserve">The denominators in the RCT switch from # vaccinated vs placebo to the # of swabs obtained due to suspected LRTI. Made it challenging to report on non-RSV LRTIs. Marked up the version in Zotero and there was useful information in supplementary materials.
</t>
    </r>
    <r>
      <rPr>
        <rFont val="Arial"/>
        <color rgb="FFFF0000"/>
        <sz val="12.0"/>
      </rPr>
      <t xml:space="preserve">Wondering if the first VE outcome should be med. attended infections for RSV instead of "Other" </t>
    </r>
    <r>
      <rPr>
        <rFont val="Arial"/>
        <color theme="1"/>
        <sz val="12.0"/>
      </rPr>
      <t>Thanks, updated to be med-attended infections</t>
    </r>
  </si>
  <si>
    <t>Dixit 2024</t>
  </si>
  <si>
    <t>#5870</t>
  </si>
  <si>
    <t>Interim safety and immunogenicity of COVID-19 omicron BA.1 variant-containing vaccine in children in the USA: an open-label non-randomised phase 3 trial</t>
  </si>
  <si>
    <t>10.1016/s1473-3099(24)00101-4</t>
  </si>
  <si>
    <t>Dixit, A.; Bennett, R.; Ali, K.; Griffin, C.; Clifford, R. A.; Turner, M.; Poston, R.; Hautzinger, K.; Yeakey, A.; Girard, B.; Zhou, W.; Deng, W.; Zhou, H.; Schnyder Ghamloush, S.; Kuter, B. J.; Slobod, K.; Miller, J. M.; Priddy, F.; Das, R.</t>
  </si>
  <si>
    <t>687-697</t>
  </si>
  <si>
    <r>
      <rPr>
        <rFont val="Arial"/>
        <color theme="1"/>
        <sz val="12.0"/>
      </rPr>
      <t xml:space="preserve">Took notes on the document in Zotero. 2 part-study. </t>
    </r>
    <r>
      <rPr>
        <rFont val="Arial"/>
        <b/>
        <color rgb="FFFF0000"/>
        <sz val="12.0"/>
      </rPr>
      <t>We are excluding immunogenicity studies unless they are co-administration (which this is not). So would only include the safety data here. I will update the REDCap accordingly once Harleen and I discuss / agree -resolved now</t>
    </r>
  </si>
  <si>
    <t>Folegatti 2025</t>
  </si>
  <si>
    <t>#21593</t>
  </si>
  <si>
    <t>Comparative assessment of immunogenicity and safety of recombinant influenza vaccine in children, adolescents, and adults: results from a phase 3, immunobridging, open-label, non-randomised study</t>
  </si>
  <si>
    <t>10.1016/s1473-3099(25)00153-7</t>
  </si>
  <si>
    <t>Folegatti, P. M.; Pepin, S.; Tabar, C.; Fries, K.; Talanova, O.; See, S.; Essink, B.; Bertoch, T.; Drazan, D.; Natalini Mart√≠nez, S.; Konieczny, M.; Kaas-Leach, K.; De Bruijn, I.</t>
  </si>
  <si>
    <t>No safety events reported, and specific definition of safety events tracked not given (serious adverse events and those of special interst are mentioned but not defined)</t>
  </si>
  <si>
    <t>Huang 2025</t>
  </si>
  <si>
    <t>#1605</t>
  </si>
  <si>
    <t>The Safety and Immunogenicity of a Quadrivalent Influenza Subunit Vaccine in Healthy Children Aged 6‚Äì35 Months: A Randomized, Blinded and Positive-Controlled Phase III Clinical Trial</t>
  </si>
  <si>
    <t>10.3390/vaccines13050467</t>
  </si>
  <si>
    <t>Huang, L.; Li, G.; Zhang, Y.; Zhao, X.; Wang, K.; Jia, C.; Zhang, W.; Tan, J.; Chen, X.; Li, Q.; Jiang, H.; An, R.; Leng, W.; Yang, Y.; An, Y.; Wang, Y.; Zhang, Y.</t>
  </si>
  <si>
    <t>Vaccines</t>
  </si>
  <si>
    <t>Corey Watts</t>
  </si>
  <si>
    <t>Kothari 2024</t>
  </si>
  <si>
    <t>#7666</t>
  </si>
  <si>
    <t>A prospective, randomized, parallel, active controlled, phase III Indian study of immunogenicity and safety of two inactivated influenza vaccines - Vaxiflu-4 and Fluarix tetra in children aged 6 months to 35 months</t>
  </si>
  <si>
    <t>10.1080/21645515.2024.2416329</t>
  </si>
  <si>
    <t>Kothari, K.; Shah, S.; Gill, V. K.; Ray, R. K.; Kumar, N. R.; Sanmukhani, J.; Daultani, P.; Mittal, R.; Dutta, T.; Mahajan, M.; Desai, S.</t>
  </si>
  <si>
    <t>Dec 31 2024</t>
  </si>
  <si>
    <t>Hum Vaccin Immunother</t>
  </si>
  <si>
    <t>Mao 2025</t>
  </si>
  <si>
    <t>#2376</t>
  </si>
  <si>
    <t>A phase I, randomized, placebo-controlled trial to evaluate the pharmacokinetics, safety, and tolerability of nirsevimab in healthy Chinese adults</t>
  </si>
  <si>
    <t>10.1111/cts.70095</t>
  </si>
  <si>
    <t>Mao, X.; Hua, X.; Wu, C.; Ge, X.; Zhang, J.; Wu, X.; Kubiak, R. J.; W√§hlby Hamr√©n, U.; Villafana, T.; Christou, G.; Green, J.; Takas, T.; Jin, Y.</t>
  </si>
  <si>
    <t>Clin Transl Sci</t>
  </si>
  <si>
    <t>e70095</t>
  </si>
  <si>
    <t>Munro 2025</t>
  </si>
  <si>
    <t>#2631</t>
  </si>
  <si>
    <t>180-day efficacy of nirsevimab against hospitalisation for respiratory syncytial virus lower respiratory tract infections in infants (HARMONIE): a randomised, controlled, phase 3b trial</t>
  </si>
  <si>
    <t>10.1016/s2352-4642(25)00102-6</t>
  </si>
  <si>
    <t>Munro, A. P. S.; Drysdale, S. B.; Cathie, K.; Flamein, F.; Knuf, M.; Collins, A. M.; Hill, H. C.; Kaiser, F.; Cohen, R.; Pinquier, D.; Vassilouthis, N. C.; Carreno, M.; Moreau, C.; Bourron, P.; Marcelon, L.; Mari, K.; Roberts, M.; Tissi√®res, P.; Royal, S.; Faust, S. N.</t>
  </si>
  <si>
    <t>Lancet Child Adolesc Health</t>
  </si>
  <si>
    <t>404-412</t>
  </si>
  <si>
    <t>Nakayama 2025</t>
  </si>
  <si>
    <t>#2667</t>
  </si>
  <si>
    <t>The efficacy and safety of a quadrivalent live attenuated influenza nasal vaccine in Japanese children: A phase 3, randomized, placebo-controlled study</t>
  </si>
  <si>
    <t>10.1016/j.jiac.2024.06.023</t>
  </si>
  <si>
    <t>Nakayama, T.; Hayashi, T.; Makino, K.; Oe, K.</t>
  </si>
  <si>
    <t>J Infect Chemother</t>
  </si>
  <si>
    <t>Wang 2024</t>
  </si>
  <si>
    <t>#10945</t>
  </si>
  <si>
    <t>Safety and immunogenicity of full-dose quadrivalent influenza vaccine in children 6-35 months of age in China: A randomized, double-blind, clinical trial</t>
  </si>
  <si>
    <t>10.1080/21645515.2024.2425149</t>
  </si>
  <si>
    <t>Wang, S.; Wang, Y.; Chen, D.; Xu, W.; Duan, P.; Ji, W.; Liu, W.; Huang, W.; Wu, B.; Chai, W.; Zhao, C.; Yang, Y.; Luo, J.; Zhao, D.; Li, X.</t>
  </si>
  <si>
    <t>Bennett 2025</t>
  </si>
  <si>
    <t>#428</t>
  </si>
  <si>
    <t>Safety and immunogenicity of Omicron protein vaccines in mRNA-vaccinated adolescents: A phase 3, randomised trial</t>
  </si>
  <si>
    <t>10.1016/j.jinf.2025.106428</t>
  </si>
  <si>
    <t>Bennett, C.; Chau, G.; Clayton, E.; Chu, L.; Alvarez, J.; Hidalgo, A. B.; Palanpurwala, K.; Plested, J. S.; Zhu, M.; Cloney-Clark, S.; Cai, Z.; Kalkeri, R.; Hegazy, K.; Smith, K.; Neal, S.; Noriega, F.; Mallory, R. M.; Adelglass, J. M.</t>
  </si>
  <si>
    <t>J Infect</t>
  </si>
  <si>
    <t>Alejandre 2024</t>
  </si>
  <si>
    <t>#4486</t>
  </si>
  <si>
    <t>Impact of universal immunization program with monoclonal antibody nirsevimab on reducing the burden of serious bronchiolitis that need pediatric intensive care</t>
  </si>
  <si>
    <t>10.1007/s00431-024-05634-z</t>
  </si>
  <si>
    <t>Alejandre, C.; Penela-S√°nchez, D.; Alsina, J.; Ag√ºera, M.; Soler, A.; Moussalam, S.; Mu√±oz-Almagro, C.; Brotons, P.; Cambra, F. J.; Forner, O. R.; Balaguer, M.; Launes, C.; Jordan, I.</t>
  </si>
  <si>
    <t>Eur J Pediatr</t>
  </si>
  <si>
    <t>3897-3904</t>
  </si>
  <si>
    <t>Andersen 2025</t>
  </si>
  <si>
    <t>#20369</t>
  </si>
  <si>
    <t>Clinical Outcomes in Children &lt;5 Years of Age Hospitalized for Respiratory Syncytial Virus, COVID-19 or Influenza in the United States</t>
  </si>
  <si>
    <t>10.1097/inf.0000000000004866</t>
  </si>
  <si>
    <t>Andersen, K. M.; Porter, T. M.; Fell, D. B.; Reimbaeva, M.; Moran, M. M.; Cane, A.; McColgan, M. D.; Lopez, S. M. C.</t>
  </si>
  <si>
    <t>Ares-G√≥mez 2024</t>
  </si>
  <si>
    <t>#13170</t>
  </si>
  <si>
    <t>Effectiveness and impact of universal prophylaxis with nirsevimab in infants against hospitalisation for respiratory syncytial virus in Galicia, Spain: initial results of a population-based longitudinal study</t>
  </si>
  <si>
    <t>10.1016/s1473-3099(24)00215-9</t>
  </si>
  <si>
    <t>Ares-G√≥mez, S.; Mallah, N.; Santiago-P√©rez, M. I.; Pardo-Seco, J.; P√©rez-Mart√≠nez, O.; Otero-Barr√≥s, M. T.; Su√°rez-Gaiche, N.; Kramer, R.; Jin, J.; Platero-Alonso, L.; Alv√°rez-Gil, R. M.; Ces-Ozores, O. M.; Nartallo-Penas, V.; Mir√°s-Carballal, S.; Pi√±eiro-Sotelo, M.; Malvar-Pintos, A.; Gonz√°lez-P√©rez, J. M.; Rodr√≠guez-Tenreiro-S√°nchez, C.; Rivero-Calle, I.; Salas, A.; Dur√°n-Parrondo, C.; Martin√≥n-Torres, F.</t>
  </si>
  <si>
    <t>Aug</t>
  </si>
  <si>
    <t>817-828</t>
  </si>
  <si>
    <t>BarbasDelBuey 2024</t>
  </si>
  <si>
    <t>#4837</t>
  </si>
  <si>
    <t>The effectiveness of nirsevimab in reducing the burden of disease due to respiratory syncytial virus (RSV) infection over time in the Madrid region (Spain): a prospective population-based cohort study</t>
  </si>
  <si>
    <t>10.3389/fpubh.2024.1441786</t>
  </si>
  <si>
    <t>Barbas Del Buey, J. F.; √ç√±igo Mart√≠nez, J.; Guti√©rrez Rodr√≠guez, M√Å; Alonso Garc√≠a, M.; S√°nchez-G√≥mez, A.; Lasheras Carbajo, M. D.; Jim√©nez Bueno, S.; Esteban Vasallo, M. D.; L√≥pez Zambrano, M. A.; Calvo Rey, C.; Sanchez Luna, M.; Molina Olivas, M.; Arce Arn√°ez, M. A.</t>
  </si>
  <si>
    <t>Front Public Health</t>
  </si>
  <si>
    <t>Berthaud 2024</t>
  </si>
  <si>
    <t>#4960</t>
  </si>
  <si>
    <t>Safety and Immunogenicity of an mRNA-1273 Booster in Children</t>
  </si>
  <si>
    <t>10.1093/cid/ciae420</t>
  </si>
  <si>
    <t>Berthaud, V.; Creech, C. B.; Rostad, C. A.; Carr, Q.; de Leon, L.; Dietrich, M.; Gupta, A.; Javita, D.; Nachman, S.; Pinninti, S.; Rathore, M.; Rodriguez, C. A.; Luzuriaga, K.; Towner, W.; Yeakey, A.; Brown, M.; Zhao, X.; Deng, W.; Xu, W.; Zhou, H.; Girard, B.; Kelly, R.; Slobod, K.; Anderson, E. J.; Das, R.; Miller, J.; Schnyder Ghamloush, S.</t>
  </si>
  <si>
    <t>Dec 17 2024</t>
  </si>
  <si>
    <t>1524-1532</t>
  </si>
  <si>
    <t>Carbajal 2024</t>
  </si>
  <si>
    <t>#5255</t>
  </si>
  <si>
    <t>Real-world effectiveness of nirsevimab immunisation against bronchiolitis in infants: a case-control study in Paris, France</t>
  </si>
  <si>
    <t>10.1016/s2352-4642(24)00171-8</t>
  </si>
  <si>
    <t>Carbajal, R.; Boelle, P. Y.; Pham, A.; Chazette, Y.; Schellenberger, M.; Weil, C.; Colas, A. S.; Lecarpentier, T.; Schnuriger, A.; Guedj, R.; Lorrot, M.; Corvol, H.; Enault, M.</t>
  </si>
  <si>
    <t>730-739</t>
  </si>
  <si>
    <t>Updated hospital control to community control (discussed with primary and Nicole)</t>
  </si>
  <si>
    <t>Table 5 of paper outlines the case-control data and effectiveness; unsure about how to report the denominator here since it is cases vs controls defined by RSV status and not vaccination status</t>
  </si>
  <si>
    <t>Carcione 2025</t>
  </si>
  <si>
    <t>#633</t>
  </si>
  <si>
    <t>ACTIVE POST-MARKETING SAFETY SURVEILLANCE OF NIRSEVIMAB ADMINISTERED TO CHILDREN IN WESTERN AUSTRALIA, APRIL-JULY 2024</t>
  </si>
  <si>
    <t>10.1097/inf.0000000000004715</t>
  </si>
  <si>
    <t>Carcione, D.; Spencer, P.; Pettigrew, G.; Leeb, A.; Drake-Brockman, C.; Ford, T.; Effler, P.</t>
  </si>
  <si>
    <t>Jan 3 2025</t>
  </si>
  <si>
    <t>Churilla 2024</t>
  </si>
  <si>
    <t>#5520</t>
  </si>
  <si>
    <t>Safety and infectious outcomes in pediatric kidney transplant recipients after COVID-19 vaccination: A pediatric nephrology research consortium study</t>
  </si>
  <si>
    <t>10.1111/petr.14786</t>
  </si>
  <si>
    <t>Churilla, T.; Crane, C.; Sreedharan, R.; Alzarka, B. J.; Charnaya, O.; Jain, N. G.; Pizzo, H.; Mansuri, A.; Jain, A.; Grewal, M.; Fishbein, J. D.; Kula, A. J.; Heald-Sargent, T.; Matossian, D.; Verghese, P. S.</t>
  </si>
  <si>
    <t>Pediatr Transplant</t>
  </si>
  <si>
    <t>e14786</t>
  </si>
  <si>
    <t>Katie Rich / Harleen Marwah</t>
  </si>
  <si>
    <t>Coma 2024</t>
  </si>
  <si>
    <t>#5560</t>
  </si>
  <si>
    <t>Effectiveness of nirsevimab immunoprophylaxis against respiratory syncytial virus-related outcomes in hospital and primary care settings: a retrospective cohort study in infants in Catalonia (Spain)</t>
  </si>
  <si>
    <t>10.1136/archdischild-2024-327153</t>
  </si>
  <si>
    <t>Coma, E.; Martinez-Marcos, M.; Hermosilla, E.; Mendioroz, J.; Re√±√©, A.; Fina, F.; Perramon-Malavez, A.; Prats, C.; Cereza, G.; Ciruela, P.; Pineda, V.; Ant√≥n, A.; Ric√≥s-Furi√≥, G.; Soriano-Arandes, A.; Cabezas, C.</t>
  </si>
  <si>
    <t>Aug 16 2024</t>
  </si>
  <si>
    <t>Arch Dis Child</t>
  </si>
  <si>
    <t>736-741</t>
  </si>
  <si>
    <t>Copland 2024</t>
  </si>
  <si>
    <t>#28053</t>
  </si>
  <si>
    <t>Safety outcomes following COVID-19 vaccination and infection in 5.1 million children in England</t>
  </si>
  <si>
    <t>10.1038/s41467-024-47745-z</t>
  </si>
  <si>
    <t>Copland, E.; Patone, M.; Saatci, D.; Handunnetthi, L.; Hirst, J.; Hunt, D. P. J.; Mills, N. L.; Moss, P.; Sheikh, A.; Coupland, C. A. C.; Harnden, A.; Robertson, C.; Hippisley-Cox, J.</t>
  </si>
  <si>
    <t>Nat Commun</t>
  </si>
  <si>
    <t>- Multiple adverse events of interest evaluated: myocarditis (which I picked, all the others I put in a comment in RedCap), ITP, GBS (JLL)</t>
  </si>
  <si>
    <t>Dammann 2025</t>
  </si>
  <si>
    <t>#21167</t>
  </si>
  <si>
    <t>Influenza Immunization in Very-Low-Birth-Weight Infants: Epidemiology and Long-Term Outcomes</t>
  </si>
  <si>
    <t>10.3390/vaccines13010042</t>
  </si>
  <si>
    <t>Dammann, M. T.; Kraft, H.; Stichtenoth, G.; Hanke, K.; Zemlin, M.; Soler Wenglein, J.; Ricklefs, I.; Herz, A.; Humberg, A.; Viemann, D.; Engels, G.; Kopp, M. V.; Brinkmann, F.; Fortmann-Grote, C.; G√∂pel, W.; Herting, E.; H√§rtel, C.; Fortmann, I.; On Behalf Of The German Neonatal, Network</t>
  </si>
  <si>
    <t>Vaccines (Basel)</t>
  </si>
  <si>
    <t>Domachowske 2024</t>
  </si>
  <si>
    <t>#5883</t>
  </si>
  <si>
    <t>Safety and Pharmacokinetics of Nirsevimab in Immunocompromised Children</t>
  </si>
  <si>
    <t>10.1542/peds.2024-066508</t>
  </si>
  <si>
    <t>Domachowske, J.; Hamr√©n, U. W.; Banu, I.; Baronio, R.; Basavaraju, B.; Koen, A.; Leach, A.; Mankad, V. S.; Pannaraj, P. S.; Soler-Palacin, P.; Takas, T.; Mori, M.; Villafana, T.</t>
  </si>
  <si>
    <t>Oct 1 2024</t>
  </si>
  <si>
    <t>Pediatrics</t>
  </si>
  <si>
    <t>ElHilali 2024</t>
  </si>
  <si>
    <t>#6030</t>
  </si>
  <si>
    <t>Adverse effects of COVID-19 vaccines in the Moroccan adults and children during the pandemic</t>
  </si>
  <si>
    <t>10.1016/j.cegh.2024.101689</t>
  </si>
  <si>
    <t>El Hilali, S.; Benmlih, S.; Haroun, A. E.; Zeghari, Z.; Khalis, M.; Frindy, M.; Messaoud, S.; Mountassir, A. A.; Abeydi, A. T.; Triki, S.; Abouqal, R.; Razine, R.; Obtel, M.</t>
  </si>
  <si>
    <t>Clinical Epidemiology and Global Health</t>
  </si>
  <si>
    <t>Estrella-Porter 2025</t>
  </si>
  <si>
    <t>#1130</t>
  </si>
  <si>
    <t>Post-Marketing Surveillance of Nirsevimab: Safety Profile and Adverse Event Analysis from Spain's 2023-2024 RSV Immunisation Campaign</t>
  </si>
  <si>
    <t>10.3390/vaccines13060623</t>
  </si>
  <si>
    <t>Estrella-Porter, P.; Correcher-Mart√≠nez, E.; Orrico-S√°nchez, A.; Carreras, J. J.</t>
  </si>
  <si>
    <t>Jun 10 2025</t>
  </si>
  <si>
    <t>Fazal 2025</t>
  </si>
  <si>
    <t>#1181</t>
  </si>
  <si>
    <t>Reports of Encephalopathy Among Children with Influenza-Associated Mortality - United States, 2010-11 Through 2024-25 Influenza Seasons</t>
  </si>
  <si>
    <t>10.15585/mmwr.mm7406a3</t>
  </si>
  <si>
    <t>Fazal, A.; Reinhart, K.; Huang, S.; Kniss, K.; Olson, S. M.; Dugan, V. G.; Ellington, S.; Budd, A. P.; Reed, C.; Uyeki, T. M.; Garg, S.</t>
  </si>
  <si>
    <t>Feb 27 2025</t>
  </si>
  <si>
    <t>91-95</t>
  </si>
  <si>
    <t>Grieshaber 2025</t>
  </si>
  <si>
    <t>#1407</t>
  </si>
  <si>
    <t>The Long-Term Tolerability of BNT162b2 in Children and Adolescents (the CoVacU18 Study)</t>
  </si>
  <si>
    <t>10.3238/arztebl.m2025.0032</t>
  </si>
  <si>
    <t>Grieshaber, V.; Strumann, C.; Holzwarth, S.; Toepfner, N.; von Mei√üner, W. C. G.; Konstantopoulos, N.; von Poblotzki, M.; Hensel, K. O.; Moor, M. B.; Chao, C. M.</t>
  </si>
  <si>
    <t>May 16 2025</t>
  </si>
  <si>
    <t>Dtsch Arztebl Int</t>
  </si>
  <si>
    <t>257-263</t>
  </si>
  <si>
    <t>Holzwarth 2025</t>
  </si>
  <si>
    <t>#1574</t>
  </si>
  <si>
    <t>PaedVacCOVID - safety of the BNT162b2 vaccine against the SARS-CoV-2 in children with and without comorbidities aged 5 to 11 years</t>
  </si>
  <si>
    <t>10.1007/s15010-024-02427-2</t>
  </si>
  <si>
    <t>Holzwarth, S.; Saadat, K.; Jorczyk, M.; Dre√üen, S.; Kotsias-Konopelska, S.; Schlegtendal, A.; Maier, C.; Schmitt, J.; Paul, K.; Pagel, J.; Muntau, A. C.; Berner, R.; Brinkmann, F.; Toepfner, N.</t>
  </si>
  <si>
    <t>Infection</t>
  </si>
  <si>
    <t>615-624</t>
  </si>
  <si>
    <t>Did not specifically collect data on myocarditis, but did say no cases of myocarditis were reported</t>
  </si>
  <si>
    <t>Kim 2025</t>
  </si>
  <si>
    <t>#1900</t>
  </si>
  <si>
    <t>Risk of Kawasaki Disease/Multisystem Inflammatory Syndrome Following COVID-19 Vaccination in Korean Children: A Self-Controlled Case Series Study</t>
  </si>
  <si>
    <t>10.3346/jkms.2025.40.e10</t>
  </si>
  <si>
    <t>Kim, S.; Ko, H. Y.; Oh, J.; Yoon, D.; Kim, J. H.; Choe, Y. J.; Shin, J. Y.</t>
  </si>
  <si>
    <t>Jan 20 2025</t>
  </si>
  <si>
    <t>J Korean Med Sci</t>
  </si>
  <si>
    <t>e10</t>
  </si>
  <si>
    <t>Kurucu 2024</t>
  </si>
  <si>
    <t>#7737</t>
  </si>
  <si>
    <t>Safety and efficacy of COVID-19 vaccines in children and adolescents with cancer</t>
  </si>
  <si>
    <t>10.24953/turkjpediatr.2024.4512</t>
  </si>
  <si>
    <t>Kurucu, N.; Kutluk, T.; Kartal, ƒ∞; Ye≈üil, ≈û; Vural, √ñ; Din√ßer, O. S.; Ceyhan, M.</t>
  </si>
  <si>
    <t>Oct 7 2024</t>
  </si>
  <si>
    <t>Turk J Pediatr</t>
  </si>
  <si>
    <t>412-420</t>
  </si>
  <si>
    <t>No AEs of special interest; did not report immunogenicity results because not a co-administration study</t>
  </si>
  <si>
    <t>#7891</t>
  </si>
  <si>
    <t>Influenza vaccine effectiveness against influenza-associated hospitalizations in children, Hong Kong, November 2023 to June 2024</t>
  </si>
  <si>
    <t>10.1016/j.jvacx.2024.100570</t>
  </si>
  <si>
    <t>Lee, S. L.; Kwan, M. Y. W.; Murphy, C.; Chan, E. L. Y.; Wong, J. S. C.; Sullivan, S. G.; Peiris, M.; Cowling, B. J.</t>
  </si>
  <si>
    <t>VACCINE: X</t>
  </si>
  <si>
    <t>VE estimates for hospitalization against 3 different flu strains, reported as 3 outcomes since they aren't aggregated</t>
  </si>
  <si>
    <t>#2068</t>
  </si>
  <si>
    <t>Safety and health care utilization following COVID-19 vaccination (BNT162b2) among children and youth with juvenile idiopathic arthritis and inflammatory bowel disease: A population-based study</t>
  </si>
  <si>
    <t>10.1093/pch/pxae101</t>
  </si>
  <si>
    <t>Lee, Jennifer J. Y.; Bernatsky, Sasha; Benchimol, Eric I.; Kwong, Jeffrey C.; Li, Qing; Yeung, Rae S. M.; Widdifield, Jessica</t>
  </si>
  <si>
    <t>2025 JAN 25</t>
  </si>
  <si>
    <t>PAEDIATRICS &amp; CHILD HEALTH</t>
  </si>
  <si>
    <t>- Included myocarditis, GBS, MI which are AE of interest, but in this study it was part of a composite outcome; this was previously noted</t>
  </si>
  <si>
    <t>Self-controlled case study (SCCS); RESULTS NOT DISSAGGREGATED BY AE OF INTEREST. However, 3 AEs of interest are included in their composite outcome (which has 15 AEs in it). Leaving a note that 0 AEs were observed in the JIA cohort, and only 6/1050 in the IBD cohort, but I did not enter data seprately for each AE since it could not be dissaggregated, and also, the authors don't even calculate an effect because the N of events is so low. self-controlled case series analysis (SCCS)</t>
  </si>
  <si>
    <t>Lefferts 2024</t>
  </si>
  <si>
    <t>#7907</t>
  </si>
  <si>
    <t>Nirsevimab Effectiveness Against Medically Attended Respiratory Syncytial Virus Illness and Hospitalization Among Alaska Native Children - Yukon-Kuskokwim Delta Region, Alaska, October 2023-June 2024</t>
  </si>
  <si>
    <t>10.15585/mmwr.mm7345a1</t>
  </si>
  <si>
    <t>Lefferts, B.; Bressler, S.; Keck, J. W.; Desnoyers, C.; Hodges, E.; January, G.; Morris, K.; Herrmann, L.; Singleton, R.; Aho, S.; Rogers, J.; Newell, K.; Ohlsen, E.; Link-Gelles, R.; Dawood, F. S.; Bruden, D.; Fischer, M.; Klejka, J.; Scobie, H. M.</t>
  </si>
  <si>
    <t>Nov 14 2024</t>
  </si>
  <si>
    <t>1015-1021</t>
  </si>
  <si>
    <t>Changed from hospital control to community control.</t>
  </si>
  <si>
    <t>Had previously been categorized as an observational study, but changed to "case control" since authors say they used a test negative design to assess effectiveness outcome</t>
  </si>
  <si>
    <t>Li 2024</t>
  </si>
  <si>
    <t>#8011</t>
  </si>
  <si>
    <t>Exploratory Study of the Phase IV Immunization Schedule of Quadrivalent Influenza Split-Virion Vaccine in Children Aged 3‚Äì8 Years</t>
  </si>
  <si>
    <t>10.3390/vaccines12030321</t>
  </si>
  <si>
    <t>Li, X.; Kou, Z.; Liu, T.; An, W.; An, W.; Zhang, W.; Zhang, K.; Dong, J.; Yu, J.; Li, Y.; Zhao, C.</t>
  </si>
  <si>
    <t>Lim 2025</t>
  </si>
  <si>
    <t>#22825</t>
  </si>
  <si>
    <t>Outcomes of pediatric patients with suspected allergies to COVID-19 vaccines</t>
  </si>
  <si>
    <t>10.1016/j.jacig.2024.100387</t>
  </si>
  <si>
    <t>Lim, Q. Y.; Lau, T. M.; Lai, S. H. Y.; Chua, G. T.; Zhang, K.; Lam, J. H. Y.; Wong, W. H. S.; Lau, Y. L.; Rosa Duque, J. S.</t>
  </si>
  <si>
    <t>Feb</t>
  </si>
  <si>
    <t>J Allergy Clin Immunol Glob</t>
  </si>
  <si>
    <t>Liu 2025</t>
  </si>
  <si>
    <t>#2222</t>
  </si>
  <si>
    <t>Analysis of new-onset seizures following use of COVID-19 vaccinations in children based on VAERS</t>
  </si>
  <si>
    <t>10.1080/14740338.2024.2348568</t>
  </si>
  <si>
    <t>Liu, Y.; He, J.; Zhou, X.; Wu, Y.; Cai, H.; Sun, Y.; Cui, X.</t>
  </si>
  <si>
    <t>Expert Opin Drug Saf</t>
  </si>
  <si>
    <t>177-182</t>
  </si>
  <si>
    <t>Madni 2024</t>
  </si>
  <si>
    <t>#16794</t>
  </si>
  <si>
    <t>COVID-19 Vaccine Reactogenicity Among Young Children</t>
  </si>
  <si>
    <t>10.1001/jamanetworkopen.2024.47492</t>
  </si>
  <si>
    <t>Madni, S. A.; Strickland, K.; Konrad, V.; Zauche, L. H.; Olson, C. K.; Sharma, A. J.</t>
  </si>
  <si>
    <t>e2447492</t>
  </si>
  <si>
    <t>Marouk 2025</t>
  </si>
  <si>
    <t>#11770</t>
  </si>
  <si>
    <t>Effectiveness of nirsevimab in reducing hospitalizations in emergency departments due to bronchiolitis among infants under 3¬†months: a retrospective study</t>
  </si>
  <si>
    <t>10.1007/s00431-025-06050-7</t>
  </si>
  <si>
    <t>Marouk, A.; Verrat, B.; Pontais, I.; Cojocaru, D.; Chappuy, H.; Craiu, I.; Quagliaro, P.; Gajdos, V.; Soussan-Banini, V.; Gallien, Y.; Feral-Pierssens, A. L.</t>
  </si>
  <si>
    <t xml:space="preserve">Yes </t>
  </si>
  <si>
    <t xml:space="preserve">Extracted numbers were correct - just added 95% CI for adjusted VE against hospitalization as a comment per instructions on Data Extraction Workflow Instructions. </t>
  </si>
  <si>
    <t>Moline 2025</t>
  </si>
  <si>
    <t>#2559</t>
  </si>
  <si>
    <t>Respiratory Syncytial Virus Disease Burden and Nirsevimab Effectiveness in Young Children From 2023-2024</t>
  </si>
  <si>
    <t>10.1001/jamapediatrics.2024.5572</t>
  </si>
  <si>
    <t>Moline, H. L.; Toepfer, A. P.; Tannis, A.; Weinberg, G. A.; Staat, M. A.; Halasa, N. B.; Boom, J. A.; Klein, E. J.; Williams, J. V.; Schuster, J. E.; Goldstein, L.; McKeever, E. R.; Kalman, C.; Paden, C.; Atherton, L.; Aggarwal, M.; Roychoudhury, P.; Piedra, P. A.; Sahni, L. C.; Stewart, L. S.; Selvarangan, R.; Michaels, M. G.; Schlaudecker, E. P.; Szilagyi, P. G.; Englund, J. A.; Clopper, B. R.; Thornburg, N. J.; Derado, G.; McMorrow, M. L.; Dawood, F. S.</t>
  </si>
  <si>
    <t>JAMA Pediatr</t>
  </si>
  <si>
    <t>179-187</t>
  </si>
  <si>
    <t>Moor 2024</t>
  </si>
  <si>
    <t>#8693</t>
  </si>
  <si>
    <t>Sex differences in symptoms following the administration of BNT162b2 mRNA COVID-19 vaccine in children below 5 years of age in Germany (CoVacU5): a retrospective cohort study</t>
  </si>
  <si>
    <t>10.1186/s13293-024-00651-x</t>
  </si>
  <si>
    <t>Moor, J.; Toepfner, N.; von Mei√üner, W. C. G.; Berner, R.; Moor, M. B.; Kublickiene, K.; Strumann, C.; Chao, C. M.</t>
  </si>
  <si>
    <t>Biol Sex Differ</t>
  </si>
  <si>
    <t>N√∫√±ez 2025</t>
  </si>
  <si>
    <t>#2751</t>
  </si>
  <si>
    <t>Effectiveness of catch-up and at-birth nirsevimab immunisation against RSV hospital admission in the first year of life: a population-based case-control study, Spain, 2023/24 season</t>
  </si>
  <si>
    <t>10.2807/1560-7917.Es.2025.30.5.2400596</t>
  </si>
  <si>
    <t>N√∫√±ez, O.; Olmedo, C.; Moreno-Perez, D.; Lorusso, N.; Fern√°ndez Mart√≠nez, S.; Pastor Villalba, P. E.; Gutierrez, √Å; Alonso Garcia, M.; Latasa, P.; Sancho, R.; Mendioroz, J.; Martinez-Marcos, M.; Mu√±oz Plat√≥n, E.; Garc√≠a Rivera, M. V.; P√©rez-Martinez, O.; √Ålvarez-Gil, R.; Rivas Wagner, E.; L√≥pez Gonzalez-Coviella, N.; Zornoza, M.; Barranco, M. I.; Pacheco, M. D. C.; √Ålvarez R√≠o, V.; Fiol Jaume, M.; Morey Arance, R.; Adiego Sancho, B.; Mendez Diaz, M.; Batalla, N.; Andreu, C.; Castilla, J.; Garc√≠a Cenoz, M.; Fern√°ndez Ib√°√±ez, A.; Huerta Huerta, M.; Ib√°√±ez P√©rez, A. C.; Berradre S√°enz, B.; Lamas, J.; Hermoso, L.; Casado Cobo, S.; Gal√°n Cuesta, M.; Montenegro, S.; Dom√≠nguez, M.; Jarr√≠n, I.; Limia, A.; Pastor-Barriuso, R.; Monge, S.</t>
  </si>
  <si>
    <t>OcanadeSentuary 2025</t>
  </si>
  <si>
    <t>#2768</t>
  </si>
  <si>
    <t>Acceptance and safety of the RSV-preventive treatment of newborns with nirsevimab in the maternity department: a prospective longitudinal cohort study in France</t>
  </si>
  <si>
    <t>10.1016/j.eclinm.2024.102986</t>
  </si>
  <si>
    <t>Ocana de Sentuary, C.; Testard, C.; Lagr√©e, M.; Leroy, M.; Gasnier, L.; Enes-Dias, A.; Leruste, C.; Diallo, D.; G√©nin, M.; Rakza, T.; Dubos, F.</t>
  </si>
  <si>
    <t>eClinicalMedicine</t>
  </si>
  <si>
    <t>The primary outcome of the paper was nirsimivab acceptance (for which they controlled for confounders with MV regression) but that is outside of our scope. The primary outcome I'm assessing is AEs for which I did not see strong evidence of confounder control.</t>
  </si>
  <si>
    <t>Patton 2025</t>
  </si>
  <si>
    <t>#2916</t>
  </si>
  <si>
    <t>Interim Evaluation of Respiratory Syncytial Virus Hospitalization Rates Among Infants and Young Children After Introduction of Respiratory Syncytial Virus Prevention Products - United States, October 2024-February 2025</t>
  </si>
  <si>
    <t>10.15585/mmwr.mm7416a1</t>
  </si>
  <si>
    <t>Patton, M. E.; Moline, H. L.; Whitaker, M.; Tannis, A.; Pham, H.; Toepfer, A. P.; Taylor, C. A.; Goldstein, L.; Reingold, A.; Kirley, P. D.; Alden, N. B.; Kawasaki, B.; Meek, J.; Kim, D.; Witt, L. S.; Openo, K. P.; Ryan, P. A.; Mumm, E.; Lynfield, R.; Salazar-Sanchez, Y.; Pacheco, F.; Keating, F.; Anderson, B. J.; Tesini, B. L.; Felsen, C. B.; Sutton, M.; Thomas, A.; Schaffner, W.; Talbot, H. K.; Harbi, K.; Doran, E.; Weinberg, G. A.; Staat, M. A.; Payne, D. C.; Halasa, N. B.; Stewart, L.; Boom, J. A.; Sahni, L. C.; Klein, E. J.; Englund, J. A.; Williams, J. V.; Michaels, M. G.; Schuster, J. E.; Selvarangan, R.; Szilagyi, P. G.; Havers, F. P.; Dawood, F. S.</t>
  </si>
  <si>
    <t>May 8 2025</t>
  </si>
  <si>
    <t>273-281</t>
  </si>
  <si>
    <t>Previously extracted as a cohort study, but RoB reported as cross-sectional as these are surveillace data.</t>
  </si>
  <si>
    <t>Perramon-Malavez 2025</t>
  </si>
  <si>
    <t>#2957</t>
  </si>
  <si>
    <t>Effectiveness of Nirsevimab Immunoprophylaxis Against Respiratory Syncytial Virus-related Outcomes in Hospital Care Settings: A Seasonal Cohort Study of Infants in Catalonia, Spain</t>
  </si>
  <si>
    <t>10.1097/inf.0000000000004672</t>
  </si>
  <si>
    <t>Perramon-Malavez, A.; Hermosilla, E.; Coma, E.; Fina, F.; Re√±√©, A.; Mart√≠nez-Marcos, M.; Mendioroz, J.; Prats, C.; Soriano-Arandes, A.; Cabezas, C.</t>
  </si>
  <si>
    <t>May 1 2025</t>
  </si>
  <si>
    <t>394-398</t>
  </si>
  <si>
    <t>#2956</t>
  </si>
  <si>
    <t>Real-world impact of nirsevimab immunisation against respiratory disease on emergency department attendances and admissions among infants: a multinational retrospective analysis</t>
  </si>
  <si>
    <t>10.1016/j.lanepe.2025.101334</t>
  </si>
  <si>
    <t>Perramon-Malavez, A.; Buonsenso, D.; Morello, R.; Coma, E.; Foster, S.; Leonard, P.; Marlow, R.; Mart√≠nez-Marcos, M.; Mendioroz, J.; Vila, J.; Creus-Costa, A.; Prats, C.; Roland, D.; Williams, T. C.; Soriano-Arandes, A.</t>
  </si>
  <si>
    <t>Authors call it a cohort study but it is surveillance data, assessed as a cross-sectional</t>
  </si>
  <si>
    <t>Pham-Huy 2024</t>
  </si>
  <si>
    <t>#9295</t>
  </si>
  <si>
    <t>Short- and long-term outcomes of cardiac adverse events following COVID-19 immunization managed in a Canadian pediatric center</t>
  </si>
  <si>
    <t>10.1016/j.vaccine.2024.06.057</t>
  </si>
  <si>
    <t>Pham-Huy, A.; Bowes, J.; Russell, K.; Amira, A.; Lai, L.</t>
  </si>
  <si>
    <t>Oct 24 2024</t>
  </si>
  <si>
    <t>Reports incidence rate by dose (not population #)</t>
  </si>
  <si>
    <t>Prasertsakul 2025</t>
  </si>
  <si>
    <t>#23868</t>
  </si>
  <si>
    <t>Factors Associated with COVID-19 Infection Related Multisystem Inflammatory Syndrome in Children: A Multicenter Matched Case-Control Study</t>
  </si>
  <si>
    <t>10.3390/children12060678</t>
  </si>
  <si>
    <t>Prasertsakul, B.; Sitthikarnkha, P.; Ngamjarus, C.; Jakeaw, C.; Sutra, S.</t>
  </si>
  <si>
    <t>Children (Basel)</t>
  </si>
  <si>
    <t>Rigamonti 2025</t>
  </si>
  <si>
    <t>#3135</t>
  </si>
  <si>
    <t>Real-world effectiveness of influenza vaccination in preventing influenza and influenza-like illness in children</t>
  </si>
  <si>
    <t>10.1016/j.vaccine.2025.126946</t>
  </si>
  <si>
    <t>Rigamonti, V.; Torri, V.; Morris, S. K.; Ieva, F.; Giaquinto, C.; Don√†, D.; Di Chiara, C.; Cantarutti, A.</t>
  </si>
  <si>
    <t>Apr 19 2025</t>
  </si>
  <si>
    <t>Rius-Peris 2025</t>
  </si>
  <si>
    <t>#3137</t>
  </si>
  <si>
    <t>Nirsevimab Immunisation Significantly Reduces Respiratory Syncytial Virus-Associated Bronchiolitis Hospitalisations and Alters Seasonal Patterns</t>
  </si>
  <si>
    <t>10.1111/apa.70066</t>
  </si>
  <si>
    <t>Rius-Peris, J. M.; Palomo-Atance, E.; Muro-D√≠az, E.; Llorente-Ruiz, C.; Murcia-Clemente, L.; Alcaraz, R.</t>
  </si>
  <si>
    <t>Mar 26 2025</t>
  </si>
  <si>
    <t>Labeled as a cohort study during extraction, changed to case series with control group for RoB</t>
  </si>
  <si>
    <t>Shi 2023</t>
  </si>
  <si>
    <t>#10102</t>
  </si>
  <si>
    <t>Immunogenicity and Safety of One versus Two Doses of Quadrivalent Inactivated Influenza Vaccine (IIV4) in Vaccine-Unprimed Children and One Dose of IIV4 in Vaccine-Primed Children Aged 3‚Äì8 Years</t>
  </si>
  <si>
    <t>10.3390/vaccines11101586</t>
  </si>
  <si>
    <t>Shi, Y.; Yang, W.; Li, X.; Chu, K.; Wang, J.; Tang, R.; Xu, L.; Li, L.; Hu, Y.; Zhao, C.; Pan, H.</t>
  </si>
  <si>
    <t>Shinjoh 2024</t>
  </si>
  <si>
    <t>#10114</t>
  </si>
  <si>
    <t>Effectiveness of inactivated influenza vaccine in children during the 2023/24 season: The first season after relaxation of intensive COVID-19 measures</t>
  </si>
  <si>
    <t>10.1016/j.vaccine.2024.126241</t>
  </si>
  <si>
    <t>Shinjoh, M.; Yaginuma, M.; Yamaguchi, Y.; Tamura, K.; Furuichi, M.; Tsumura, Y.; Itaki, R.; Iqbal, A.; Maeda, N.; Narabayashi, A.; Kamei, A.; Shibata, A.; Yamada, G.; Nishida, M.; Kenichiro, T.; Chiga, M.; Shimoyamada, M.; Yoshida, M.; Fukushima, N.; Nakata, Y.; Fukushima, H.; Kawakami, C.; Narumi, S.; Sugaya, N.</t>
  </si>
  <si>
    <t>Oct 3 2024</t>
  </si>
  <si>
    <t>Derek Fleming</t>
  </si>
  <si>
    <t>Labeled as cohort study during extraction, changed to case-control (TND) for ROB</t>
  </si>
  <si>
    <t>Shinjoh 2025</t>
  </si>
  <si>
    <t>#24371</t>
  </si>
  <si>
    <t>Influenza vaccination in Japanese children, 2024/25: Effectiveness of inactivated vaccine and limited use of newly introduced live-attenuated vaccine</t>
  </si>
  <si>
    <t>10.1016/j.vaccine.2025.127429</t>
  </si>
  <si>
    <t>Shinjoh, M.; Tamura, K.; Yamaguchi, Y.; Fukushima, H.; Kuremoto, N.; Tezuka, M.; Fukushima, N.; Yoshida, M.; Shimoyamada, M.; Suzuki, N.; Itaki, R.; Chiga, M.; Kobayashi, K.; Tsunematsu, K.; Nishida, M.; Yamada, G.; Shibata, A.; Narabayashi, A.; Kamei, A.; Maeda, N.; Tsumura, Y.; Yaginuma, M.; Furuichi, M.; Kawakami, C.; Narumi, S.; Sugaya, N.</t>
  </si>
  <si>
    <t>Data extraction phase categorized study as observational cohort, but authors note this is a TND and RoB checklist for CC-TND was used (AKU)</t>
  </si>
  <si>
    <t>Soe 2024</t>
  </si>
  <si>
    <t>#18764</t>
  </si>
  <si>
    <t>mRNA COVID-19 vaccine safety among children and adolescents: a Canadian National Vaccine Safety Network cohort study</t>
  </si>
  <si>
    <t>10.1016/j.lana.2024.100949</t>
  </si>
  <si>
    <t>Soe, P.; Vanderkooi, O. G.; Sadarangani, M.; Naus, M.; Muller, M. P.; Kellner, J. D.; Top, K. A.; Wong, H.; Isenor, J. E.; Marty, K.; Shulha, H. P.; De Serres, G.; Valiquette, L.; McGeer, A.; Bettinger, J. A.</t>
  </si>
  <si>
    <t>Dec</t>
  </si>
  <si>
    <t>Lancet Reg Health Am</t>
  </si>
  <si>
    <t>Tartof 2024</t>
  </si>
  <si>
    <t>#19017</t>
  </si>
  <si>
    <t>BNT162b2 XBB Vaccine for COVID-19 Among Children 5-17 Years of Age</t>
  </si>
  <si>
    <t>10.1001/jamanetworkopen.2024.49944</t>
  </si>
  <si>
    <t>Tartof, S. Y.; Frankland, T. B.; Puzniak, L.; Slezak, J. M.; Ackerson, B. K.; Hong, V.; Stern, J.; Zamparo, J. M.; Chowdhry, H.; Spence, B.; Davis, G. S.; Jodar, L.; McLaughlin, J. M.</t>
  </si>
  <si>
    <t>e2449944</t>
  </si>
  <si>
    <t>Tenforde 2024</t>
  </si>
  <si>
    <t>#19044</t>
  </si>
  <si>
    <t>Influenza vaccine effectiveness against hospitalizations and emergency department or urgent care encounters for children, adolescents, and adults during the 2023-2024 season, United States</t>
  </si>
  <si>
    <t>10.1093/cid/ciae597</t>
  </si>
  <si>
    <t>Tenforde, M. W.; Reeves, E. L.; Weber, Z. A.; Tartof, S. Y.; Klein, N. P.; Dascomb, K.; DeSilva, M. B.; Yang, D. H.; Grannis, S. J.; Irving, S. A.; Ong, T. C.; Link-Gelles, R.; Salas, S. B.; Sy, L. S.; Lewin, B.; Contreras, R.; Zerbo, O.; Fireman, B.; Hansen, J.; Timbol, J.; Sheffield, T.; Bride, D.; Arndorfer, J.; VanOtterloo, J.; McEvoy, C. E.; Akinsete, O. O.; Essien, I. J.; Dixon, B. E.; Rogerson, C.; Fadel, W. F.; Duszynski, T.; Naleway, A. L.; Barron, M. A.; Rao, S.; Mayer, D.; Chavez, C.; Ball, S. W.; Payne, A. B.; Ray, C.; Dickerson, M.; Neelam, V.; Adams, K.; Flannery, B.; DeCuir, J.; Garg, S.</t>
  </si>
  <si>
    <t>Top 2025</t>
  </si>
  <si>
    <t>#24752</t>
  </si>
  <si>
    <t>Active Surveillance for Myocarditis and Pericarditis in Canadian Children from 2021 to 2022: A Canadian Immunization Monitoring Program ACTive Study</t>
  </si>
  <si>
    <t>10.1016/j.jpeds.2025.114642</t>
  </si>
  <si>
    <t>Top, K. A.; Bettinger, J. A.; Embree, J. E.; Jadavji, T.; Purewal, R.; Sauv√©, L.; Papenburg, J.; Deeks, S. L.; Wilson, S. E.; Dahdah, N.; Sadarangani, M.; Halperin, S. A.; Kakkar, F.; Morris, S. K.</t>
  </si>
  <si>
    <t>J Pediatr</t>
  </si>
  <si>
    <t>Changed to case series with a comparator group because it is a SCCS</t>
  </si>
  <si>
    <t>Torres 2025</t>
  </si>
  <si>
    <t>#3727</t>
  </si>
  <si>
    <t>Effectiveness and impact of nirsevimab in Chile during the first season of a national immunisation strategy against RSV (NIRSE-CL): a retrospective observational study</t>
  </si>
  <si>
    <t>10.1016/s1473-3099(25)00233-6</t>
  </si>
  <si>
    <t>Torres, J. P.; Saur√©, D.; Goic, M.; Thraves, C.; Pacheco, J.; Burgos, J.; Trigo, N.; Del Solar, F.; Neira, I.; D√≠az, G.; O'Ryan, M.; Basso, L. J.</t>
  </si>
  <si>
    <t>Wen 2025</t>
  </si>
  <si>
    <t>#3948</t>
  </si>
  <si>
    <t>Immunogenicity and safety of 1 versus 2 doses of quadrivalent-inactivated influenza vaccine in children aged 3-8 years with or without previous influenza vaccination histories</t>
  </si>
  <si>
    <t>10.1080/21645515.2025.2468074</t>
  </si>
  <si>
    <t>Wen, F.; Liu, S.; Zhou, L.; Zhu, Y.; Wang, W.; Wei, M.; Xu, X.; Liu, Y.; Shuai, Q.; Yu, J.; Jing, P.; Li, J.; Zhu, F.</t>
  </si>
  <si>
    <t>Wu 2025</t>
  </si>
  <si>
    <t>#25149</t>
  </si>
  <si>
    <t>Real-world effectiveness and causal mediation study of BNT162b2 on long COVID risks in children and adolescents</t>
  </si>
  <si>
    <t>10.1016/j.eclinm.2024.102962</t>
  </si>
  <si>
    <t>Wu, Q.; Zhang, B.; Tong, J.; Bailey, L. C.; Bunnell, H. T.; Chen, J.; Chrischilles, E. A.; Christakis, D. A.; Downs, S. M.; Hirabayashi, K.; Mishkin, A. D.; Mosa, A. S. M.; Pajor, N. M.; Rao, S.; Razzaghi, H.; Schwenk, H. T.; Sills, M. R.; Wang, H.; Wang, L.; Wang, Y.; Zhang, D.; Zhou, T.; Jhaveri, R.; Tchetgen Tchetgen, E. J.; Morris, J. S.; Forrest, C. B.; Chen, Y.</t>
  </si>
  <si>
    <t>Jan</t>
  </si>
  <si>
    <t>EClinicalMedicine</t>
  </si>
  <si>
    <t>Yousaf 2025</t>
  </si>
  <si>
    <t>#4131</t>
  </si>
  <si>
    <t>COVID-19 Vaccination and Odds of Post-COVID-19 Condition Symptoms in Children Aged 5 to 17 Years</t>
  </si>
  <si>
    <t>10.1001/jamanetworkopen.2024.59672</t>
  </si>
  <si>
    <t>Yousaf, A. R.; Mak, J.; Gwynn, L.; Lutrick, K.; Bloodworth, R. F.; Rai, R. P.; Jeddy, Z.; LeClair, L. B.; Edwards, L. J.; Olsho, L. E. W.; Newes-Adeyi, G.; Dalton, A. F.; Caban-Martinez, A. J.; Gaglani, M.; Yoon, S. K.; Hegmann, K. T.; Phillips, A. L.; Burgess, J. L.; Ellingson, K. D.; Rivers, P.; Meece, J. K.; Feldstein, L. R.; Tyner, H. L.; Naleway, A.; Campbell, A. P.; Britton, A.; Saydah, S.</t>
  </si>
  <si>
    <t>Feb 3 2025</t>
  </si>
  <si>
    <t>e2459672</t>
  </si>
  <si>
    <t>Adjusted by Meyerowitz - changed from AE to VE against PASC</t>
  </si>
  <si>
    <t>Ahn 2024</t>
  </si>
  <si>
    <t>#4409</t>
  </si>
  <si>
    <t>Epidemiological Characteristics and Outcome of Myocarditis and Pericarditis Temporally Associated With BNT162b2 COVID-19 Vaccine in Adolescents: Korean National Surveillance</t>
  </si>
  <si>
    <t>10.3346/jkms.2024.39.e317</t>
  </si>
  <si>
    <t>Ahn, B.; Shin, S. H.; Hwang, M. J.; Choi, H.; Na, S.; Park, S.; Lee, J. S.; Choe, Y. J.; Yoon, Y.; Seo, K.; Kim, J. H.; Kang, H. M.</t>
  </si>
  <si>
    <t>Dec 23 2024</t>
  </si>
  <si>
    <t>e317</t>
  </si>
  <si>
    <t>Bea 2024</t>
  </si>
  <si>
    <t>#13386</t>
  </si>
  <si>
    <t>The Impact of COVID-19 Vaccination on Thyroid Disease in 7 Million Adult and 0.2 Million Adolescent Vaccine Recipients</t>
  </si>
  <si>
    <t>10.1210/clinem/dgae858</t>
  </si>
  <si>
    <t>Bea, S.; Ahn, H. Y.; Woo, J.; Shin, J. Y.; Cho, S. W.</t>
  </si>
  <si>
    <t>J Clin Endocrinol Metab</t>
  </si>
  <si>
    <t>This was previously noted as a case series study but I considered it more a cohort study (JLL) - CA: Agreed. NEB: Authors note: "We performed a self-controlled case series (SCCS) analysis to assess the association between COVID-19 vaccination and thyroid-related outcomes in various subgroup populations." Used crosssectional checklist</t>
  </si>
  <si>
    <t>Figueroa 2024</t>
  </si>
  <si>
    <t>#6208</t>
  </si>
  <si>
    <t>Safety and durability of mRNA-1273‚Äìinduced SARS-CoV-2 immune responses in adolescents: results from the phase 2/3 TeenCOVE trial</t>
  </si>
  <si>
    <t>10.1016/j.eclinm.2024.102720</t>
  </si>
  <si>
    <t>Figueroa, A. L.; Ali, K.; Berman, G.; Zhou, H.; Deng, W.; Xu, W.; Lussier, S.; Girard, B.; Dutko, F. J.; Slobod, K.; Yeakey, A.; Priddy, F.; Miller, J. M.; Das, R.</t>
  </si>
  <si>
    <t>Figueroa 2025</t>
  </si>
  <si>
    <t>#1212</t>
  </si>
  <si>
    <t>Safety and immunogenicity of a single-dose omicron-containing COVID-19 vaccination in adolescents: an open-label, single-arm, phase 2/3 trial</t>
  </si>
  <si>
    <t>10.1016/s1473-3099(24)00501-2</t>
  </si>
  <si>
    <t>Figueroa, A. L.; Torres, D.; Reyes-Acuna, C.; Matherne, P.; Yeakey, A.; Deng, W.; Xu, W.; Sigal, Y.; Chambers, G.; Olsen, M.; Girard, B.; Miller, J. M.; Das, R.; Priddy, F.</t>
  </si>
  <si>
    <t>208-217</t>
  </si>
  <si>
    <t>#1210</t>
  </si>
  <si>
    <t>Safety and immunogenicity of an mRNA-1273 vaccine booster in adolescents</t>
  </si>
  <si>
    <t>10.1080/21645515.2024.2436714</t>
  </si>
  <si>
    <t>Figueroa, A. L.; Ali, K.; Berman, G.; Xu, W.; Deng, W.; Girard, B.; Yeakey, A.; Slobod, K.; Miller, J.; Das, R.; Priddy, F.</t>
  </si>
  <si>
    <t>Fitzpatrick 2024</t>
  </si>
  <si>
    <t>#6236</t>
  </si>
  <si>
    <t>Revaccination outcomes among adolescents and adults with suspected hypersensitivity reactions following COVID-19 vaccination: A Canadian immunization research network study</t>
  </si>
  <si>
    <t>10.1016/j.vaccine.2024.06.045</t>
  </si>
  <si>
    <t>Fitzpatrick, T.; Yamoah, P.; Lacuesta, G.; Sadarangani, M.; Cook, V.; Pourshahnazari, P.; Kalicinsky, C.; Upton, J. E. M.; Cameron, S. B.; Zaborniak, K.; Kanani, A.; Lam, G.; Burton, C.; Constantinescu, C.; Pernica, J. M.; Abdurrahman, Z.; Betschel, S.; Drolet, J. P.; De Serres, G.; Quach, C.; Des Roches, A.; Chapdelaine, H.; Salvadori, M. I.; Carignan, A.; McConnell, A.; Pham-Huy, A.; Buchan, C. A.; Cowan, J.; Hildebrand, K.; Top, K. A.</t>
  </si>
  <si>
    <t>Ko 2024</t>
  </si>
  <si>
    <t>#7598</t>
  </si>
  <si>
    <t>Comparative safety of monovalent and bivalent mRNA COVID-19 booster vaccines in adolescents aged 12 to 17 years in the Republic of Korea</t>
  </si>
  <si>
    <t>10.24171/j.phrp.2024.0081</t>
  </si>
  <si>
    <t>Ko, M.; Kim, S.; Choi, S. K.; Shin, S. H.; Lee, Y. K.; Kwon, Y.</t>
  </si>
  <si>
    <t>Osong Public Health and Research Perspectives</t>
  </si>
  <si>
    <t>364-374</t>
  </si>
  <si>
    <t>About Pfizer BA.1 or BA.4/5 vaccine</t>
  </si>
  <si>
    <t>Thepveera 2025</t>
  </si>
  <si>
    <t>#3691</t>
  </si>
  <si>
    <t>Disease exacerbation and COVID-19 following mRNA COVID-19 vaccination in adolescents with Systemic Lupus Erythematosus</t>
  </si>
  <si>
    <t>10.1177/09612033251331244</t>
  </si>
  <si>
    <t>Thepveera, S.; Charuvanij, S.; Sukharomana, M.; Thunsiribuddhichai, Y.; Lomjansook, K.; Chaiyapak, T.; Pattaragarn, A.; Sumboonnanoda, A.; Piyaphanee, N.</t>
  </si>
  <si>
    <t>Lupus</t>
  </si>
  <si>
    <t>562-570</t>
  </si>
  <si>
    <t>Yoon 2025</t>
  </si>
  <si>
    <t>#25300</t>
  </si>
  <si>
    <t>Health-related quality of life in adolescents with myocarditis and pericarditis after BNT162b2 COVID-19 vaccination: Korean national surveillance</t>
  </si>
  <si>
    <t>10.1093/eurjcn/zvaf033</t>
  </si>
  <si>
    <t>Yoon, Y.; Hwang, M. J.; Shin, S. H.; Choi, H.; Na, S.; Park, S.; Lee, J. S.; Choe, Y. J.; Kang, H. M.; Ahn, B.; Kim, J. H.; Seo, K.</t>
  </si>
  <si>
    <t>Eur J Cardiovasc Nurs</t>
  </si>
  <si>
    <t>JimenoRuiz 2024</t>
  </si>
  <si>
    <t>#38922</t>
  </si>
  <si>
    <t>Evaluating the Effectiveness of Nirsevimab in Reducing Pediatric RSV Hospitalizations in Spain.</t>
  </si>
  <si>
    <t>10.3390/vaccines12101160</t>
  </si>
  <si>
    <t>Jimeno Ruiz, Sara; Pel√°ez, Adri√°n; Labourt, Agust√≠n; Acu√±a, Florencia Mercedes; Linares, Luc√≠a; Llana Mart√≠n, Isabel; Calle G√≥mez, √Ångeles; Mart√≠nez, Silvina Natalini</t>
  </si>
  <si>
    <t>(NEB) This is an ecological study of RSV hospitalization rates pre- and post-Nirsevimab availability - comparison is across seasons regardless of individual exposure. There is no ascertainment of individual exposure used in the analysis of IRR changes across seasons. Reported changes in IRR by age group comparing time periods is susceptible to uncontrollable sources of confounding based on the design.</t>
  </si>
  <si>
    <t>AnnCostaClemens 2024</t>
  </si>
  <si>
    <t>#4622</t>
  </si>
  <si>
    <t>Interchangeability of different COVID-19 vaccine platforms as booster doses: A phase 3 study mimicking real-world practice</t>
  </si>
  <si>
    <t>10.1016/j.vaccine.2024.05.009</t>
  </si>
  <si>
    <t>Ann Costa Clemens, S.; Weckx, L.; Milan, E. P.; Smolenov, I.; Clemens, R.</t>
  </si>
  <si>
    <t>3989-3998</t>
  </si>
  <si>
    <t>Athan 2024</t>
  </si>
  <si>
    <t>#4716</t>
  </si>
  <si>
    <t>Safety and Immunogenicity of Bivalent RSVpreF Vaccine Coadministered With Seasonal Inactivated Influenza Vaccine in Older Adults</t>
  </si>
  <si>
    <t>10.1093/cid/ciad707</t>
  </si>
  <si>
    <t>Athan, E.; Baber, J.; Quan, K.; Scott, R. J.; Jaques, A.; Jiang, Q.; Li, W.; Cooper, D.; Cutler, M. W.; Kalinina, E. V.; Anderson, A. S.; Swanson, K. A.; Gruber, W. C.; Gurtman, A.; Schmoele-Thoma, B.</t>
  </si>
  <si>
    <t>May 15 2024</t>
  </si>
  <si>
    <t>1360-1368</t>
  </si>
  <si>
    <t>Baum 2024</t>
  </si>
  <si>
    <t>#4880</t>
  </si>
  <si>
    <t>Detection of SARS-CoV-2-specific mucosal antibodies in saliva following concomitant COVID-19 and influenza vaccination in the ComFluCOV trial</t>
  </si>
  <si>
    <t>10.1016/j.vaccine.2024.03.061</t>
  </si>
  <si>
    <t>Baum, H. E.; Thirard, R.; Halliday, A.; Baos, S.; Thomas, A. C.; Harris, R. A.; Oliver, E.; Culliford, L.; Hitchings, B.; Todd, R.; Gupta, K.; Goenka, A.; Finn, A.; Rogers, C. A.; Lazarus, R.</t>
  </si>
  <si>
    <t>Apr 30 2024</t>
  </si>
  <si>
    <t>2945-2950</t>
  </si>
  <si>
    <t>Beller 2025</t>
  </si>
  <si>
    <t>#416</t>
  </si>
  <si>
    <t>Impact of the medical briefing and vaccine type on adverse events following COVID-19 vaccination: A randomized clinical trial</t>
  </si>
  <si>
    <t>10.1016/j.vaccine.2025.127392</t>
  </si>
  <si>
    <t>Beller, N. S.; Beller, M.; Murmann, J. J.; Crisp, R. W.</t>
  </si>
  <si>
    <t>Jun 24 2025</t>
  </si>
  <si>
    <t xml:space="preserve">DF- The actual AE part of this study is not randomized. It is the medical briefing (concise vs detailed) that was randomized. For our purposes, since vaccine type was not randomized and comparisons were observational within the trial dataset, this is really a Cohort study. CHANGED to cohort. </t>
  </si>
  <si>
    <t>Bennett 2024</t>
  </si>
  <si>
    <t>#4933</t>
  </si>
  <si>
    <t>Immunogenicity and Safety of Heterologous Omicron BA.1 and Bivalent SARS-CoV-2 Recombinant Spike Protein Booster Vaccines: A Phase 3 Randomized Clinical Trial</t>
  </si>
  <si>
    <t>10.1093/infdis/jiad508</t>
  </si>
  <si>
    <t>Bennett, C.; Rivers, E. J.; Woo, W.; Bloch, M.; Cheung, K.; Griffin, P.; Mohan, R.; Deshmukh, S.; Arya, M.; Cumming, O.; Neville, A. M.; Pardey, T. M.; Plested, J. S.; Cloney-Clark, S.; Zhu, M.; Kalkeri, R.; Patel, N.; Buchanan, A.; Marcheschi, A.; Swan, J.; Smith, G.; Cho, I.; Glenn, G. M.; Walker, R.; Mallory, R. M.</t>
  </si>
  <si>
    <t>e4-e16</t>
  </si>
  <si>
    <t>Michael Abers</t>
  </si>
  <si>
    <t>#4932</t>
  </si>
  <si>
    <t>Immunogenicity and safety of SARS-CoV-2 recombinant spike protein vaccine in South African people living with and without HIV-1 infection: A phase 2 randomised trial</t>
  </si>
  <si>
    <t>10.1016/j.jinf.2024.106285</t>
  </si>
  <si>
    <t>Bennett, C.; Hoosain, Z.; Koen, A.; Lalloo, U.; Louw, C.; Maluleke, V.; Patel, F.; Benade, G.; Venter, E. L.; Galbiati, S.; Shinde, V.; Madhi, S. A.</t>
  </si>
  <si>
    <t>Buynak 2024</t>
  </si>
  <si>
    <t>#5191</t>
  </si>
  <si>
    <t>Randomized, Open-Label Phase 3 Study Evaluating Immunogenicity, Safety, and Reactogenicity of RSVPreF3 OA Coadministered with FLU-QIV-HD in Adults Aged ‚â• 65</t>
  </si>
  <si>
    <t>10.1007/s40121-024-00985-4</t>
  </si>
  <si>
    <t>Buynak, R.; Cannon, K.; DeAtkine, D.; Kirby, J.; Usdan, L.; Bhavsar, A.; G√©rard, C.; Kuznetsova, A.; Jayadev, A.; Amare, H.; Valenciano, S.; Meyer, N.</t>
  </si>
  <si>
    <t>Infectious Diseases and Therapy</t>
  </si>
  <si>
    <t>1789-1805</t>
  </si>
  <si>
    <t>Chalkias 2024</t>
  </si>
  <si>
    <t>#5332</t>
  </si>
  <si>
    <t>Interim Report of the Reactogenicity and Immunogenicity of Severe Acute Respiratory Syndrome Coronavirus 2 XBB-Containing Vaccines</t>
  </si>
  <si>
    <t>10.1093/infdis/jiae067</t>
  </si>
  <si>
    <t>Chalkias, S.; McGhee, N.; Whatley, J. L.; Essink, B.; Brosz, A.; Tomassini, J. E.; Girard, B.; Edwards, D. K.; Wu, K.; Nasir, A.; Lee, D.; Avena, L. E.; Feng, J.; Deng, W.; Montefiori, D. C.; Baden, L. R.; Miller, J. M.; Das, R.</t>
  </si>
  <si>
    <t>e279-e286</t>
  </si>
  <si>
    <t>Initial data entry for incorrectly matched study, updated</t>
  </si>
  <si>
    <t>Chandler 2024</t>
  </si>
  <si>
    <t>#13821</t>
  </si>
  <si>
    <t>Immunogenicity, Reactogenicity, and Safety of AS01E-adjuvanted RSV Prefusion F Protein-based Candidate Vaccine (RSVPreF3 OA) When Co-administered With a Seasonal Quadrivalent Influenza Vaccine in Older Adults: Results of a Phase 3, Open-Label, Randomized Controlled Trial</t>
  </si>
  <si>
    <t>10.1093/cid/ciad786</t>
  </si>
  <si>
    <t>Chandler, R.; Montenegro, N.; Llorach, C.; Aguirre, L. N.; Germain, S.; Kuriyakose, S. O.; Lambert, A.; Descamps, D.; Olivier, A.; Hulstr√∏m, V.</t>
  </si>
  <si>
    <t>Chime 2025</t>
  </si>
  <si>
    <t>#763</t>
  </si>
  <si>
    <t>Phase 3 Study Assessing Lot-to-Lot Consistency of Respiratory Syncytial Virus Prefusion Protein F3 Vaccine and Its Immune Response, Safety, and Reactogenicity When Co-administered With Quadrivalent Influenza Vaccine</t>
  </si>
  <si>
    <t>10.1093/infdis/jiae342</t>
  </si>
  <si>
    <t>Chime, N.; Anspach, B.; Jain, V.; Laajalahti, O.; Ollinger, T.; Yaplee, D.; Kim, J. H.</t>
  </si>
  <si>
    <t>Feb 4 2025</t>
  </si>
  <si>
    <t>e144-e153</t>
  </si>
  <si>
    <t>Clark 2024</t>
  </si>
  <si>
    <t>#5532</t>
  </si>
  <si>
    <t>Safety and Immunogenicity of Respiratory Syncytial Virus Prefusion F Protein Vaccine when Co-administered with Adjuvanted Seasonal Quadrivalent Influenza Vaccine in Older Adults: A Phase 3 Randomized Trial</t>
  </si>
  <si>
    <t>10.1093/cid/ciae365</t>
  </si>
  <si>
    <t>Clark, R.; Davies, S.; Labrador, J.; Loubet, P.; Natalini Mart√≠nez, S.; Mor√≠√±igo, H. M.; Nicolas, J. F.; Vera, M. P.; R√§met, M.; Rebollo-Rodrigo, M. H.; Sanz-Mu√±oz, I.; Dezutter, N.; Germain, S.; David, M. P.; Jayadev, A.; Amare Hailemariam, H.; Kotb, S.; Meyer, N.</t>
  </si>
  <si>
    <t>Oct 15 2024</t>
  </si>
  <si>
    <t>1088-1098</t>
  </si>
  <si>
    <t>Changed primary vaccine to RSV - Arexvy rather than RSV - Abrysvo - confirmed (Jake)</t>
  </si>
  <si>
    <t>Davis 2025</t>
  </si>
  <si>
    <t>#907</t>
  </si>
  <si>
    <t>Bivalent RSVpreF Vaccine in Adults 18 to &lt;60 Years Old With High-Risk Conditions</t>
  </si>
  <si>
    <t>10.1093/cid/ciae550</t>
  </si>
  <si>
    <t>Davis, M.; Towner, W.; DeHaan, E.; Jiang, Q.; Li, W.; Rahman, F.; Patton, M.; Wyper, H.; Lino, M. M.; Sarwar, U. N.; Majid-Mahomed, Z.; Mehta, S.; Howitt, W.; Cannon, K.; Kalinina, E.; Cooper, D.; Swanson, K. A.; Anderson, A. S.; Gurtman, A.; Munjal, I.</t>
  </si>
  <si>
    <t>Apr 30 2025</t>
  </si>
  <si>
    <t>911-920</t>
  </si>
  <si>
    <t>No AE on list</t>
  </si>
  <si>
    <t>Dulfer 2023</t>
  </si>
  <si>
    <t>#5965</t>
  </si>
  <si>
    <t>Timing and sequence of vaccination against COVID-19 and influenza (TACTIC): a single-blind, placebo-controlled randomized clinical trial</t>
  </si>
  <si>
    <t>10.1016/j.lanepe.2023.100628</t>
  </si>
  <si>
    <t>Dulfer, E. A.; Geckin, B.; Taks, E. J. M.; GeurtsvanKessel, C. H.; Dijkstra, H.; van Emst, L.; van der Gaast ‚Äì de Jongh, C. E.; van Mourik, D.; Koopmans, P. C.; Dom√≠nguez-Andr√©s, J.; van Crevel, R.; van de Maat, J. S.; de Jonge, M. I.; Netea, M. G.</t>
  </si>
  <si>
    <t>Looks like COVID pre-2023, but has influenza data so keeping.</t>
  </si>
  <si>
    <t>Ferguson 2024</t>
  </si>
  <si>
    <t>#6180</t>
  </si>
  <si>
    <t>Noninferior Immunogenicity and Consistent Safety of Respiratory Syncytial Virus Prefusion F Protein Vaccine in Adults 50-59 Years Compared to ‚â•60 Years of Age</t>
  </si>
  <si>
    <t>10.1093/cid/ciae364</t>
  </si>
  <si>
    <t>Ferguson, M.; Schwarz, T. F.; N√∫√±ez, S. A.; Rodr√≠guez-Garc√≠a, J.; Mital, M.; Zala, C.; Schmitt, B.; Toursarkissian, N.; Mazarro, D. O.; Gro√ükopf, J.; Voors-Pette, C.; Mehta, H.; Hailemariam, H. A.; de Heusch, M.; Salaun, B.; Damaso, S.; David, M. P.; Descamps, D.; Hill, J.; Vandermeulen, C.; Hulstr√∏m, V.</t>
  </si>
  <si>
    <t>1074-1084</t>
  </si>
  <si>
    <t>Gao 2024</t>
  </si>
  <si>
    <t>#6376</t>
  </si>
  <si>
    <t>Lot-to-lot consistency, immunogenicity and safety of a quadrivalent split virion inactivated influenza vaccine in healthy population aged 9-59 years: A randomized, double-blind, controlled, phase IV clinical trial</t>
  </si>
  <si>
    <t>10.1016/j.vaccine.2024.126182</t>
  </si>
  <si>
    <t>Gao, Y.; Yang, X.; Li, X.; Chen, H.; Li, Y.; Tan, X.; Yu, D.; Feng, T.; Zhou, S.; Lei, S.; Zhao, C.; Wang, J.; Guan, Q.</t>
  </si>
  <si>
    <t>Aug 30 2024</t>
  </si>
  <si>
    <t>Goodyear 2024</t>
  </si>
  <si>
    <t>#6524</t>
  </si>
  <si>
    <t>Immunogenicity of third dose COVID-19 vaccine strategies in patients who are immunocompromised with suboptimal immunity following two doses (OCTAVE-DUO): an open-label, multicentre, randomised, controlled, phase 3 trial</t>
  </si>
  <si>
    <t>10.1016/s2665-9913(24)00065-1</t>
  </si>
  <si>
    <t>Goodyear, C. S.; Patel, A.; Barnes, E.; Willicombe, M.; Siebert, S.; de Silva, T. I.; Snowden, J. A.; Lim, S. H.; Bowden, S. J.; Billingham, L.; Richter, A.; Carroll, M.; Carr, E. J.; Beale, R.; Rea, D.; Parry, H.; Pirrie, S.; Lim, Z.; Satsangi, J.; Dunachie, S. J.; Cook, G.; Miller, P.; Basu, N.; Gilmour, A.; Hodgkins, A. M.; Evans, L.; Hughes, A.; Longet, S.; Meacham, G.; Yong, K. L.; A'Hearne, M. J.; Koh, M. B. C.; Burns, S. O.; Orchard, K.; Paterson, C.; McIlroy, G.; Murray, S. M.; Thomson, T.; Dimitriadis, S.; Goulston, L.; Miller, S.; Keillor, V.; Prendecki, M.; Thomas, D.; Kirkham, A.; McInnes, I. B.; Kearns, P.</t>
  </si>
  <si>
    <t>Lancet Rheumatol</t>
  </si>
  <si>
    <t>e339-e351</t>
  </si>
  <si>
    <t>Why isn't the denominator of 374 reported? Table 3 shows 1 event of myocarditis in the mRNA-1273 group, so could it be reported as 1 / 374? I might be missing something. - Nicole M. I agree, Nicole, and I added it. I also added the other two vaccines BNT162b2 and NVX-CoV2373 and put 0 out of 377 and 0 out of 53. - Jake</t>
  </si>
  <si>
    <t>Goswami 2025</t>
  </si>
  <si>
    <t>#1388</t>
  </si>
  <si>
    <t>Safety and immunogenicity of mRNA-1345 RSV vaccine coadministered with an influenza or COVID-19 vaccine in adults aged 50 years or older: an observer-blinded, placebo-controlled, randomised, phase 3 trial</t>
  </si>
  <si>
    <t>10.1016/s1473-3099(24)00589-9</t>
  </si>
  <si>
    <t>Goswami, J.; Cardona, J. F.; Hsu, D. C.; Simorellis, A. K.; Wilson, L.; Dhar, R.; Tomassini, J. E.; Wang, X.; Kapoor, A.; Collins, A.; Righi, V.; Lan, L.; Du, J.; Zhou, H.; Stoszek, S. K.; Shaw, C. A.; Reuter, C.; Wilson, E.; Miller, J. M.; Das, R.</t>
  </si>
  <si>
    <t>411-423</t>
  </si>
  <si>
    <t>Ison 2025</t>
  </si>
  <si>
    <t>#1665</t>
  </si>
  <si>
    <t>Efficacy, safety, and immunogenicity of the AS01(E)-adjuvanted respiratory syncytial virus prefusion F protein vaccine (RSVPreF3 OA) in older adults over three respiratory syncytial virus seasons (AReSVi-006): a multicentre, randomised, observer-blinded, placebo-controlled, phase 3 trial</t>
  </si>
  <si>
    <t>10.1016/s2213-2600(25)00048-7</t>
  </si>
  <si>
    <t>Ison, M. G.; Papi, A.; Athan, E.; Feldman, R. G.; Langley, J. M.; Lee, D. G.; Leroux-Roels, I.; Martinon-Torres, F.; Schwarz, T. F.; van Zyl-Smit, R. N.; Cuadripani, S.; Deraedt, Q.; Dezutter, N.; Gerard, C.; Fissette, L.; Xavier, S.; David, M. P.; Olivier, A.; Van der Wielen, M.; Descamps, D.</t>
  </si>
  <si>
    <t>Lancet Respir Med</t>
  </si>
  <si>
    <t>517-529</t>
  </si>
  <si>
    <t>Jorda 2025</t>
  </si>
  <si>
    <t>#1761</t>
  </si>
  <si>
    <t>Immunogenicity, safety, and reactogenicity of concomitant administration of the novavax vaccine against Omicron XBB.1.5 (NVX-CoV2601) and a 20-valent pneumococcal conjugate vaccine in adults aged ‚â•60 years: A randomised, double-blind, placebo-controlled, non-inferiority trial</t>
  </si>
  <si>
    <t>10.1016/j.jinf.2024.106405</t>
  </si>
  <si>
    <t>Jorda, A.; Prager, M.; Pracher, L.; Haselwanter, P.; Jackwerth, M.; Al Jalali, V.; Yildiz, E.; Leutzendorff, A.; Weber, M.; Yourieva, S.; Kammerer, P.; Pecho, T.; Decaminada, A.; Ederer, L.; Wiedermann, U.; Weseslindtner, L.; Redlberger-Fritz, M.; Bergmann, F.; Zeitlinger, M.</t>
  </si>
  <si>
    <t>Khalid 2024</t>
  </si>
  <si>
    <t>#7465</t>
  </si>
  <si>
    <t>A randomized double-blinded trial to assess recurrence of systemic allergic reactions following COVID-19 mRNA vaccination</t>
  </si>
  <si>
    <t>10.1016/j.jaci.2024.03.001</t>
  </si>
  <si>
    <t>Khalid, M. B.; Zektser, E.; Chu, E.; Li, M.; Utoh, J.; Ryan, P.; Loving, H. S.; Harb, R.; Kattappuram, R.; Chatman, L.; Hartono, S.; Claudio-Etienne, E.; Sun, G.; Feener, E. P.; Li, Z.; Lai, S. K.; Le, Q.; Schwartz, L. B.; Lyons, J. J.; Komarow, H.; Zhou, Z. H.; Raza, H.; Pao, M.; Laky, K.; Holland, S. M.; Brittain, E.; Frischmeyer-Guerrerio, P. A.</t>
  </si>
  <si>
    <t>J Allergy Clin Immunol</t>
  </si>
  <si>
    <t>1634-1646</t>
  </si>
  <si>
    <t>Updated date of enrollment from August to September</t>
  </si>
  <si>
    <t>Marchese 2025</t>
  </si>
  <si>
    <t>#2378</t>
  </si>
  <si>
    <t>Local and systemic reactogenicity after mRNA and protein-based COVID-19 vaccines compared to meningococcal vaccine (MenACWY) in a UK blinded, randomized phase 2 trial (COV-BOOST)</t>
  </si>
  <si>
    <t>10.1016/j.vaccine.2024.126569</t>
  </si>
  <si>
    <t>Marchese, A. M.; Beyhaghi, H.; Rousculp, M. D.; Huang, V.; Liu, X.; Toback, S.; Faust, S. N.</t>
  </si>
  <si>
    <t>Meidani 2024</t>
  </si>
  <si>
    <t>#8551</t>
  </si>
  <si>
    <t>SAFETY AND EFFECTIVENESS OF SINGLE- VERSUS DOUBLE-DOSE OF SEASONAL INFLUENZA VACCINE IN KIDNEY TRANSPLANT RECIPIENTS: A RANDOMIZED CLINICAL TRIAL</t>
  </si>
  <si>
    <t>10.15789/2220-7619-SAE-17550</t>
  </si>
  <si>
    <t>Meidani, M.; Khatami, M.; Abdollahi, A.; Mirzapour, P.; Karimian, E.; SeyedAlinaghi, S.</t>
  </si>
  <si>
    <t>Russian Journal of Infection and Immunity</t>
  </si>
  <si>
    <t>125-132</t>
  </si>
  <si>
    <t>AE data is extremely poor and VE data is out of range. It also isn't a licensed US vaccine. Excluding - Jake. FINAL CONSENSUS- INCLUDE, MOVED BACK INTO EXTRACTION</t>
  </si>
  <si>
    <t>MoreiraPuga 2025</t>
  </si>
  <si>
    <t>#2581</t>
  </si>
  <si>
    <t>Immunogenicity and reactogenicity of fractional vs. full booster doses of COVID-19 vaccines: a non-inferiority, randomised, double-blind, phase IV clinical trial in Brazil</t>
  </si>
  <si>
    <t>10.1016/j.lana.2025.101031</t>
  </si>
  <si>
    <t>Moreira Puga, M. A.; Dias de Oliveira, R.; Vieira da Silva, P.; Charu, V.; Hedlin, H.; Lu, D.; Zhang, A.; Shaw, B.; Rosser, J. I.; Seidman, J. C.; Carter, A. S.; Qamar, F. N.; Luby, S. P.; Garrett, D. O.; Croda, J.</t>
  </si>
  <si>
    <t>The Lancet Regional Health - Americas</t>
  </si>
  <si>
    <t>Naficy 2024</t>
  </si>
  <si>
    <t>#8828</t>
  </si>
  <si>
    <t>No immunological interference or concerns about safety when seasonal quadrivalent influenza vaccine is co-administered with a COVID-19 mRNA-1273 booster vaccine in adults: A randomized trial</t>
  </si>
  <si>
    <t>10.1080/21645515.2024.2327736</t>
  </si>
  <si>
    <t>Naficy, A.; Kuxhausen, A.; Seifert, H.; Hastie, A.; Leav, B.; Miller, J.; Anteyi, K.; Mwakingwe-Omari, A.</t>
  </si>
  <si>
    <t xml:space="preserve">Disaggregated outcomes for sub-populations provided in supplementary material https://www.tandfonline.com/doi/suppl/10.1080/21645515.2024.2327736?scroll=top </t>
  </si>
  <si>
    <t>Okada 2025</t>
  </si>
  <si>
    <t>#2779</t>
  </si>
  <si>
    <t>Immunogenicity of a booster dose of a bivalent (Asp614Gly and omicron BA.4/5 variant) self-amplifying mRNA SARS-CoV-2 booster vaccine versus the BNT162b2 omicron BA.4/5 mRNA vaccine: a randomised phase 3 trial</t>
  </si>
  <si>
    <t>10.1016/s1473-3099(24)00565-6</t>
  </si>
  <si>
    <t>Okada, Y.; Kumagai, Y.; Okura, I.; Otsuki, M.; Ishida, N.; Iwama, Y.; Minamida, T.; Yagi, Y.; Kurosawa, T.; van Boxmeer, J.; Zhang, Y.; Smolenov, I.; Walson, J. L.</t>
  </si>
  <si>
    <t>290-300</t>
  </si>
  <si>
    <t>There were 0 cases of myocarditis (the one AE-SI) so this one's straightforward.</t>
  </si>
  <si>
    <t>Prasert 2024</t>
  </si>
  <si>
    <t>#9379</t>
  </si>
  <si>
    <t>Safety and immunogenicity of locally produced trivalent inactivated influenza vaccine (Tri Fluvac) in healthy Thai adults aged 18-64 years in Nakhon Phanom: A Phase III double blinded, three-arm, randomized, controlled trial</t>
  </si>
  <si>
    <t>10.1016/j.vaccine.2023.11.050</t>
  </si>
  <si>
    <t>Prasert, K.; Praphasiri, P.; Lerdsamran, H.; Nakphook, S.; Ditsungnoen, D.; Chawalchitiporn, S.; Sornwong, K.; Poopipatpol, K.; Wirachwong, P.; Narakorn, P.; Surichan, S.; Suthepakul, N.; Thangsupanimitchai, N.; Pittayawonganon, C.; Puthavathana, P.; Davis, W. W.; Mott, J. A.; Olsen, S. J.; Patumanond, J.</t>
  </si>
  <si>
    <t>Jan 1 2024</t>
  </si>
  <si>
    <t>24-32</t>
  </si>
  <si>
    <t>Ramsay 2023</t>
  </si>
  <si>
    <t>#9507</t>
  </si>
  <si>
    <t>A single blinded, phase IV, adaptive randomised control trial to evaluate the safety of coadministration of seasonal influenza and COVID-19 vaccines (The FluVID study)</t>
  </si>
  <si>
    <t>10.1016/j.vaccine.2023.10.050</t>
  </si>
  <si>
    <t>Ramsay, J. A.; Jones, M.; Vande More, A. M.; Hunt, S. L.; Williams, P. C. M.; Messer, M.; Wood, N.; Macartney, K.; Lee, F. J.; Britton, W. J.; Snelling, T. L.; Caterson, I. D.</t>
  </si>
  <si>
    <t>Nov 22 2023</t>
  </si>
  <si>
    <t>7250-7258</t>
  </si>
  <si>
    <r>
      <rPr>
        <rFont val="Arial"/>
        <color theme="1"/>
        <sz val="12.0"/>
      </rPr>
      <t xml:space="preserve">NOTE: COVIDENCE has preprint version. The full text version is available at: </t>
    </r>
    <r>
      <rPr>
        <rFont val="Arial"/>
        <color rgb="FF1155CC"/>
        <sz val="12.0"/>
        <u/>
      </rPr>
      <t>https://pubmed.ncbi.nlm.nih.gov/37903680/</t>
    </r>
    <r>
      <rPr>
        <rFont val="Arial"/>
        <color theme="1"/>
        <sz val="12.0"/>
      </rPr>
      <t xml:space="preserve"> ; Looks like COVID pre-2023, but has influenza data so keeping.</t>
    </r>
  </si>
  <si>
    <t>Schmader 2024</t>
  </si>
  <si>
    <t>#9910</t>
  </si>
  <si>
    <t>Safety of Simultaneous Vaccination With Adjuvanted Zoster Vaccine and Adjuvanted Influenza Vaccine: A Randomized Clinical Trial</t>
  </si>
  <si>
    <t>10.1001/jamanetworkopen.2024.40817</t>
  </si>
  <si>
    <t>Schmader, K. E.; Walter, E. B.; Talaat, K. R.; Rountree, W.; Poniewierski, M.; Randolph, E.; Leng, S. X.; Wunderlich, B.; McNeil, M. M.; Museru, O.; Broder, K. R.</t>
  </si>
  <si>
    <t>e2440817</t>
  </si>
  <si>
    <t>Walter 2024</t>
  </si>
  <si>
    <t>#10879</t>
  </si>
  <si>
    <t>Safety of Simultaneous vs Sequential mRNA COVID-19 and Inactivated Influenza Vaccines: A Randomized Clinical Trial</t>
  </si>
  <si>
    <t>10.1001/jamanetworkopen.2024.43166</t>
  </si>
  <si>
    <t>Walter, E. B.; Schlaudecker, E. P.; Talaat, K. R.; Rountree, W.; Broder, K. R.; Duffy, J.; Grohskopf, L. A.; Poniewierski, M. S.; Spreng, R. L.; Staat, M. A.; Tekalign, R.; Museru, O.; Goel, A.; Davis, G. N.; Schmader, K. E.</t>
  </si>
  <si>
    <t>Nov 4 2024</t>
  </si>
  <si>
    <t>e2443166</t>
  </si>
  <si>
    <t xml:space="preserve">I agree that 255 received the BNT162b bivalent, but I don't think the rest received the mRNA-1273- there's 69 BMT monovalent. I would propose changing the BNT number to 69+255, and the mRNA1273 number to 8+3 </t>
  </si>
  <si>
    <t>√ñcek 2024</t>
  </si>
  <si>
    <t>#8982</t>
  </si>
  <si>
    <t>Evaluation of Clinical Effects of COVID-19 Infection and Vaccines on Myasthenia Gravis</t>
  </si>
  <si>
    <t>10.29399/npa.28418</t>
  </si>
  <si>
    <t>√ñcek, L.; Demir √ñzen, T.; √ñcek, √ñ; Sariteke, A.; ≈ûener, U.</t>
  </si>
  <si>
    <t>Noropsikiyatri Arsivi</t>
  </si>
  <si>
    <t>213-220</t>
  </si>
  <si>
    <t>√ñzdemir 2024</t>
  </si>
  <si>
    <t>#9094</t>
  </si>
  <si>
    <t>The effect of COVID-19 and COVID-19 vaccines on chronic spontaneous urticaria: single center experience</t>
  </si>
  <si>
    <t>10.5114/pja.2024.138498</t>
  </si>
  <si>
    <t>√ñzdemir, √ñ; Dikici, √ú</t>
  </si>
  <si>
    <t>Alergologia Polska - Polish Journal of Allergology</t>
  </si>
  <si>
    <t>180-183</t>
  </si>
  <si>
    <t>A≈ükƒ±nTuran 2024</t>
  </si>
  <si>
    <t>#4695</t>
  </si>
  <si>
    <t>A retrospective cohort study: is COVID-19 BNT162b2 mRNA vaccination a trigger factor for cluster headache?</t>
  </si>
  <si>
    <t>10.1007/s13760-024-02536-7</t>
  </si>
  <si>
    <t>A≈ükƒ±n Turan, S.; Aydƒ±n, ≈û</t>
  </si>
  <si>
    <t>Acta Neurol Belg</t>
  </si>
  <si>
    <t>1535-1542</t>
  </si>
  <si>
    <t>AbdulRahim 2025</t>
  </si>
  <si>
    <t>#19</t>
  </si>
  <si>
    <t>Association of COVID-19 infection and COVID-19 vaccination with idiopathic sudden sensorineural hearing loss in Malaysia: a case-control study</t>
  </si>
  <si>
    <t>10.1186/s12889-025-21765-w</t>
  </si>
  <si>
    <t>Abdul Rahim, N. S.; Lim, X. J.; Leong, E. L.; Lim, S. Y.; Amri, N. A.; Lim, C. C.; Devesahayam, P. R.</t>
  </si>
  <si>
    <t>Mar 7 2025</t>
  </si>
  <si>
    <t>BMC Public Health</t>
  </si>
  <si>
    <t>cdugdale@mgh.harvard.edu at some point could you send this one for consensus in covidence? I think you opened it to look at and "began extracting" so I can't be the second person to do it</t>
  </si>
  <si>
    <t>Abdurakhmanov 2024</t>
  </si>
  <si>
    <t>#4320</t>
  </si>
  <si>
    <t>Effect of inactivated and mRNA COVID-19 vaccines on thrombocytopenia in immune thrombocytopenia patients</t>
  </si>
  <si>
    <t>Abdurakhmanov, D.; Yanik, A. M.; Menguc, M.; Arikan, F.; Toptas, T.; Atagunduz, I. K.; Tuglular, T.; Yilmaz, A. F.</t>
  </si>
  <si>
    <t>VacciMonitor</t>
  </si>
  <si>
    <t>Extracted as observational study, but RoB evaluated as SCCS (case series with comparator group category) because patients served as their own controls via flares documented in the year prior to vaccination.</t>
  </si>
  <si>
    <t>AbouChakra 2025</t>
  </si>
  <si>
    <t>#24</t>
  </si>
  <si>
    <t>Vaccine effectiveness dynamics against influenza and SARS-CoV-2 in community-tested patients in France 2023-2024</t>
  </si>
  <si>
    <t>10.1080/22221751.2025.2466699</t>
  </si>
  <si>
    <t>Abou Chakra, C. N.; Blanquart, F.; Vieillefond, V.; Enouf, V.; Visseaux, B.; Haim-Boukobza, S.; Josset, L.; Rameix-Welti, M. A.; Lina, B.; Nunes, M. C.; Bal, A.</t>
  </si>
  <si>
    <t>Emerg Microbes Infect</t>
  </si>
  <si>
    <t>AbRahman 2024</t>
  </si>
  <si>
    <t>#4303</t>
  </si>
  <si>
    <t>Risk of major adverse cerebro-cardiovascular events following BNT162b2, CoronaVac, and ChAdOx1 vaccination and SARS-CoV-2 infection: A self-controlled case-series study</t>
  </si>
  <si>
    <t>10.1016/j.vaccine.2024.126465</t>
  </si>
  <si>
    <t>Ab Rahman, N.; King, T. L.; Peariasamy, K. M.; Sivasampu, S.</t>
  </si>
  <si>
    <t>Data extraction categorized this as observational study, but Rob evaluated as SCCS as described by authors (NEB)</t>
  </si>
  <si>
    <t xml:space="preserve">Accidentally returned to screening </t>
  </si>
  <si>
    <t>Abukhalil 2024</t>
  </si>
  <si>
    <t>#4340</t>
  </si>
  <si>
    <t>COVID-19 Vaccines Breakthrough Infections and Adverse Effects Reported by the Birzeit University Community in Palestine</t>
  </si>
  <si>
    <t>10.2147/IJGM.S466838</t>
  </si>
  <si>
    <t>Abukhalil, A. D.; Abushehadeh, R. R.; Shatat, S. S.; Al-Shami, N.; Naseef, H. A.; Ladadweh, H.; Madia, R.</t>
  </si>
  <si>
    <t>International Journal of General Medicine</t>
  </si>
  <si>
    <t>3349-3360</t>
  </si>
  <si>
    <t>AcutiMartellucci 2025</t>
  </si>
  <si>
    <t>#40</t>
  </si>
  <si>
    <t>The Effectiveness of Four Quadrivalent, Inactivated Influenza Vaccines Administered Alone or in Combination with Pneumococcal and/or SARS-CoV-2 Vaccines: A Population-Wide Cohort Study</t>
  </si>
  <si>
    <t>10.3390/vaccines13030309</t>
  </si>
  <si>
    <t>Acuti Martellucci, C.; Rosso, A.; Zauli, E.; Bianconi, A.; Fiore, M.; Soldato, G.; Marani Toro, P.; De Benedictis, M.; Di Marco, G.; Carota, R.; Di Luzio, R.; Flacco, M. E.; Manzoli, L.</t>
  </si>
  <si>
    <t>- I picked one outcome (mortality) but the other one studied (hospitalization) was also a VE outcome of interest in our study which I wrote in the comments (JLL)</t>
  </si>
  <si>
    <t>Adelglass 2025</t>
  </si>
  <si>
    <t>#46</t>
  </si>
  <si>
    <t>Immunogenicity of adjuvanted recombinant SARS-CoV-2 spike protein vaccine after earlier mRNA vaccine doses</t>
  </si>
  <si>
    <t>10.1016/j.jaci.2025.03.015</t>
  </si>
  <si>
    <t>Adelglass, J. M.; Bradley, P.; Cai, M. R.; Chau, G.; Kalkeri, R.; Cloney-Clark, S.; Zhu, M.; Cai, Z.; Eickhoff, M.; Plested, J. S.; Mallory, R. M.; Dunkle, L. M.</t>
  </si>
  <si>
    <t>2063-2074.e6</t>
  </si>
  <si>
    <t>No AE of interest (reactogenicity only) they mention some "medically attended AEs" but do not list them</t>
  </si>
  <si>
    <t>Adin 2024</t>
  </si>
  <si>
    <t>#4362</t>
  </si>
  <si>
    <t>Reactive axillary lymph nodes after COVID-19 mRNA vaccination: comparison of mRNA vs. attenuated whole-virus vaccines</t>
  </si>
  <si>
    <t>10.1097/mnm.0000000000001833</t>
  </si>
  <si>
    <t>Adin, M. E.; Isufi, E.; Wu, J.; Pang, Y.; Nguyen, D.; Simsek Has, D.; Caner, C.; Aboueldaha, N.; Mossa-Basha, M.; Pucar, D.</t>
  </si>
  <si>
    <t>Jun 1 2024</t>
  </si>
  <si>
    <t>Nucl Med Commun</t>
  </si>
  <si>
    <t>474-480</t>
  </si>
  <si>
    <t>Aftab 2024</t>
  </si>
  <si>
    <t>#4368</t>
  </si>
  <si>
    <t>Ophthalmologic Complications in Coronavirus Disease 2019 Immunization: A National Vaccine Adverse Event Reporting System Analysis</t>
  </si>
  <si>
    <t>10.1016/j.ophtha.2024.01.020</t>
  </si>
  <si>
    <t>Aftab, O. M.; Dupaguntla, A.; Hughes, P.; Langer, P. D.; Zarbin, M. A.; Bhagat, N.</t>
  </si>
  <si>
    <t>Ophthalmology</t>
  </si>
  <si>
    <t>741-743</t>
  </si>
  <si>
    <t>No AE of interest. No disaggregation by specific vaccine</t>
  </si>
  <si>
    <t>AhmedAlQahtani 2025</t>
  </si>
  <si>
    <t>#77</t>
  </si>
  <si>
    <t>Short and long-term side effects of eligible COVID-19 vaccines in Saudi Arabia, Southern Region, 2023</t>
  </si>
  <si>
    <t>10.1016/j.cegh.2025.101975</t>
  </si>
  <si>
    <t>Ahmed Al Qahtani, A.; Korairi, H. A.; Alzaedy, M. A.; Al Nasher, M. A.; Alshahrani, A. S.; Mohamed, N. S.; Alzahrani, O. M.; Ahamed, K. M. A.; Al Ali, J. H.; Alqahtani, M. A.; Abouelyazid, A. Y.</t>
  </si>
  <si>
    <t>No AE of interest (reactogenicity only)</t>
  </si>
  <si>
    <t>Al-Rousan 2024</t>
  </si>
  <si>
    <t>#4459</t>
  </si>
  <si>
    <t>Evaluation of the effects of MERCK, MODERNA, PFIZER/BioNTech, and JANSSEN COVID-19 vaccines on vaccinated people: A metadata analysis</t>
  </si>
  <si>
    <t>10.1016/j.imu.2024.101564</t>
  </si>
  <si>
    <t>Al-Rousan, N.; Al-Najjar, H.</t>
  </si>
  <si>
    <t>Informatics in Medicine Unlocked</t>
  </si>
  <si>
    <t>Alawfi 2024</t>
  </si>
  <si>
    <t>#4476</t>
  </si>
  <si>
    <t>Health of Saudi Women in the Post-Pandemic Era: Candidiasis Incidence and Post COVID-19 and COVID-19-Vaccination</t>
  </si>
  <si>
    <t>10.2147/IJWH.S472953</t>
  </si>
  <si>
    <t>Alawfi, S. A.</t>
  </si>
  <si>
    <t>International Journal of Women's Health</t>
  </si>
  <si>
    <t>1687-1697</t>
  </si>
  <si>
    <t>Albahari 2025</t>
  </si>
  <si>
    <t>#119</t>
  </si>
  <si>
    <t>Impact of mRNA COVID-19 vaccination on hematological parameters in patients maintained on clozapine: A retrospective study from Qatar</t>
  </si>
  <si>
    <t>10.1016/j.rcsop.2025.100614</t>
  </si>
  <si>
    <t>Albahari, D.; Abdallah, O.; Alqam, S. M. I.; Mohammed, M. F. H.; Ahmed, M. A. S.; Wadoo, O.</t>
  </si>
  <si>
    <t>Exploratory Research in Clinical and Social Pharmacy</t>
  </si>
  <si>
    <t>Ali 2024</t>
  </si>
  <si>
    <t>#13033</t>
  </si>
  <si>
    <t>A Case Series Examining the 1-year Follow-up Outcomes of Myocarditis Associated with COVID-19 Vaccination</t>
  </si>
  <si>
    <t>10.4103/heartviews.heartviews_62_24</t>
  </si>
  <si>
    <t>Ali, M. T.; Chapra, A.; Mohamed, S. F. A.; Ghareeb, A. N.; Al Kuwari, M.; Karim, S. A.; Hamid, T.; Hassan, E. A. A.; Al Qahtani, A.; Asaad, N.; Al Suwaidi, J.</t>
  </si>
  <si>
    <t>Oct-Dec</t>
  </si>
  <si>
    <t>Heart Views</t>
  </si>
  <si>
    <t>197-211</t>
  </si>
  <si>
    <t>Almeida 2025</t>
  </si>
  <si>
    <t>#156</t>
  </si>
  <si>
    <t>Immunogenicity and Safety of the Bivalent Respiratory Syncytial Virus Prefusion F Subunit Vaccine in Immunocompromised or Renally Impaired Adults</t>
  </si>
  <si>
    <t>10.3390/vaccines13030328</t>
  </si>
  <si>
    <t>Almeida, N. C.; Parameswaran, L.; DeHaan, E. N.; Wyper, H.; Rahman, F.; Jiang, Q.; Li, W.; Patton, M.; Lino, M. M.; Majid-Mahomed, Z.; Malkin, E.; Davis, M.; Towner, W. J.; Saharia, K.; Ilangovan, K.; Kalinina, E.; Cooper, D.; Swanson, K. A.; Anderson, A. S.; Gurtman, A.; Munjal, I.</t>
  </si>
  <si>
    <t>Almod√≥var-Fern√°ndez 2024</t>
  </si>
  <si>
    <t>#4532</t>
  </si>
  <si>
    <t>SARS-CoV-2 vaccination effect over coagulation in 60s patients treated with acenocumarol</t>
  </si>
  <si>
    <t>10.1016/j.vacun.2024.04.004</t>
  </si>
  <si>
    <t>Almod√≥var-Fern√°ndez, I.; Real-Fern√°ndez, A.; Romero Atanes, M. J.; Andreu-Vilarroig, C.; Beltr√°n-Viciano, M. √Å; Monreal-P√©rez, M. F.</t>
  </si>
  <si>
    <t>Vacunas</t>
  </si>
  <si>
    <t>323-330</t>
  </si>
  <si>
    <t>Alves 2025</t>
  </si>
  <si>
    <t>#178</t>
  </si>
  <si>
    <t>Immunogenicity and safety of a monovalent Omicron XBB.1.5 SARS-CoV-2 recombinant spike protein vaccine in previously unvaccinated, SARS-CoV-2 seropositive participants: Primary day-28 analysis of a phase 2/3 open-label study</t>
  </si>
  <si>
    <t>10.1016/j.vaccine.2025.127046</t>
  </si>
  <si>
    <t>Alves, K.; Kouassi, A.; Plested, J. S.; Kalkeri, R.; Smith, K.; Kaba, M.; Nelson, J.; Zhu, M.; Cloney-Clark, S.; Cai, Z.; Mallory, R. M.; Noriega, F.</t>
  </si>
  <si>
    <t>May 10 2025</t>
  </si>
  <si>
    <t>AmaraldeAvilaMachado 2025</t>
  </si>
  <si>
    <t>#183</t>
  </si>
  <si>
    <t>Enhanced passive safety surveillance of standard-dose and high-dose influenza vaccines in Finland and Germany 2023-24 season</t>
  </si>
  <si>
    <t>10.1080/21645515.2025.2475616</t>
  </si>
  <si>
    <t>Amaral de Avila Machado, M.; Gallo, S.; Goldstein, A.; Vachhani, P.; Byrareddy, R. M.; Kantele, A.; V√§limaa, H.; Schelling, J.</t>
  </si>
  <si>
    <t>Amicizia 2023</t>
  </si>
  <si>
    <t>#4579</t>
  </si>
  <si>
    <t>Enhanced passive safety surveillance of the MF59-adjuvanted quadrivalent influenza vaccine in the elderly during the 2021/22 influenza season</t>
  </si>
  <si>
    <t>10.1080/21645515.2023.2190279</t>
  </si>
  <si>
    <t>Amicizia, D.; Domnich, A.; Lai, P. L.; Orsi, A.; Icardi, G.; Tkach-Motulyak, O.; Panatto, D.</t>
  </si>
  <si>
    <t>Dec 31 2023</t>
  </si>
  <si>
    <t>Amstutz 2024</t>
  </si>
  <si>
    <t>#4590</t>
  </si>
  <si>
    <t>Antibody and T-Cell Response to Bivalent Booster SARS-CoV-2 Vaccines in People With Compromised Immune Function: COVERALL-3 Study</t>
  </si>
  <si>
    <t>10.1093/infdis/jiae291</t>
  </si>
  <si>
    <t>Amstutz, A.; Chammartin, F.; Audig√©, A.; Eichenberger, A. L.; Braun, D. L.; Amico, P.; Stoeckle, M. P.; Hasse, B.; Papadimitriou-Olivgeris, M.; Manuel, O.; Bongard, C.; Schuurmans, M. M.; Hage, R.; Damm, D.; Tamm, M.; Mueller, N. J.; Rauch, A.; G√ºnthard, H. F.; Koller, M. T.; Sch√∂nenberger, C. M.; Griessbach, A.; Labhardt, N. D.; Kouyos, R. D.; Trkola, A.; Kusejko, K.; Bucher, H. C.; Abela, I. A.; Briel, M.; Speich, B.</t>
  </si>
  <si>
    <t>Oct 16 2024</t>
  </si>
  <si>
    <t>e847-e859</t>
  </si>
  <si>
    <t>#202</t>
  </si>
  <si>
    <t>Effectiveness of BNT162b2 XBB.1.5 vaccine in immunocompetent adults using tokenization in two U.S. states</t>
  </si>
  <si>
    <t>10.1016/j.vaccine.2025.126881</t>
  </si>
  <si>
    <t>Andersen, K. M.; Allen, K. E.; Nepal, R. M.; Mateus, J. S.; Yu, T.; Zhou, A.; Porter, T. M.; Lopez, S. M. C.; Puzniak, L.; McLaughlin, J. M.; McGrath, L. J.</t>
  </si>
  <si>
    <t>Apr 11 2025</t>
  </si>
  <si>
    <t>Look at notes in REDCap. I noted some oddities in the way the data are presented.</t>
  </si>
  <si>
    <t>Andersson 2024</t>
  </si>
  <si>
    <t>#13126</t>
  </si>
  <si>
    <t>Comparative effectiveness of monovalent XBB.1.5 containing covid-19 mRNA vaccines in Denmark, Finland, and Sweden: target trial emulation based on registry data</t>
  </si>
  <si>
    <t>10.1136/bmjmed-2024-001074</t>
  </si>
  <si>
    <t>Andersson, N. W.; Thiesson, E. M.; Pihlstr√∂m, N.; Per√§l√§, J.; Faksov√°, K.; Gram, M. A.; Poukka, E.; Leino, T.; Ljung, R.; Hviid, A.</t>
  </si>
  <si>
    <t>e001074</t>
  </si>
  <si>
    <t>VE study with aggregated COVID vaccine data
MA- removed "or Astrazeneca" from multiple vaccine product list with VE because the VEs were for XBB.1.5 products (Pfizer and Moderna) and the Astrazeneca vaccine was only added to say that the participants may have had a dose in their primary series; updated follow up time to add additional detail; added numbers for # vaccinated and unvaccinated and # of outcomes for hospitalizations and deaths
ES note 8/11/25: I didn't include # vaccinated and # with outcome in the VE section with the initial data extraction because this was a cohort study; you'd need to include the person-time denominator if you are going to use the raw numbers
MA note 8/15/25: I went back and removed those numbers</t>
  </si>
  <si>
    <t>Appaneal 2025</t>
  </si>
  <si>
    <t>#233</t>
  </si>
  <si>
    <t>Early effectiveness of the BNT162b2 KP.2 vaccine against COVID-19 in the US Veterans Affairs Healthcare System</t>
  </si>
  <si>
    <t>10.1038/s41467-025-59344-7</t>
  </si>
  <si>
    <t>Appaneal, H. J.; Lopes, V. V.; Puzniak, L.; Zasowski, E. J.; Jodar, L.; McLaughlin, J. M.; Caffrey, A. R.</t>
  </si>
  <si>
    <t>Apr 29 2025</t>
  </si>
  <si>
    <t>Check my notes in REDCap. The way the authors calculate VE against outcomes (hospitalization, ED/UC visits, outpatient visits) is a bit misleading.</t>
  </si>
  <si>
    <t>Arcolaci 2025</t>
  </si>
  <si>
    <t>#20412</t>
  </si>
  <si>
    <t>A real-life multicenter experience for the post-pandemic management of hypersensitivity reactions to Covid-19 vaccines</t>
  </si>
  <si>
    <t>10.1016/j.vaccine.2025.127337</t>
  </si>
  <si>
    <t>Arcolaci, A.; Guidolin, L.; Olivieri, E.; Bil√≤, M. B.; Bonadonna, P.; Braschi, M. C.; Crivellaro, M. A.; Martignago, I.; Matucci, A.; Nalin, F.; Parronchi, P.; Scarmozzino, R.; Senna, G.; Simioni, L.; Vultaggio, A.; Zanoni, G.</t>
  </si>
  <si>
    <t>AEs not in list</t>
  </si>
  <si>
    <t>Arepalli 2025</t>
  </si>
  <si>
    <t>#244</t>
  </si>
  <si>
    <t>THE HETEROGENEOUS PRESENTATIONS OF DE NOVO AND RECURRENT OCULAR INFLAMMATION AFTER COVID-19 VACCINATION : A Multicenter Report and a Review of the Literature</t>
  </si>
  <si>
    <t>10.1097/iae.0000000000004413</t>
  </si>
  <si>
    <t>Arepalli, S.; Kopplin, L.; Tsui, E.; Brill, D.; Sobrin, L.; Papaliodis, G.; Darwish, D.; Raiji, V.; Janardhana, P.; Emami-Naeini, P.; Nore, L.; Parker, M.; Thomas, A. S.</t>
  </si>
  <si>
    <t>Jun 1 2025</t>
  </si>
  <si>
    <t>Retina</t>
  </si>
  <si>
    <t>1175-1183</t>
  </si>
  <si>
    <t>Asiri 2025</t>
  </si>
  <si>
    <t>#20449</t>
  </si>
  <si>
    <t>Adverse Cutaneous Reactions Following COVID-19 Vaccination Among Patients with Pre-Existing Urticaria: A Cross-Sectional Study at a Tertiary Care Center in Saudi Arabia</t>
  </si>
  <si>
    <t>10.2147/ijgm.S520084</t>
  </si>
  <si>
    <t>Asiri, A.; Alotaibi, H. M.; Alotaibi, N. A.; Alsaleem, A. A.</t>
  </si>
  <si>
    <t>Int J Gen Med</t>
  </si>
  <si>
    <t>3227-3237</t>
  </si>
  <si>
    <t>Aydillo 2024</t>
  </si>
  <si>
    <t>#4742</t>
  </si>
  <si>
    <t>Concomitant administration of seasonal influenza and COVID-19 mRNA vaccines</t>
  </si>
  <si>
    <t>10.1080/22221751.2023.2292068</t>
  </si>
  <si>
    <t>Aydillo, T.; Balsera-Manzanero, M.; Rojo-Fernandez, A.; Escalera, A.; Salamanca-Rivera, C.; Pach√≥n, J.; Del Mar Mu√±oz-Garc√≠a, M.; S√°nchez-Cordero, M. J.; S√°nchez-C√©spedes, J.; Garc√≠a-Sastre, A.; Cordero, E.</t>
  </si>
  <si>
    <t xml:space="preserve">Co-admin study </t>
  </si>
  <si>
    <t>Aydin 2024</t>
  </si>
  <si>
    <t>#4744</t>
  </si>
  <si>
    <t>Effect of COVID-19 mRNA vaccine on serum AMH, TSH, FSH and LH concentrations</t>
  </si>
  <si>
    <t>10.52142/omujecm.41.2.13</t>
  </si>
  <si>
    <t>Aydin, M. F.; Af≈üin, M.; Yele√ß, S.; Bakay, K.; √ñz√ßeliÃáK Otcu, S. M.</t>
  </si>
  <si>
    <t>Journal of Experimental and Clinical Medicine (Turkey)</t>
  </si>
  <si>
    <t>300-302</t>
  </si>
  <si>
    <t>Baba 2024</t>
  </si>
  <si>
    <t>#4765</t>
  </si>
  <si>
    <t>Cutaneous adverse events following COVID-19 vaccination: A case series of 30 Japanese patients and a review of 93 Japanese studies</t>
  </si>
  <si>
    <t>10.1111/1346-8138.17188</t>
  </si>
  <si>
    <t>Baba, A.; Yamada, K.; Kanekura, T.</t>
  </si>
  <si>
    <t>J Dermatol</t>
  </si>
  <si>
    <t>827-838</t>
  </si>
  <si>
    <t>Babalola 2025</t>
  </si>
  <si>
    <t>#314</t>
  </si>
  <si>
    <t>SARS-COV-2 re-infection and incidence of post-acute sequelae of COVID-19 (PASC) among essential workers in New York: a retrospective cohort study</t>
  </si>
  <si>
    <t>10.1016/j.lana.2024.100984</t>
  </si>
  <si>
    <t>Babalola, T. K.; Clouston, S. A. P.; Sekendiz, Z.; Chowdhury, D.; Soriolo, N.; Kawuki, J.; Meliker, J.; Carr, M.; Valenti, B. R.; Fontana, A.; Melendez, O. A.; Morozova, O.; Luft, B. J.</t>
  </si>
  <si>
    <t>Retrospective cohort study on PASC development in essential workers</t>
  </si>
  <si>
    <t>Baden 2024</t>
  </si>
  <si>
    <t>#4774</t>
  </si>
  <si>
    <t>Long-term safety and effectiveness of mRNA-1273 vaccine in adults: COVE trial open-label and booster phases</t>
  </si>
  <si>
    <t>10.1038/s41467-024-50376-z</t>
  </si>
  <si>
    <t>Baden, L. R.; El Sahly, H. M.; Essink, B.; Follmann, D.; Hachigian, G.; Strout, C.; Overcash, J. S.; Doblecki-Lewis, S.; Whitaker, J. A.; Anderson, E. J.; Neuzil, K.; Corey, L.; Priddy, F.; Tomassini, J. E.; Brown, M.; Girard, B.; Stolman, D.; Urdaneta, V.; Wang, X.; Deng, W.; Zhou, H.; Dixit, A.; Das, R.; Miller, J. M.</t>
  </si>
  <si>
    <t>Aug 29 2024</t>
  </si>
  <si>
    <t>Excluding VE component of study since it's pre-2024; AEs only</t>
  </si>
  <si>
    <t>Bahakel 2025</t>
  </si>
  <si>
    <t>#328</t>
  </si>
  <si>
    <t>Immunogenicity and Reactogenicity of High- or Standard-Dose Influenza Vaccine in a Second Consecutive Influenza Season</t>
  </si>
  <si>
    <t>10.1093/infdis/jiae454</t>
  </si>
  <si>
    <t>Bahakel, H.; Spieker, A. J.; Hayek, H.; Schuster, J. E.; Hamdan, L.; Dulek, D. E.; Kitko, C. L.; Stopczynski, T.; Batarseh, E.; Haddadin, Z.; Stewart, L. S.; Stahl, A.; Potter, M.; Rahman, H.; Amarin, J.; Kalams, S. A.; Bocchini, C. E.; Moulton, E. A.; Coffin, S. E.; Ardura, M. I.; Wattier, R. L.; Maron, G.; Grimley, M.; Paulsen, G.; Harrison, C. J.; Freedman, J.; Carpenter, P. A.; Englund, J. A.; Munoz, F. M.; Danziger-Isakov, L.; Halasa, N.</t>
  </si>
  <si>
    <t>e123-e131</t>
  </si>
  <si>
    <t>AJM/NB discussed and updated RECap accordingly</t>
  </si>
  <si>
    <t>Comparison of AEs (not in our list) between different flu vaccines</t>
  </si>
  <si>
    <t>Bajema 2025</t>
  </si>
  <si>
    <t>#338</t>
  </si>
  <si>
    <t>Respiratory syncytial virus vaccine effectiveness among US veterans, September, 2023 to March, 2024: a target trial emulation study</t>
  </si>
  <si>
    <t>Bajema, Kristina L.; Yan, Lei; Li, Yuli; Argraves, Stephanie; Rajeevan, Nallakkandi; Fox, Alexandra; Vergun, Robert; Berry, Kristin; Bui, David; Huang, Yuan; Lin, Hung-Mo; Hynes, Denise M.; Lucero-Obusan, Cynthia; Schirmer, Patricia; Cunningham, Francesca; Huang, Grant; Aslan, Mihaela; Ioannou, George</t>
  </si>
  <si>
    <t>2025 JUN</t>
  </si>
  <si>
    <t>LANCET INFECTIOUS DISEASES</t>
  </si>
  <si>
    <t>Cohort study on VE of RSV vaccines; 2 different vaccine products, but they are analyzed separately and together for different VE outcomes, so 3 different products were entered in REDCap in order to capture all the data</t>
  </si>
  <si>
    <t>#337</t>
  </si>
  <si>
    <t>Severity and Long-Term Mortality of COVID-19, Influenza, and Respiratory Syncytial Virus</t>
  </si>
  <si>
    <t>10.1001/jamainternmed.2024.7452</t>
  </si>
  <si>
    <t>Bajema, K. L.; Bui, D. P.; Yan, L.; Li, Y.; Rajeevan, N.; Vergun, R.; Berry, K.; Huang, Y.; Lin, H. M.; Aslan, M.; Ioannou, G. N.</t>
  </si>
  <si>
    <t>Mar 1 2025</t>
  </si>
  <si>
    <t>JAMA Intern Med</t>
  </si>
  <si>
    <t>324-334</t>
  </si>
  <si>
    <t>- Multiple eligible outcomes: I listed ICU admissions in RedCap and then wrote in the comments 30-day hospitalization, death with laboratory-confirmed COVID, influenza, or RSV (JLL)</t>
  </si>
  <si>
    <t>Cohort study comparing severity of RSV, flu, and COVID-19 to each other. Primary outcome is risk difference (RD) for hospitalization, death, etc between the viruses.</t>
  </si>
  <si>
    <t>Barnay 2025</t>
  </si>
  <si>
    <t>#367</t>
  </si>
  <si>
    <t>The safety of COVID-19 vaccines in a large French series of patients with neuromuscular conditions and the impacts of vaccination on their daily lives</t>
  </si>
  <si>
    <t>10.1016/j.neurol.2025.04.007</t>
  </si>
  <si>
    <t>Barnay, M.; Foubert-Samier, A.; Violleau, M. H.; Campana-Salort, E.; Cintas, P.; Lafor√™t, P.; Mathis, S.; P√©r√©on, Y.; Tard, C.; Sirma, F.; Attarian, S.; Sol√©, G.</t>
  </si>
  <si>
    <t>Rev Neurol (Paris)</t>
  </si>
  <si>
    <t>571-578</t>
  </si>
  <si>
    <t>AEs not in list; 1 change to original extraction, added AZ vax (results are disaggregated); Includes immune-compromised pts</t>
  </si>
  <si>
    <t>Barouch 2024</t>
  </si>
  <si>
    <t>#4849</t>
  </si>
  <si>
    <t>Concurrent Administration of COVID-19 and Influenza Vaccines Enhances Spike-Specific Antibody Responses</t>
  </si>
  <si>
    <t>10.1093/ofid/ofae144</t>
  </si>
  <si>
    <t>Barouch, S. E.; Chicz, T. M.; Blanc, R.; Barbati, D. R.; Parker, L. J.; Tong, X.; Li, W.; McNamara, R. P.</t>
  </si>
  <si>
    <t>Open Forum Infectious Diseases</t>
  </si>
  <si>
    <t>Co-admin study comparing concurrent administration of covid + flu vaccines to administration on different days. Results are not disaggregated by vaccine type (Pfizer/Moderna, Fluzone/Fluarix)</t>
  </si>
  <si>
    <t>Battis 2024</t>
  </si>
  <si>
    <t>#4877</t>
  </si>
  <si>
    <t>Patient-Reported Association Between COVID-19 Infection or Vaccination and Onset of Allergic Contact Dermatitis¬Æ</t>
  </si>
  <si>
    <t>10.1089/derm.2023.0379</t>
  </si>
  <si>
    <t>Battis, N.; Ekstein, S. F.; Cosky, E. E. P.; Neeley, A. B.</t>
  </si>
  <si>
    <t>Nov-Dec 2024</t>
  </si>
  <si>
    <t>Dermatitis</t>
  </si>
  <si>
    <t>614-617</t>
  </si>
  <si>
    <t>Bellitto 2024</t>
  </si>
  <si>
    <t>#4916</t>
  </si>
  <si>
    <t>What is the Safety of COVID-19 Vaccines in Immunocompromised Patients? Results from the European "Covid Vaccine Monitor" Active Surveillance Study</t>
  </si>
  <si>
    <t>10.1007/s40264-024-01449-x</t>
  </si>
  <si>
    <t>Bellitto, C.; Luxi, N.; Ciccimarra, F.; L'Abbate, L.; Raethke, M.; van Hunsel, F.; Lieber, T.; Mulder, E.; Riefolo, F.; Villalobos, F.; Thurin, N. H.; Marques, F. B.; Morton, K.; O'Shaughnessy, F.; Sonderlichov√°, S.; Farcas, A.; Janneke, G. E.; Sturkenboom, M. C.; Trifir√≤, G.</t>
  </si>
  <si>
    <t>Drug Saf</t>
  </si>
  <si>
    <t>1011-1023</t>
  </si>
  <si>
    <t>AE of special interest relevant to data extraction and RoB is noted in study as decreased platelet count. Inclusion criteria was baseline + follow-up 1. CA: &gt;80% attrition from baseline survey to Q2 among immunocompromised receiving first dose 520/653. Hard to assess attrition within matched cohort which is where stroke outcome occurred (time of stroke occurence Q2, n = 1/400 in matched controls receiving Spikevax, Supplementary Table 10). Incorrect backend classification in REDCap - Nicole and Jana notified.</t>
  </si>
  <si>
    <t>BenKridis 2024</t>
  </si>
  <si>
    <t>#13419</t>
  </si>
  <si>
    <t>Local and systemic side effects of COVID-19 vaccine in Tunisian cancer patients: A prospective single center study</t>
  </si>
  <si>
    <t>10.1177/10781552241285034</t>
  </si>
  <si>
    <t>Ben Kridis, W.; Boudawara, O.; Khanfir, A.</t>
  </si>
  <si>
    <t>J Oncol Pharm Pract</t>
  </si>
  <si>
    <t>10781552241285034</t>
  </si>
  <si>
    <t>Beurrier 2025</t>
  </si>
  <si>
    <t>#448</t>
  </si>
  <si>
    <t>Retinal vascular occlusion after COVID-19 vaccination: Analysis of the French pharmacovigilance database</t>
  </si>
  <si>
    <t>10.1016/j.therap.2024.08.002</t>
  </si>
  <si>
    <t>Beurrier, M.; Conart, J. B.; Antoine, M. L.; Facile, A.; Bagheri, H.; Gras-Champel, V.; Petitpain, N.</t>
  </si>
  <si>
    <t>295-303</t>
  </si>
  <si>
    <t>No AEs in list. Only AE is retinal vascular occlusion. Case series, so no control group/unable to calculate incidence</t>
  </si>
  <si>
    <t>Biegus 2024</t>
  </si>
  <si>
    <t>#4993</t>
  </si>
  <si>
    <t>The early safety profile of simultaneous vaccination against influenza and Respiratory Syncytial Virus (RSV) in patients with high-risk heart failure</t>
  </si>
  <si>
    <t>10.1016/j.vaccine.2024.03.060</t>
  </si>
  <si>
    <t>Biegus, J.; Szenborn, L.; Zymli≈Ñski, R.; Zakliczy≈Ñski, M.; Reczuch, K.; Guzik, M.; Urban, S.; Rosiek-Biegus, M.; Jankowiak, B.; Iwanek, G.; Fudim, M.; Ponikowski, P.</t>
  </si>
  <si>
    <t>2937-2940</t>
  </si>
  <si>
    <t>Just looked at AEs in context of co-admin, not efficacy of co-admin. Unclear if this should be considered a co-admin study because the co-admin outcomes are not reported.</t>
  </si>
  <si>
    <t>Blanquart 2025</t>
  </si>
  <si>
    <t>#484</t>
  </si>
  <si>
    <t>Influenza vaccine effectiveness against detected infection in the community, France, October 2024 to February 2025</t>
  </si>
  <si>
    <t>10.2807/1560-7917.Es.2025.30.7.2500074</t>
  </si>
  <si>
    <t>Blanquart, F.; Vieillefond, V.; Visseaux, B.; Abou Chakra, C. N.; Nunes, M. C.; Jacques, A.; Haim-Boukobza, S.; Josset, L.; Wehrle, V.; Deleglise, G.; Duret, T.; Rameix-Welti, M. A.; Lina, B.; Enouf, V.; Bal, A.</t>
  </si>
  <si>
    <t>CA: Switched from "hospital controls" to "community controls" per email discussion with LM on 9/5.</t>
  </si>
  <si>
    <t>Bolu 2025</t>
  </si>
  <si>
    <t>#506</t>
  </si>
  <si>
    <t>Feasibility of cohort event monitoring and assessment of reactogenicity and adverse events among a cohort of AstraZeneca and Moderna COVID-19 vaccine recipients in Nigeria, 2021</t>
  </si>
  <si>
    <t>10.1016/j.vaccine.2025.126907</t>
  </si>
  <si>
    <t>Bolu, O.; Alo, O. D.; Iwara, E.; Longley, A. T.; Hadley, I.; Ogar, C. K.; Ezekwe, C.; Elemuwa, U.; Adedokun, O.; Ramadhani, H. O.; Ohakanu, S.; Ortiz, N.; Antonza, G.; Abubakar, A.; Asekun, A.; Fraden, B.; Chen, R.; Nordenberg, D.; Adebajo, S.; Adeyeye, M. C.; Stafford, K. A.</t>
  </si>
  <si>
    <t>Bosch 2024</t>
  </si>
  <si>
    <t>#5079</t>
  </si>
  <si>
    <t>Incidence of Respiratory Syncytial Virus in Community-Dwelling Adults Aged 18-64 Years Over 2 Seasons, 2022-2024, in a North American Community</t>
  </si>
  <si>
    <t>10.1093/ofid/ofae597</t>
  </si>
  <si>
    <t>Bosch, W.; Speiser, L. J.; Wi, C. I.; King, K. S.; Natoli, T. L.; Ihrke, K. D.; Spiten, M. J.; Binnicker, M. J.; Yao, J. D.; Takahashi, P. Y.; Pignolo, R. J.; Hidaka, B. H.; Foss, R. M.; Pir√ßon, J. Y.; Saeedi, P.; Oujaa, M.; Juhn, Y. J.</t>
  </si>
  <si>
    <t>Boulefaa 2025</t>
  </si>
  <si>
    <t>#525</t>
  </si>
  <si>
    <t>Early Detection of Hearing Impairment Signals Post-mRNA COVID-19 Vaccination: A Disproportionality Analysis Study on French Pharmacovigilance Database</t>
  </si>
  <si>
    <t>10.1007/s40264-024-01495-5</t>
  </si>
  <si>
    <t>Boulefaa, D.; Bagheri, H.; Salvo, F.; Rabier, M. B.; Geniaux, H.; Lepelley, M.; Rocher, F.; Mahe, J.; Grandvillemuin, A.; Thai-Van, H.</t>
  </si>
  <si>
    <t>251-263</t>
  </si>
  <si>
    <t>Briggs 2025</t>
  </si>
  <si>
    <t>#548</t>
  </si>
  <si>
    <t>Self-reported longitudinal COVID-19 vaccination reactogenicity profiles in persons with multiple sclerosis</t>
  </si>
  <si>
    <t>10.1016/j.msard.2024.106253</t>
  </si>
  <si>
    <t>Briggs, F. B. S.; Schmidt, H.; Mateen, F. J.; Buxhoeveden, S.; Bebo, B. F.; Fiol, J.; Racke, M. K.; Currie, K. M.; Siefers, H. M.; Crouthamel, S.; Kolaczkowski, L. G.; Klein, P.; McBurney, R. N.; Loud, S.</t>
  </si>
  <si>
    <t>Mult Scler Relat Disord</t>
  </si>
  <si>
    <t xml:space="preserve">No AESIs reported on </t>
  </si>
  <si>
    <t>Byoun 2024</t>
  </si>
  <si>
    <t>#5193</t>
  </si>
  <si>
    <t>Nationwide Cohort observational study on the safety and efficacy of COVID-19 vaccination in patients with Moyamoya disease</t>
  </si>
  <si>
    <t>10.1038/s41598-024-73940-5</t>
  </si>
  <si>
    <t>Byoun, H. S.; Lee, S. U.; Won, Y. D.; Choi, T. W.; Lee, S. H.; Kim, Y. D.; Ban, S. P.; Bang, J. S.; Kwon, O. K.; Oh, C. W.</t>
  </si>
  <si>
    <t>Oct 17 2024</t>
  </si>
  <si>
    <t>Sci Rep</t>
  </si>
  <si>
    <t>Caffrey 2024</t>
  </si>
  <si>
    <t>#5200</t>
  </si>
  <si>
    <t>Effectiveness of BNT162b2 XBB vaccine in the US Veterans Affairs Healthcare System</t>
  </si>
  <si>
    <t>10.1038/s41467-024-53842-w</t>
  </si>
  <si>
    <t>Caffrey, A. R.; Appaneal, H. J.; Lopes, V. V.; Puzniak, L.; Zasowski, E. J.; Jodar, L.; LaPlante, K. L.; McLaughlin, J. M.</t>
  </si>
  <si>
    <t>Nov 2 2024</t>
  </si>
  <si>
    <t>Switched to case-control/TND</t>
  </si>
  <si>
    <t>Carazo 2025</t>
  </si>
  <si>
    <t>#630</t>
  </si>
  <si>
    <t>Monovalent mRNA XBB.1.5 vaccine effectiveness against COVID-19 hospitalization in Quebec, Canada: Impact of variant replacement and waning protection during 10-month follow-up</t>
  </si>
  <si>
    <t>10.1371/journal.pone.0325269</t>
  </si>
  <si>
    <t>Carazo, S.; Skowronski, D. M.; Brousseau, N.; Guay, C. A.; Sauvageau, C.; Racine, √â; Talbot, D.; Ionescu, I. G.; Fafard, J.; Gilca, R.; Phimmasone, J.; De Wals, P.; De Serres, G.</t>
  </si>
  <si>
    <t>PLoS One</t>
  </si>
  <si>
    <t>e0325269</t>
  </si>
  <si>
    <t>Switched to case-control/TND; CA: Weird TND comparison (dissimilar settings/sx) - resolved with LM.</t>
  </si>
  <si>
    <t>Chemaitelly 2024</t>
  </si>
  <si>
    <t>#5392</t>
  </si>
  <si>
    <t>Association between COVID-19 vaccination and stroke: a nationwide case-control study in Qatar</t>
  </si>
  <si>
    <t>10.1016/j.ijid.2024.107095</t>
  </si>
  <si>
    <t>Chemaitelly, H.; Akhtar, N.; Jerdi, S. A.; Kamran, S.; Joseph, S.; Morgan, D.; Uy, R.; Abid, F. B.; Al-Khal, A.; Bertollini, R.; Abou-Samra, A. B.; Butt, A. A.; Abu-Raddad, L. J.</t>
  </si>
  <si>
    <t>Int J Infect Dis</t>
  </si>
  <si>
    <t>Chen 2024</t>
  </si>
  <si>
    <t>#5400</t>
  </si>
  <si>
    <t>De Novo Biopsy-Proven Glomerular Disease Following COVID-19 Vaccination</t>
  </si>
  <si>
    <t>10.3390/jcm13154494</t>
  </si>
  <si>
    <t>Chen, C. H.; Chiu, Y. W.; Chen, B. D.; Wu, M. J.; Tsai, S. F.</t>
  </si>
  <si>
    <t>Journal of Clinical Medicine</t>
  </si>
  <si>
    <t>No AE of interest</t>
  </si>
  <si>
    <t>#5402</t>
  </si>
  <si>
    <t>Uptake, effectiveness and safety of COVID-19 vaccines in individuals at clinical risk due to immunosuppressive drug therapy or transplantation procedures: a population-based cohort study in England</t>
  </si>
  <si>
    <t>10.1186/s12916-024-03457-1</t>
  </si>
  <si>
    <t>Chen, D. T.; Copland, E.; Hirst, J. A.; Mi, E.; Dixon, S.; Coupland, C.; Hippisley-Cox, J.</t>
  </si>
  <si>
    <t>Jun 10 2024</t>
  </si>
  <si>
    <t>BMC Med</t>
  </si>
  <si>
    <t>Chen 2025</t>
  </si>
  <si>
    <t>#706</t>
  </si>
  <si>
    <t>Interaction between influenza vaccine and statins affecting the risk of rhabdomyolysis in Taiwan: a nationwide case-centred analysis</t>
  </si>
  <si>
    <t>10.1016/j.eclinm.2025.103171</t>
  </si>
  <si>
    <t>Chen, C. Y.; Hsieh, M. H. C.; Huang, W. T.; Lai, E. C. C.</t>
  </si>
  <si>
    <t>Cheng 2024</t>
  </si>
  <si>
    <t>#5454</t>
  </si>
  <si>
    <t>Assessment of the herpes zoster risk among renal transplant recipients administered the influenza vaccine</t>
  </si>
  <si>
    <t>10.1016/j.vaccine.2024.06.042</t>
  </si>
  <si>
    <t>Cheng, T. M.; Chen, Y. S.; Wei, K. C.; Chang, Y. C.; Huang, Y. T.; Chen, C. L.</t>
  </si>
  <si>
    <t>Cheng 2025</t>
  </si>
  <si>
    <t>#20993</t>
  </si>
  <si>
    <t>Long-term Thyroid Outcomes After COVID-19 Vaccination: A Cohort Study of 2,333,496 Patients from the TriNetX Network</t>
  </si>
  <si>
    <t>10.1210/clinem/dgaf064</t>
  </si>
  <si>
    <t>Cheng, K. L.; Yu, W. S.; Wang, Y. H.; Ibarburu, G. H.; Lee, H. L.; Wei, J. C.</t>
  </si>
  <si>
    <t>Chewaskulyong 2024</t>
  </si>
  <si>
    <t>#5464</t>
  </si>
  <si>
    <t>Neutralizing antibodies and safety of a COVID-19 vaccine against SARS-CoV-2 wild-type and Omicron variants in solid cancer patients</t>
  </si>
  <si>
    <t>10.1371/journal.pone.0310781</t>
  </si>
  <si>
    <t>Chewaskulyong, B.; Satjaritanun, P.; Ketpueak, T.; Suksombooncharoen, T.; Charoentum, C.; Nuchpong, N.; Tantraworasin, A.</t>
  </si>
  <si>
    <t>e0310781</t>
  </si>
  <si>
    <t>Cho 2024</t>
  </si>
  <si>
    <t>#5478</t>
  </si>
  <si>
    <t>Association Between Influenza Vaccination and Acute Kidney Injury Among the Elderly: A Self-Controlled Case Series</t>
  </si>
  <si>
    <t>10.1002/pds.70006</t>
  </si>
  <si>
    <t>Cho, H.; Lim, E.; Kim, H. J.; Jeong, N. Y.; Choi, N. K.</t>
  </si>
  <si>
    <t>Pharmacoepidemiol Drug Saf</t>
  </si>
  <si>
    <t>e70006</t>
  </si>
  <si>
    <t>Data extraction marked this study type as "other" and wrote SCCS in; In RoB phase, selected Case series with comparator group (NEB)</t>
  </si>
  <si>
    <t>Only AE analyzed was AKI</t>
  </si>
  <si>
    <t>Cho 2025</t>
  </si>
  <si>
    <t>#768</t>
  </si>
  <si>
    <t>Global Burden of Vaccine-Associated Cerebrovascular Venous Sinus Thrombosis, 1968-2024: A Critical Analysis From the WHO Global Pharmacovigilance Database</t>
  </si>
  <si>
    <t>10.3346/jkms.2025.40.e101</t>
  </si>
  <si>
    <t>Cho, J.; Jo, H.; Kim, H.; Park, J.; Pizzol, D.; Kim, M. S.; Woo, H. G.; Yon, D. K.</t>
  </si>
  <si>
    <t>Mar 24 2025</t>
  </si>
  <si>
    <t>e101</t>
  </si>
  <si>
    <t>mRNA vaccines not disaggregated. Ad5 vaccine not licenced. Only influenza extracted</t>
  </si>
  <si>
    <t>#5483</t>
  </si>
  <si>
    <t>Immunogenicity and safety of concomitant bivalent COVID-19 and quadrivalent influenza vaccination: implications of immune imprinting and interference</t>
  </si>
  <si>
    <t>10.1016/j.cmi.2024.01.010</t>
  </si>
  <si>
    <t>Choi, M. J.; Yu, Y. J.; Kim, J. W.; Ju, H. J.; Shin, S. Y.; Yang, Y. J.; Cheong, H. J.; Kim, W. J.; Kim, C.; Kim, H. J.; Yoon, S. K.; Park, S. J.; Gwak, W.; Lee, J. W.; Kim, B.; Song, J. Y.</t>
  </si>
  <si>
    <t>Clin Microbiol Infect</t>
  </si>
  <si>
    <t>653-659</t>
  </si>
  <si>
    <t>#5489</t>
  </si>
  <si>
    <t>Interim Estimates of 2023-2024 Seasonal Influenza Vaccine Effectiveness Among Adults in Korea</t>
  </si>
  <si>
    <t>10.3346/jkms.2024.39.e146</t>
  </si>
  <si>
    <t>Choi, Y. J.; Sohn, J. W.; Choi, W. S.; Wie, S. H.; Lee, J.; Lee, J. S.; Jeong, H. W.; Eom, J. S.; Nham, E.; Seong, H.; Yoon, J. G.; Noh, J. Y.; Song, J. Y.; Cheong, H. J.; Kim, W. J.</t>
  </si>
  <si>
    <t>Apr 22 2024</t>
  </si>
  <si>
    <t>e146</t>
  </si>
  <si>
    <t>#784</t>
  </si>
  <si>
    <t>Early and Late Influenza Vaccine Effectiveness in South Korea During the 2023‚Äì2024 Season</t>
  </si>
  <si>
    <t>10.3390/vaccines13020197</t>
  </si>
  <si>
    <t>Choi, Y. J.; Song, J. Y.; Wie, S. H.; Lee, J.; Lee, J. S.; Jeong, H. W.; Eom, J. S.; Sohn, J. W.; Choi, W. S.; Nham, E.; Yoon, J. G.; Noh, J. Y.; Cheong, H. J.; Kim, W. J.</t>
  </si>
  <si>
    <t>Changed study design to case-control/TND</t>
  </si>
  <si>
    <t>#776</t>
  </si>
  <si>
    <t>Rates of Hospitalization and Death due to COVID-19 in US Veterans with SARS-CoV-2 Infection in the XBB-, JN.1-, and KP-Predominant Eras</t>
  </si>
  <si>
    <t>10.1093/ofid/ofaf115</t>
  </si>
  <si>
    <t>Choi, T.; Xie, Y.; Al-Aly, Z.</t>
  </si>
  <si>
    <t>- Listed hospitalizations in RedCap as primary epi outcome but also wrote in-hospital mortality in comments (JLL)</t>
  </si>
  <si>
    <t>Chong 2024</t>
  </si>
  <si>
    <t>#5494</t>
  </si>
  <si>
    <t>Risks of SARS-CoV-2 JN.1 Infection and COVID-19-Associated Emergency Department Visits/Hospitalizations Following Updated Boosters and Prior Infection: A Population-Based Cohort Study</t>
  </si>
  <si>
    <t>10.1093/cid/ciae339</t>
  </si>
  <si>
    <t>Chong, C.; Wee, L. E.; Jin, X.; Zhang, M.; Malek, M. I. A.; Ong, B.; Lye, D.; Chiew, C. J.; Tan, K. B.</t>
  </si>
  <si>
    <t>Nov 22 2024</t>
  </si>
  <si>
    <t>1190-1196</t>
  </si>
  <si>
    <t>Nicole McCann / Eric Meyerowitz</t>
  </si>
  <si>
    <t>YEs</t>
  </si>
  <si>
    <t>- Listed hospitalizations in RedCap as primary epi outcome but also wrote medically-attended infection and ED visits in comments (JLL)</t>
  </si>
  <si>
    <t>Foreign AE study without vaccine products specified/disaggregated. Excluded. FINAL CONSESUS- VE IS OK IF NOT DISAGGREGATED, IF US PRODUCTS INVOLVED</t>
  </si>
  <si>
    <t>Chung 2025</t>
  </si>
  <si>
    <t>#21056</t>
  </si>
  <si>
    <t>Influenza vaccine effectiveness against medically attended outpatient illness, United States, 2023-24 season</t>
  </si>
  <si>
    <t>10.1093/cid/ciae658</t>
  </si>
  <si>
    <t>Chung, J. R.; Price, A. M.; Zimmerman, R. K.; Moehling Geffel, K.; House, S. L.; Curley, T.; Wernli, K. J.; Phillips, C. H.; Martin, E. T.; Vaughn, I. A.; Murugan, V.; Scotch, M.; Saade, E. A.; Faryar, K. A.; Gaglani, M.; Ramm, J. D.; Williams, O. L.; Walter, E. B.; Kirby, M.; Keong, L. M.; Kondor, R.; Ellington, S. R.; Flannery, B.</t>
  </si>
  <si>
    <t>Clothier 2024</t>
  </si>
  <si>
    <t>#5539</t>
  </si>
  <si>
    <t>Nuvaxovid NVX-CoV2373 vaccine safety profile: real-world data evidence after 100,000 doses, Australia, 2022 to 2023</t>
  </si>
  <si>
    <t>10.2807/1560-7917.Es.2024.29.50.2400164</t>
  </si>
  <si>
    <t>Clothier, H. J.; Parker, C.; Mallard, J. H.; Effler, P.; Bloomfield, L.; Carcione, D.; Buttery, J. P.</t>
  </si>
  <si>
    <t>Costantino 2024</t>
  </si>
  <si>
    <t>#5595</t>
  </si>
  <si>
    <t>Mid-Term Estimates of Influenza Vaccine Effectiveness against the A(H1N1)pdm09 Prevalent Circulating Subtype in the 2023/24 Season: Data from the Sicilian RespiVirNet Surveillance System</t>
  </si>
  <si>
    <t>10.3390/vaccines12030305</t>
  </si>
  <si>
    <t>Costantino, C.; Mazzucco, W.; Graziano, G.; Maida, C. M.; Vitale, F.; Tramuto, F.</t>
  </si>
  <si>
    <t>Couvillion 2024</t>
  </si>
  <si>
    <t>#5609</t>
  </si>
  <si>
    <t>Associations between SARS-CoV-2 Infection or COVID-19 Vaccination and Human Milk Composition: A Multi-Omics Approach</t>
  </si>
  <si>
    <t>10.1016/j.tjnut.2024.09.032</t>
  </si>
  <si>
    <t>Couvillion, S. P.; Nakayasu, E. S.; Webb-Robertson, B. M.; Yang, I. H.; Eder, J. G.; Nicora, C. D.; Bramer, L. M.; Gao, Y.; Fox, A.; DeCarlo, C.; Yang, X.; Zhou, M.; Pace, R. M.; Williams, J. E.; McGuire, M. A.; McGuire, M. K.; Metz, T. O.; Powell, R. L.</t>
  </si>
  <si>
    <t>J Nutr</t>
  </si>
  <si>
    <t>3566-3574</t>
  </si>
  <si>
    <r>
      <rPr>
        <rFont val="Arial"/>
        <color theme="1"/>
        <sz val="12.0"/>
      </rPr>
      <t xml:space="preserve">NEB: The pre-print is in zotero, but this study was published in 2024-I reviewed the publication: </t>
    </r>
    <r>
      <rPr>
        <rFont val="Arial"/>
        <color rgb="FF1155CC"/>
        <sz val="12.0"/>
        <u/>
      </rPr>
      <t>https://linkinghub.elsevier.com/retrieve/pii/S0022316624010678</t>
    </r>
  </si>
  <si>
    <t>Darko 2024</t>
  </si>
  <si>
    <t>#5696</t>
  </si>
  <si>
    <t>Safety of mRNA COVID-19 vaccines among persons 15- years and above in Ghana: A cohort event monitoring study</t>
  </si>
  <si>
    <t>10.1016/j.vaccine.2024.126460</t>
  </si>
  <si>
    <t>Darko, D. M.; Seaneke, S. K.; Karikari-Boateng, E.; Nkansah, E.; Amponsa-Achiano, K.; Mohamed, N. T.; Bonful, H. A.; Buabeng, R. O.; Ashie, A.; Asamoa-Amoakohene, A.; Ewudzie-Sampson, J.; Derizie, A. M.; Neimatu, A. D.; Wilfred, A. A.; Ogar, C.; Hagos, A.; Sabblah, G. T.</t>
  </si>
  <si>
    <t>daSilva 2025</t>
  </si>
  <si>
    <t>#871</t>
  </si>
  <si>
    <t>Vaccine adherence and adverse events of the SARS-COV vaccine in patients with inflammatory bowel disease</t>
  </si>
  <si>
    <t>10.1016/j.gastrohep.2024.502202</t>
  </si>
  <si>
    <t>da Silva, E. Sousa F. I.; Silva, R. L.; Filho, Cnrl; Santos, Mtop; Martins, L. E. S.; de Abreu, T. C.; Nogueira, L. F. A.; Marques, S. C.; de Souza, Mhlp; Braga, Llbc</t>
  </si>
  <si>
    <t>Gastroenterol Hepatol</t>
  </si>
  <si>
    <t>de-la-Plaza-San-Frutos 2024</t>
  </si>
  <si>
    <t>#5779</t>
  </si>
  <si>
    <t>Effects of vaccination against COVID-19 on overactive bladder symptoms on young population</t>
  </si>
  <si>
    <t>10.3389/fmed.2024.1338317</t>
  </si>
  <si>
    <t>de-la-Plaza-San-Frutos, M.; Garc√≠a-Garc√≠a, E.; Mart√≠nez-Pascual, B.; Esteban, I. M.; Dom√≠nguez-Balmaseda, D.; Sosa-Reina, M. D.</t>
  </si>
  <si>
    <t>Frontiers in Medicine</t>
  </si>
  <si>
    <t>MA-- study population changed from adults 18-64 to custom range "adults 18-45 years"</t>
  </si>
  <si>
    <t>delaCueva 2024</t>
  </si>
  <si>
    <t>#5758</t>
  </si>
  <si>
    <t>Enhanced Safety Surveillance of GSK's Inactivated Quadrivalent Seasonal Influenza Vaccine in Belgium, Germany, and Spain During the 2022/2023 Influenza Season</t>
  </si>
  <si>
    <t>10.1007/s40264-024-01456-y</t>
  </si>
  <si>
    <t>de la Cueva, I. S.; Gerber, J. E.; Hastie, A.; Brotons, C.; Panzer, F.; Pir√ßon, J. Y.; Talsma, P.; Eckermann, T.; Nikic, V.; Gomez, X. M.; Alsdurf, H.</t>
  </si>
  <si>
    <t>1137-1148</t>
  </si>
  <si>
    <t>Deshmukh 2024</t>
  </si>
  <si>
    <t>#5811</t>
  </si>
  <si>
    <t>Association between COVID-19 vaccination and atrial arrhythmias in individuals with cardiac implantable electronic devices</t>
  </si>
  <si>
    <t>10.1111/jce.16372</t>
  </si>
  <si>
    <t>Deshmukh, A. J.; Ahmad, R.; Cha, Y. M.; Mulpuru, S. K.; DeSimone, C. V.; Killu, A. M.; Mullane, S.; Harrell, C.; Kutyifa, V.; Cheung, J. W.; Upadhyay, G. A.; Piccini, J. P.; Hayes, D. L.; Madhavan, M.</t>
  </si>
  <si>
    <t>J Cardiovasc Electrophysiol</t>
  </si>
  <si>
    <t>1828-1836</t>
  </si>
  <si>
    <t>Diya 2025</t>
  </si>
  <si>
    <t>#1001</t>
  </si>
  <si>
    <t>A phase 2/3 trial to investigate the safety and immunogenicity of monovalent Omicron JN.1-adapted BNT162b2 COVID-19 vaccine in adults ‚â•18 years old</t>
  </si>
  <si>
    <t>10.1016/j.vaccine.2025.126869</t>
  </si>
  <si>
    <t>Diya, O.; Gayed, J.; Lowry, F. S.; Ma, H.; Bangad, V.; Mensa, F.; Zou, J.; Xie, X.; Hu, Y.; Cutler, M.; Belanger, T.; Cooper, D.; Xu, X.; Koury, K.; T√ºreci, √ñ; ≈ûahin, U.; Swanson, K. A.; Modjarrad, K.; Anderson, A. S.; Gurtman, A.; Kitchin, N.</t>
  </si>
  <si>
    <t>Domnich 2024</t>
  </si>
  <si>
    <t>#5888</t>
  </si>
  <si>
    <t>Influenza epidemiology and vaccine effectiveness during the 2023/2024 season in Italy: A test-negative case-control study</t>
  </si>
  <si>
    <t>10.1016/j.ijid.2024.107202</t>
  </si>
  <si>
    <t>Domnich, A.; Icardi, G.; Panatto, D.; Scarpaleggia, M.; Trombetta, C. S.; Ogliastro, M.; Stefanelli, F.; Bruzzone, B.; Orsi, A.</t>
  </si>
  <si>
    <t>Domnich 2025</t>
  </si>
  <si>
    <t>#1013</t>
  </si>
  <si>
    <t>Enhanced safety surveillance of the adjuvanted respiratory syncytial virus vaccine among Italian older adults</t>
  </si>
  <si>
    <t>10.1016/j.jvacx.2025.100647</t>
  </si>
  <si>
    <t>Domnich, A.; Orsi, A.; Lai, P. L.; Massaro, E.; Trombetta, C. S.; Pastorino, J.; Roihl, C.; Tardito, S.; Pianta, M.; Icardi, G.; Panatto, D.</t>
  </si>
  <si>
    <t>DosSantos 2024</t>
  </si>
  <si>
    <t>#5917</t>
  </si>
  <si>
    <t>An 8-Year Prospective, Observational, Multi-centre Post-Marketing Safety Surveillance Study Conducted in South Korea (2014-2022) Following the Introduction of GSK's Inactivated Quadrivalent Seasonal Influenza Vaccine (Fluarix Tetra) for Subjects Aged 6 Months and Older</t>
  </si>
  <si>
    <t>10.1007/s40264-024-01395-8</t>
  </si>
  <si>
    <t>Dos Santos, G.; Devadiga, R.; Kim, C. S.; Bang, J.</t>
  </si>
  <si>
    <t>365-375</t>
  </si>
  <si>
    <t>Dudukina 2025</t>
  </si>
  <si>
    <t>#1051</t>
  </si>
  <si>
    <t>Associations between mRNA COVID-19 vaccination and urticaria: a nationwide registry-based cohort study in Denmark</t>
  </si>
  <si>
    <t>10.1177/14034948251333901</t>
  </si>
  <si>
    <t>Dudukina, E.; Br√¢uner, E. V.; Christiansen, C. B.; Mogensen, S. H.; Hervig, M. E.; Uls√∏, S.; Larsen, M. Z.</t>
  </si>
  <si>
    <t>Scand J Public Health</t>
  </si>
  <si>
    <t>533-543</t>
  </si>
  <si>
    <t>Duskin-Bitan 2024</t>
  </si>
  <si>
    <t>#5982</t>
  </si>
  <si>
    <t>Subacute Thyroiditis Following COVID-19 and COVID-19 Vaccination</t>
  </si>
  <si>
    <t>10.1016/j.eprac.2024.05.001</t>
  </si>
  <si>
    <t>Duskin-Bitan, H.; Robenshtok, E.; Peretz, A.; Beckenstein, T.; Tsur, N.; Netzer, D.; Cohen, A. D.; Saliba, W.; Shimon, I.; Gorshtein, A.</t>
  </si>
  <si>
    <t>Endocr Pract</t>
  </si>
  <si>
    <t>731-736</t>
  </si>
  <si>
    <t>Elbaz 2024</t>
  </si>
  <si>
    <t>#6041</t>
  </si>
  <si>
    <t>Varicella-Zoster Virus-Induced Neurologic Disease After COVID-19 Vaccination: A Multicenter Observational Cohort Study</t>
  </si>
  <si>
    <t>10.1093/ofid/ofae287</t>
  </si>
  <si>
    <t>Elbaz, M.; Hoffman, T.; Yahav, D.; Dovrat, S.; Ghanem-Zoubi, N.; Atamna, A.; Grupel, D.; Reisfeld, S.; Hershman-Sarafov, M.; Ciobotaro, P.; Najjar-Debbiny, R.; Brosh-Nissimov, T.; Chazan, B.; Yossepowitch, O.; Wiener-Well, Y.; Halutz, O.; Reich, S.; Ben-Ami, R.; Paran, Y.</t>
  </si>
  <si>
    <t>Elemuwa 2024</t>
  </si>
  <si>
    <t>#6043</t>
  </si>
  <si>
    <t>TRENDS OF COVID-19 VACCINE ADVERSE EVENT FOLLOWING IMMUNIZATION (AEFI): A ONE-YEAR RETROSPECTIVE REVIEW USING THE PASSIVE SURVEILLANCE DATA IN THE NIGERIAN NATIONAL DATABASE (VIGIFLOW)</t>
  </si>
  <si>
    <t>10.53555/6vk1cf91</t>
  </si>
  <si>
    <t>Elemuwa, U. G.; Bitrus, F.; Abubakar, A.; Abiodun, A. S.; Faniyi, A. E.; Oreagba, I. A.; Osakwe, A. I.; Onu, K.; Etuk, V.; Yuah, D.; Momodu, R.; Adeyeye, C. M.</t>
  </si>
  <si>
    <t>Journal of Population Therapeutics and Clinical Pharmacology</t>
  </si>
  <si>
    <t>1693-1702</t>
  </si>
  <si>
    <t>#1107</t>
  </si>
  <si>
    <t>Enhanced influenza vaccines impact effectiveness in individuals aged 65 years and older, Denmark, 2024/25 influenza season up to 4 March 2025</t>
  </si>
  <si>
    <t>10.2807/1560-7917.Es.2025.30.12.2500174</t>
  </si>
  <si>
    <t>Emborg, H. D.; Valentiner-Branth, P.; Trebbien, R.; Bolt Botnen, A.; Grove Krause, T.; S√∏borg, B.</t>
  </si>
  <si>
    <t>- Listed medically-attended infection in RedCap but also wrote hospitalizations in comments (JLL)</t>
  </si>
  <si>
    <t>Erdwiens 2025</t>
  </si>
  <si>
    <t>#1117</t>
  </si>
  <si>
    <t>Interim Estimates of 2024-2025 Seasonal Influenza Vaccine Effectiveness in Germany-Data From Primary Care and Hospital Sentinel Surveillance</t>
  </si>
  <si>
    <t>10.1111/irv.70115</t>
  </si>
  <si>
    <t>Erdwiens, A.; Hackmann, C.; Wedde, M.; Biere, B.; Reiche, J.; Preu√ü, U.; Tolksdorf, K.; Buda, S.; D√ºrrwald, R.</t>
  </si>
  <si>
    <t>Influenza Other Respir Viruses</t>
  </si>
  <si>
    <t>e70115</t>
  </si>
  <si>
    <t>MA-- changed adjusted VE and CI for age 18-64 primary outcome; it was listed as the overall VE not the age group specific VE; for 5th VE outcome, # with outcome testing negative changed from 1378 to 1387. Reviewed - Jake</t>
  </si>
  <si>
    <t>Esteban-Cledera 2024</t>
  </si>
  <si>
    <t>#6099</t>
  </si>
  <si>
    <t>Association between COVID-19 Vaccines and Menstrual Disorders: Retrospective Cohort Study of Women Aged 12-55 Years Old in Catalonia, Spain</t>
  </si>
  <si>
    <t>10.3390/ijerph21081090</t>
  </si>
  <si>
    <t>Esteban-Cledera, L.; Bissacco, C. A.; Pallej√°-Mill√°n, M.; Villalobos, M.; Villalobos, F.</t>
  </si>
  <si>
    <t>Aug 18 2024</t>
  </si>
  <si>
    <t>Int J Environ Res Public Health</t>
  </si>
  <si>
    <t>MA-- Outcomes are disaggregated by age, but not by vaccine type. I selected "yes" instead of "no" for the question "Are outcomes disaggregated by the sub-populations selected above?"</t>
  </si>
  <si>
    <t>Fabbri 2025</t>
  </si>
  <si>
    <t>#21482</t>
  </si>
  <si>
    <t>Periodic Boosters of COVID-19 Vaccines Do Not Affect the Safety and Efficacy of Immune Checkpoint Inhibitors for Advanced Non-Small Cell Lung Cancer: A Longitudinal Analysis of the Vax-On-Third Study</t>
  </si>
  <si>
    <t>10.3390/cancers17121948</t>
  </si>
  <si>
    <t>Fabbri, A.; Ruggeri, E. M.; Virtuoso, A.; Giannarelli, D.; Raso, A.; Chegai, F.; Remotti, D.; Signorelli, C.; Nelli, F.</t>
  </si>
  <si>
    <t>Cancers (Basel)</t>
  </si>
  <si>
    <t>Farisogullari 2024</t>
  </si>
  <si>
    <t>#6143</t>
  </si>
  <si>
    <t>Factors associated with disease flare following SARS-CoV-2 vaccination in people with inflammatory rheumatic and musculoskeletal diseases: results from the physician-reported EULAR Coronavirus Vaccine (COVAX) Registry</t>
  </si>
  <si>
    <t>10.1136/ard-2024-225869</t>
  </si>
  <si>
    <t>Farisogullari, B.; Lawson-Tovey, S.; Hyrich, K. L.; Gossec, L.; Carmona, L.; Strangfeld, A.; Mateus, E. F.; Sch√§fer, M.; Rodrigues, A.; Hachulla, E.; Gomez-Puerta, J. A.; Mosca, M.; Durez, P.; Trefond, L.; Goulenok, T.; Cornalba, M.; Stenova, E.; Bulina, I.; Strakova, E.; Zepa, J.; Roux, N.; Brocq, O.; Veillard, E.; Raffeiner, B.; Burmester, G. R.; Mariette, X.; Machado, P. M.</t>
  </si>
  <si>
    <t>Oct 21 2024</t>
  </si>
  <si>
    <t>Ann Rheum Dis</t>
  </si>
  <si>
    <t>1584-1595</t>
  </si>
  <si>
    <t>Fatima 2025</t>
  </si>
  <si>
    <t>#1175</t>
  </si>
  <si>
    <t>MENSTRUAL IRREGULARITIES IN WOMEN AFTER COVID-19 INFECTION AND VACCINATION: A COMMUNITY BASED STUDY AMONG DUBAI HOSPITAL FEMALE STAFF AND WOMEN ATTENDING GYNECOLOGY CLINIC AND EMERGENCY</t>
  </si>
  <si>
    <t>10.53555/thn9g804</t>
  </si>
  <si>
    <t>Fatima, N.; Mohsin, W.; Vasanth, U.; Waheed, S.; Khalid, L.; Makhdoom, T.; Haider, Z.</t>
  </si>
  <si>
    <t>50-59</t>
  </si>
  <si>
    <t>Ferraioli 2025</t>
  </si>
  <si>
    <t>#1199</t>
  </si>
  <si>
    <t>Anti-SARS-CoV-2 B and T-Cell Immune Responses Persist 12 Months After mRNA Vaccination with BNT162b2 in Systemic Lupus Erythematosus Patients Independently of Immunosuppressive Therapies</t>
  </si>
  <si>
    <t>10.3390/vaccines13040396</t>
  </si>
  <si>
    <t>Ferraioli, M.; Aiello, A.; Prevete, I.; Chimenti, M. S.; De Marco, L.; Meschi, S.; Mariotti, D.; Vanini, V.; Cuzzi, G.; Salmi, A.; Notari, S.; Mellini, V.; Puro, V.; Maggi, F.; Goletti, D.; Sebastiani, G. D.</t>
  </si>
  <si>
    <t>Ferrari 2024</t>
  </si>
  <si>
    <t>#6193</t>
  </si>
  <si>
    <t>Medical occurrence and safety of SARS-CoV-2 vaccination outside of the hospital setting</t>
  </si>
  <si>
    <t>10.1007/s11739-024-03641-4</t>
  </si>
  <si>
    <t>Ferrari, F.; Sodi, F.; Madotto, F.; Carlesso, E.; Florio, G.; Pelliccia, M. R.; Laquintana, D.; Bisesti, A.; Piatti, A.; Letzgus, M.; Tiwana, N.; Jachetti, A.; Mancarella, M.; Cereda, D.; Leoni, O.; Borriello, C. R.; Chiappa, L.; Sottocorno, M.; Costantino, G.; Zanella, A.; Grasselli, G.</t>
  </si>
  <si>
    <t>Intern Emerg Med</t>
  </si>
  <si>
    <t>1593-1604</t>
  </si>
  <si>
    <t>Fierro 2025</t>
  </si>
  <si>
    <t>#1208</t>
  </si>
  <si>
    <t>Shared clinical and immunologic features of mRNA vaccines: preliminary results from a comparative clinical study</t>
  </si>
  <si>
    <t>10.3389/fimmu.2025.1501275</t>
  </si>
  <si>
    <t>Fierro, C.; Sanchez-Crespo, N.; Makrinos, D.; Zhang, W.; Sun, Y.; Rohilla, P.; Girard, B.; Adeniji, A.; DiPiazza, A.; Paris, R.</t>
  </si>
  <si>
    <t>Front Immunol</t>
  </si>
  <si>
    <t>#6209</t>
  </si>
  <si>
    <t>Safety and Immunogenicity of the mRNA-1273 Coronavirus Disease 2019 Vaccine in Solid Organ Transplant Recipients</t>
  </si>
  <si>
    <t>10.1093/infdis/jiae140</t>
  </si>
  <si>
    <t>Figueroa, A. L.; Azzi, J. R.; Eghtesad, B.; Priddy, F.; Stolman, D.; Siangphoe, U.; Leony Lasso, I.; de Windt, E.; Girard, B.; Zhou, H.; Miller, J. M.; Das, R.</t>
  </si>
  <si>
    <t>Sep 23 2024</t>
  </si>
  <si>
    <t>e591-e600</t>
  </si>
  <si>
    <t>Fitzpatrick 2025</t>
  </si>
  <si>
    <t>#1221</t>
  </si>
  <si>
    <t>Neurological adverse events following COVID-19 vaccination among Canadians referred to the special immunization clinic network</t>
  </si>
  <si>
    <t>10.1016/j.vaccine.2025.127254</t>
  </si>
  <si>
    <t>Fitzpatrick, T.; Yamoah, P.; Summerby-Murray, D.; Cowan, J.; Sadarangani, M.; Wright, A.; Belga, S.; Constantinescu, C.; Carignan, A.; McConnell, A.; Top, K. A.</t>
  </si>
  <si>
    <t>Data extraction marked this study type as a cohort; authors state it is a case series - risk of bias assessment completed by categorizing it as a case series (no comparator group) (NEB).</t>
  </si>
  <si>
    <t xml:space="preserve">Noted that a retrospective analysis revealed that the 1 GBS case for BNT162b2 did not meet BCCD criteria. </t>
  </si>
  <si>
    <t>Fonseca 2024</t>
  </si>
  <si>
    <t>#6252</t>
  </si>
  <si>
    <t>In-Hospital influenza vaccination to prevent cardiorespiratory events in the first 45 days after acute coronary syndrome: A prespecified analysis of the VIP-ACS trial</t>
  </si>
  <si>
    <t>10.1016/j.vaccine.2023.12.074</t>
  </si>
  <si>
    <t>Fonseca, H. A. R.; Zimerman, A.; Monfardini, F.; Guimar√£es, H. P.; Pedrosa, R. P.; Patriota, R. L. S.; Couto Patriota, T. L. G.; Passos, L. C. S.; Dall'Orto, F. T. C.; Hoffmann Filho, C. R.; Nascimento, B. R.; Baldissera, F. A.; Pereira, C. A. C.; Caramori, P. R. A.; Andrade, P. B.; Okoshi, M. P.; Polanczyk, C. A.; Silveira, F. S.; Villacorta, A. S.; Nicolau, J. C.; Rizzo, L. V.; Berwanger, O.</t>
  </si>
  <si>
    <t>Jan 25 2024</t>
  </si>
  <si>
    <t>496-504</t>
  </si>
  <si>
    <t>Fontana 2024</t>
  </si>
  <si>
    <t>#6253</t>
  </si>
  <si>
    <t>ERAP-1 and ERAP-2 Variants in Liver Injury After COVID-19 mRNA Vaccination: A US Multicenter Study</t>
  </si>
  <si>
    <t>10.14309/ajg.0000000000002702</t>
  </si>
  <si>
    <t>Fontana, R. J.; Li, Y. J.; Vuppalanchi, R.; Kleiner, D. E.; Gu, J.; Shroff, H.; Van Wagner, L. B.; Watkins, P. B.</t>
  </si>
  <si>
    <t>Am J Gastroenterol</t>
  </si>
  <si>
    <t>1496-1505</t>
  </si>
  <si>
    <t>Fotakis 2024</t>
  </si>
  <si>
    <t>#6266</t>
  </si>
  <si>
    <t>Impact of the 2023/24 autumn-winter COVID-19 seasonal booster campaign in preventing severe COVID-19 cases in Italy (October 2023-March 2024)</t>
  </si>
  <si>
    <t>10.1016/j.vaccine.2024.126375</t>
  </si>
  <si>
    <t>Fotakis, E. A.; Picasso, E.; Sacco, C.; Petrone, D.; Del Manso, M.; Bella, A.; Riccardo, F.; Odone, A.; Cannone, A.; Tallon, M.; De Angelis, L.; Sciurti, A.; Cescutti, D.; Pezzotti, P.; Fabiani, M.; Mateo-Urdiales, A.</t>
  </si>
  <si>
    <t>Fraenza 2025</t>
  </si>
  <si>
    <t>#1246</t>
  </si>
  <si>
    <t>Disproportionality analysis of European safety reports on autoimmune and rheumatic diseases following COVID-19 vaccination</t>
  </si>
  <si>
    <t>10.1038/s41598-025-98313-4</t>
  </si>
  <si>
    <t>Fraenza, F.; Cagnotta, C.; Gaio, M.; Sportiello, L.; Scavone, C.; Capuano, A.; Trama, U.</t>
  </si>
  <si>
    <t>Apr 27 2025</t>
  </si>
  <si>
    <t>DF: Changed to case control; NEB 9/22: ICSR analysis, no comparison group</t>
  </si>
  <si>
    <t>Frankenthal 2025</t>
  </si>
  <si>
    <t>#21621</t>
  </si>
  <si>
    <t>Evaluation of adverse events and comorbidity exacerbation following the COVID-19 booster dose: A national survey among randomly-selected booster recipients</t>
  </si>
  <si>
    <t>10.1371/journal.pone.0326231</t>
  </si>
  <si>
    <t>Frankenthal, D.; Zatlawi, M.; Karni-Efrati, Z.; Keinan-Boker, L.; Glatman-Freedman, A.; Bromberg, M.</t>
  </si>
  <si>
    <t>e0326231</t>
  </si>
  <si>
    <t>Frutos 2024</t>
  </si>
  <si>
    <t>#6300</t>
  </si>
  <si>
    <t>Interim Estimates of 2023-24 Seasonal Influenza Vaccine Effectiveness - United States</t>
  </si>
  <si>
    <t>10.15585/mmwr.mm7308a3</t>
  </si>
  <si>
    <t>Frutos, A. M.; Price, A. M.; Harker, E.; Reeves, E. L.; Ahmad, H. M.; Murugan, V.; Martin, E. T.; House, S.; Saade, E. A.; Zimmerman, R. K.; Gaglani, M.; Wernli, K. J.; Walter, E. B.; Michaels, M. G.; Staat, M. A.; Weinberg, G. A.; Selvarangan, R.; Boom, J. A.; Klein, E. J.; Halasa, N. B.; Ginde, A. A.; Gibbs, K. W.; Zhu, Y.; Self, W. H.; Tartof, S. Y.; Klein, N. P.; Dascomb, K.; DeSilva, M. B.; Weber, Z. A.; Yang, D. H.; Ball, S. W.; Surie, D.; DeCuir, J.; Dawood, F. S.; Moline, H. L.; Toepfer, A. P.; Clopper, B. R.; Link-Gelles, R.; Payne, A. B.; Chung, J. R.; Flannery, B.; Lewis, N. M.; Olson, S. M.; Adams, K.; Tenforde, M. W.; Garg, S.; Grohskopf, L. A.; Reed, C.; Ellington, S.</t>
  </si>
  <si>
    <t>Feb 29 2024</t>
  </si>
  <si>
    <t>168-174</t>
  </si>
  <si>
    <t>DF: Changed to case control; NB Agree</t>
  </si>
  <si>
    <t>Frutos 2025</t>
  </si>
  <si>
    <t>#1265</t>
  </si>
  <si>
    <t>Interim Estimates of 2024-2025 Seasonal Influenza Vaccine Effectiveness - Four Vaccine Effectiveness Networks, United States, October 2024-February 2025</t>
  </si>
  <si>
    <t>10.15585/mmwr.mm7406a2</t>
  </si>
  <si>
    <t>Frutos, A. M.; Cleary, S.; Reeves, E. L.; Ahmad, H. M.; Price, A. M.; Self, W. H.; Zhu, Y.; Safdar, B.; Peltan, I. D.; Gibbs, K. W.; Exline, M. C.; Lauring, A. S.; Ball, S. W.; DeSilva, M.; Tartof, S. Y.; Dascomb, K.; Irving, S. A.; Klein, N. P.; Dixon, B. E.; Ong, T. C.; Vaughn, I. A.; House, S. L.; Faryar, K. A.; Nowalk, M. P.; Gaglani, M.; Wernli, K. J.; Murugan, V.; Williams, O. L.; Selvarangan, R.; Weinberg, G. A.; Staat, M. A.; Halasa, N. B.; Sahni, L. C.; Michaels, M. G.; Englund, J. A.; Kirby, M. K.; Surie, D.; Dawood, F. S.; Clopper, B. R.; Moline, H. L.; Link-Gelles, R.; Payne, A. B.; Harker, E.; Wielgosz, K.; Weber, Z. A.; Yang, D. H.; Lewis, N. M.; DeCuir, J.; Olson, S. M.; Chung, J. R.; Flannery, B.; Grohskopf, L. A.; Reed, C.; Garg, S.; Ellington, S.</t>
  </si>
  <si>
    <t>83-90</t>
  </si>
  <si>
    <t xml:space="preserve">Changed to case control </t>
  </si>
  <si>
    <t>Fry 2025</t>
  </si>
  <si>
    <t>#1266</t>
  </si>
  <si>
    <t>Effectiveness and Safety of Respiratory Syncytial Virus Vaccine for US Adults Aged 60 Years or Older</t>
  </si>
  <si>
    <t>10.1001/jamanetworkopen.2025.8322</t>
  </si>
  <si>
    <t>Fry, S. E.; Terebuh, P.; Kaelber, D. C.; Xu, R.; Davis, P. B.</t>
  </si>
  <si>
    <t>e258322</t>
  </si>
  <si>
    <t>Changed to case control (SCCS)</t>
  </si>
  <si>
    <t>G√†o 2024</t>
  </si>
  <si>
    <t>#6372</t>
  </si>
  <si>
    <t>Population-Based Influenza Vaccine Effectiveness Against Laboratory-Confirmed Influenza Infection in Southern China, 2023-2024 Season</t>
  </si>
  <si>
    <t>10.1093/ofid/ofae456</t>
  </si>
  <si>
    <t>G√†o, X.; Sun, Y.; Shen, P.; Guo, J.; Chen, Y.; Yin, Y.; Liu, Z.; Zhan, S.</t>
  </si>
  <si>
    <t>G√∂bel 2025</t>
  </si>
  <si>
    <t>#1359</t>
  </si>
  <si>
    <t>Comparison of Phenotypes of Headaches After COVID-19 Vaccinations Differentiated According to the Vaccine Used</t>
  </si>
  <si>
    <t>10.3390/vaccines13020113</t>
  </si>
  <si>
    <t>G√∂bel, C. H.; Heinze, A.; Heinze-Kuhn, K.; Karstedt, S.; Morscheck, M.; Tashiro, L.; Cirkel, A.; Hamid, Q.; Halwani, R.; Temsah, M. H.; Ziemann, M.; G√∂rg, S.; M√ºnte, T.; G√∂bel, H.</t>
  </si>
  <si>
    <t>Jan 23 2025</t>
  </si>
  <si>
    <t>Gaddh 2023</t>
  </si>
  <si>
    <t>#6336</t>
  </si>
  <si>
    <t>Comparison of Venous Thromboembolism Outcomes after COVID-19 and Influenza Vaccinations</t>
  </si>
  <si>
    <t>10.1055/a-2183-5269</t>
  </si>
  <si>
    <t>Gaddh, M.; Scott, D.; Wysokinski, W. E.; McBane, R. D.; Casanegra, A. I.; Baumann Kreuziger, L.; Houghton, D. E.</t>
  </si>
  <si>
    <t>TH Open</t>
  </si>
  <si>
    <t>E303-E308</t>
  </si>
  <si>
    <t>Gallagher 2024</t>
  </si>
  <si>
    <t>#6348</t>
  </si>
  <si>
    <t>Association of COVID-19 Vaccination With Changes in Smell and Taste</t>
  </si>
  <si>
    <t>10.1002/ohn.833</t>
  </si>
  <si>
    <t>Gallagher, T. J.; Parikh, M.; Herrera, K.; Lin, M. E.; Hur, K.</t>
  </si>
  <si>
    <t>Otolaryngol Head Neck Surg</t>
  </si>
  <si>
    <t>1240-1244</t>
  </si>
  <si>
    <t>Data for COVID-19 vaccine are not disaggregated by vaccine type. So changed this study to be an AE study for influenza only.</t>
  </si>
  <si>
    <t>Ganelin-Cohen 2024</t>
  </si>
  <si>
    <t>#6361</t>
  </si>
  <si>
    <t>The effect of COVID-19 vaccination on multiple sclerosis activity as reflected by MRI</t>
  </si>
  <si>
    <t>10.1002/brb3.3587</t>
  </si>
  <si>
    <t>Ganelin-Cohen, E.; Buxbaum, C.; Bosak, N.; Sobol, S.; Vaknin-Dembinsky, A.; Hellmann, M. A.; Wilf-Yarkoni, A.; Regev, K.; Pustovoyt, E.; Shifrin, A.; Wexler, Y.; Rozenberg, A.</t>
  </si>
  <si>
    <t>Brain Behav</t>
  </si>
  <si>
    <t>e3587</t>
  </si>
  <si>
    <t>Garrett 2025</t>
  </si>
  <si>
    <t>#21702</t>
  </si>
  <si>
    <t>Hybrid versus vaccine immunity of mRNA-1273 among people living with HIV in East and Southern Africa: a prospective cohort analysis from the multicentre CoVPN 3008 (Ubuntu) study</t>
  </si>
  <si>
    <t>10.1016/j.eclinm.2024.103054</t>
  </si>
  <si>
    <t>Garrett, N.; Tapley, A.; Hudson, A.; Dadabhai, S.; Zhang, B.; Mgodi, N. M.; Andriesen, J.; Takalani, A.; Fisher, L. H.; Kee, J. J.; Magaret, C. A.; Villaran, M.; Hural, J.; Andersen-Nissen, E.; Ferarri, G.; Miner, M. D.; Le Roux, B.; Wilkinson, E.; Lessells, R.; de Oliveira, T.; Odhiambo, J.; Shah, P.; Polakowski, L.; Yacovone, M.; Samandari, T.; Chirenje, Z.; Elyanu, P. J.; Makhema, J.; Kamuti, E.; Nuwagaba-Biribonwoha, H.; Badal-Faesen, S.; Brumskine, W.; Coetzer, S.; Dawson, R.; Delany-Moretlwe, S.; Diacon, A. H.; Fry, S.; Gill, K. M.; Ebrahim Hoosain, Z. A.; Hosseinipour, M. C.; Inambao, M.; Innes, C.; Innes, S.; Kalonji, D.; Kasaro, M.; Kassim, P.; Kayange, N.; Kilembe, W.; Laher, F.; Malahleha, M.; Maluleke, V. L.; Mboya, G.; McHarry, K.; Mitha, E.; Mngadi, K.; Mda, P.; Moloantoa, T.; Mutuluuza, C. K.; Naicker, N.; Naicker, V.; Nana, A.; Nanvubya, A.; Nchabeleng, M.; Otieno, W.; Potgieter, E. L.; Potloane, D.; Punt, Z.; Said, J.; Singh, Y.; Tayob, M. S.; Vahed, Y.; Wabwire, D. O.; McElrath, M. J.; Kublin, J. G.; Bekker, L. G.; Gilbert, P. B.; Corey, L.; Gray, G. E.; Huang, Y.; Kotze, P.</t>
  </si>
  <si>
    <t>Gharpure 2025</t>
  </si>
  <si>
    <t>#1336</t>
  </si>
  <si>
    <t>Effectiveness of 2023 southern hemisphere influenza vaccines against severe influenza-associated illness: pooled estimates from eight countries using the test-negative design</t>
  </si>
  <si>
    <t>10.1016/s2214-109x(24)00473-x</t>
  </si>
  <si>
    <t>Gharpure, R.; Regan, A. K.; Nogareda, F.; Cheng, A. C.; Blyth, C. C.; George, S. S.; Huang, Q. S.; Wood, T.; Anglemyer, A.; Prasert, K.; Praphasiri, P.; Davis, W. W.; Pittayawonganon, C.; Ercole, R.; Iturra, A.; de Almeida, W. A. F.; de Paula J√∫nior, F. J.; Vigueras, M. A.; Barraza, M. F. O.; Dom√≠nguez, C.; Penayo, E.; Go√±i, N.; Tritten, D.; Couto, P.; Salas, D.; Fowlkes, A. L.; Duca, L. M.; Azziz-Baumgartner, E.; Sullivan, S. G.</t>
  </si>
  <si>
    <t>Lancet Glob Health</t>
  </si>
  <si>
    <t>e203-e211</t>
  </si>
  <si>
    <t>Giang 2024</t>
  </si>
  <si>
    <t>#14940</t>
  </si>
  <si>
    <t>Canadian vaccine safety surveillance reports following immunization with seasonal influenza vaccines, 2021-2022</t>
  </si>
  <si>
    <t>10.14745/ccdr.v50i12a02</t>
  </si>
  <si>
    <t>Giang, E.; Xu, Y.; Naganathan, T.; Abraham, N.; Bawolak, M. T.; Salim, B. S.; Weeks, A.; Shaw, A.; Ogunnaike-Cooke, S.</t>
  </si>
  <si>
    <t>Can Commun Dis Rep</t>
  </si>
  <si>
    <t>16-24</t>
  </si>
  <si>
    <t>Giovanetti 2025</t>
  </si>
  <si>
    <t>#21752</t>
  </si>
  <si>
    <t>Epidemiological Transitions in Influenza Dynamics in the United States: Insights from Recent Pandemic Challenges</t>
  </si>
  <si>
    <t>10.3390/microorganisms13030469</t>
  </si>
  <si>
    <t>Giovanetti, M.; Ali, S.; Slavov, S. N.; Azarian, T.; Cella, E.</t>
  </si>
  <si>
    <t>Microorganisms</t>
  </si>
  <si>
    <t>- Listed epi/incidence in RedCap, mortality and vaccination rates in comments (JLL)</t>
  </si>
  <si>
    <t>Gonen 2023</t>
  </si>
  <si>
    <t>#6513</t>
  </si>
  <si>
    <t>Immunogenicity and Reactogenicity of Coadministration of COVID-19 and Influenza Vaccines</t>
  </si>
  <si>
    <t>10.1001/jamanetworkopen.2023.32813</t>
  </si>
  <si>
    <t>Gonen, T.; Barda, N.; Asraf, K.; Joseph, G.; Weiss-Ottolenghi, Y.; Doolman, R.; Kreiss, Y.; Lustig, Y.; Regev-Yochay, G.</t>
  </si>
  <si>
    <t>Sep 5 2023</t>
  </si>
  <si>
    <t>e2332813</t>
  </si>
  <si>
    <t>Gordon 2024</t>
  </si>
  <si>
    <t>#15013</t>
  </si>
  <si>
    <t>Exploring cutaneous lymphoproliferative disorders in the wake of COVID-19 vaccination</t>
  </si>
  <si>
    <t>10.1002/ski2.367</t>
  </si>
  <si>
    <t>Gordon, E. R.; Adeuyan, O.; Kwinta, B. D.; Schreidah, C. M.; Fahmy, L. M.; Queen, D.; Trager, M. H.; Magro, C. M.; Geskin, L. J.</t>
  </si>
  <si>
    <t>Skin Health Dis</t>
  </si>
  <si>
    <t>e367</t>
  </si>
  <si>
    <t>GranjaL√≥pez 2024</t>
  </si>
  <si>
    <t>#6561</t>
  </si>
  <si>
    <t>Neurological manifestations of immune origin after COVID-19 vaccination: retrospective case study</t>
  </si>
  <si>
    <t>10.3389/fphar.2024.1376474</t>
  </si>
  <si>
    <t>Granja L√≥pez, J.; Estebas Armas, C.; Lorenzo Dieguez, M.; Puertas Mu√±oz, I.; De Celis Ruiz, E.; Rigual, R.; Fern√°ndez-Fournier, M.; Torres Iglesias, G.; S√°nchez Velasco, S.; Tall√≥n Barranco, A.; Rogozina, O.; Ram√≠rez, E.; Gonz√°lez-Mu√±oz, M.; Lacruz Ballester, L.</t>
  </si>
  <si>
    <t>Frontiers in Pharmacology</t>
  </si>
  <si>
    <t>Grima 2024</t>
  </si>
  <si>
    <t>#6597</t>
  </si>
  <si>
    <t>The safety of seasonal influenza vaccination among adults prescribed immune checkpoint inhibitors: A self-controlled case series study using administrative data</t>
  </si>
  <si>
    <t>10.1016/j.vaccine.2024.01.023</t>
  </si>
  <si>
    <t>Grima, A. A.; Kwong, J. C.; Richard, L.; Reid, J.; Raphael, J.; Basta, N. E.; Carignan, A.; Top, K. A.; Brousseau, N.; Blanchette, P. S.; Sundaram, M. E.</t>
  </si>
  <si>
    <t>Mar 7 2024</t>
  </si>
  <si>
    <t>1498-1505</t>
  </si>
  <si>
    <t>SCCS</t>
  </si>
  <si>
    <t>Grimaldi 2023</t>
  </si>
  <si>
    <t>#12280</t>
  </si>
  <si>
    <t>Vaccines and the Risk of Hospitalization for Multiple Sclerosis Flare-Ups</t>
  </si>
  <si>
    <t>10.1001/jamaneurol.2023.2968</t>
  </si>
  <si>
    <t>Grimaldi, L.; Papeix, C.; Hamon, Y.; Buchard, A.; Moride, Y.; Benichou, J.; Duchemin, T.; Abenhaim, L.</t>
  </si>
  <si>
    <t>JAMA Neurol</t>
  </si>
  <si>
    <t>1098-1104</t>
  </si>
  <si>
    <t>Nested case-crossover</t>
  </si>
  <si>
    <t>Grisanti 2025</t>
  </si>
  <si>
    <t>#1415</t>
  </si>
  <si>
    <t>Neurological long COVID in the outpatient clinic: Is it so long?</t>
  </si>
  <si>
    <t>10.1111/ene.16510</t>
  </si>
  <si>
    <t>Grisanti, S. G.; Garbarino, S.; Bellucci, M.; Schenone, C.; Candiani, V.; Di Lillo, S.; Campi, C.; Barisione, E.; Alo√®, T.; Tagliabue, E.; Serventi, A.; Pesce, G.; Massucco, S.; Cabona, C.; Lechiara, A.; Uccelli, A.; Schenone, A.; Piana, M.; Benedetti, L.</t>
  </si>
  <si>
    <t>Eur J Neurol</t>
  </si>
  <si>
    <t>e16510</t>
  </si>
  <si>
    <t>Maria Sundaram</t>
  </si>
  <si>
    <t>- Listed epi/medically-attended infection in RedCap, neurologic long COVID symptoms in comments to be specific (JLL)</t>
  </si>
  <si>
    <t>Hammam 2024</t>
  </si>
  <si>
    <t>#6708</t>
  </si>
  <si>
    <t>Safety of COVID-19 Vaccination in Patients with Rheumatic and Musculoskeletal Diseases: A Cross-sectional Study in Egypt</t>
  </si>
  <si>
    <t>10.5001/omj.2024.107</t>
  </si>
  <si>
    <t>Hammam, N.; Mosad, D.; Ibrahim, A. M.; Abdel-Fattah, Y. H.; Aly, H. M.; El-Saadany, H. M.; Nassr, M.; Moshrif, A.; Fathi, H. M.; Nasef, S. I.; Ismail, F.; El Shereef, R. R.; Hammam, O.; Abd-Elazeem, M. I.; Abdelaleem, E. A.; Elsayed, A. M.; Tharwat, S.; Gheita, T. A.</t>
  </si>
  <si>
    <t>Oman Medical Journal</t>
  </si>
  <si>
    <t>Hashimoto 2024</t>
  </si>
  <si>
    <t>#6771</t>
  </si>
  <si>
    <t>Ocular Adverse Events After Influenza Vaccination in Older Adults: Self-Controlled Case Series Using a Large Database in Japan</t>
  </si>
  <si>
    <t>10.1080/09286586.2023.2289990</t>
  </si>
  <si>
    <t>Hashimoto, Y.; Iwagami, M.; Yamana, H.; Ono, S.; Takeuchi, Y.; Michihata, N.; Uemura, K.; Aihara, M.; Yasunaga, H.</t>
  </si>
  <si>
    <t>Ophthalmic Epidemiol</t>
  </si>
  <si>
    <t>448-453</t>
  </si>
  <si>
    <t>Havlin 2025</t>
  </si>
  <si>
    <t>#1527</t>
  </si>
  <si>
    <t>Respiratory syncytial virus prefusion F3 vaccine in lung transplant recipients elicits CD4+ T cell response in all vaccinees</t>
  </si>
  <si>
    <t>10.1016/j.ajt.2025.03.025</t>
  </si>
  <si>
    <t>Havlin, J.; Skotnicova, A.; Dvorackova, E.; Palavandishvili, N.; Smetanova, J.; Svorcova, M.; Vaculova, M.; Hubacek, P.; Fila, L.; Trojanek, M.; Lischke, R.; Milota, T.; Kalina, T.</t>
  </si>
  <si>
    <t>Am J Transplant</t>
  </si>
  <si>
    <t>1452-1460</t>
  </si>
  <si>
    <t>Hikichi 2024</t>
  </si>
  <si>
    <t>#15356</t>
  </si>
  <si>
    <t>Comparison of Transient and Persistent Adverse Events After COVID-19 Vaccination: A Retrospective Analysis</t>
  </si>
  <si>
    <t>10.7759/cureus.63410</t>
  </si>
  <si>
    <t>Hikichi, H.; Fujioka, Y.; Saga, A.; Watanabe, K.; Hasegawa, R.; Moritoki, Y.; Ueki, S.</t>
  </si>
  <si>
    <t>Cureus</t>
  </si>
  <si>
    <t>e63410</t>
  </si>
  <si>
    <t>AE study but none from our list</t>
  </si>
  <si>
    <t>HospitalEspa√±oldePachucaResearch 2024</t>
  </si>
  <si>
    <t>#6931</t>
  </si>
  <si>
    <t>Anti-COVID-19 Vaccination Alters the Menstrual Cycle and Dose Accumulation Enhances the Effect</t>
  </si>
  <si>
    <t>10.3390/medicina60060956</t>
  </si>
  <si>
    <t>Hospital Espa√±ol de Pachuca Research, Group; Licona-Men√≠ndez, R. D.; Pe√≥n, A. N.</t>
  </si>
  <si>
    <t>Jun 8 2024</t>
  </si>
  <si>
    <t>Medicina (Kaunas)</t>
  </si>
  <si>
    <t>#1606</t>
  </si>
  <si>
    <t>Reactive Axillary Lymphadenopathy Among Different COVID-19 Vaccines: A Retrospective Study in Breast Sonography</t>
  </si>
  <si>
    <t>10.1155/ijbc/8126974</t>
  </si>
  <si>
    <t>Huang, P. C.; Chen, C. H.; Chien, C. H.; Chen, C. H.; Chen, C. Y.</t>
  </si>
  <si>
    <t>International Journal of Breast Cancer</t>
  </si>
  <si>
    <t>Hwang 2025</t>
  </si>
  <si>
    <t>#1629</t>
  </si>
  <si>
    <t>COVID-19 Vaccination and Ocular Adverse Events: A Self-Controlled Case Series Study From the Entire South Korean Population</t>
  </si>
  <si>
    <t>10.1016/j.ajo.2024.08.015</t>
  </si>
  <si>
    <t>Hwang, S.; Kang, S. W.; Choi, J.; Park, K. A.; Lim, D. H.; Shin, J. Y.; Kang, D.; Cho, J.; Kim, S. J.</t>
  </si>
  <si>
    <t>Am J Ophthalmol</t>
  </si>
  <si>
    <t>69-77</t>
  </si>
  <si>
    <t>#1627</t>
  </si>
  <si>
    <t>Global burden of vaccine-associated kidney injury using an international pharmacovigilance database</t>
  </si>
  <si>
    <t>10.1038/s41598-025-88713-x</t>
  </si>
  <si>
    <t>Hwang, H. S.; Lee, H.; Yoon, S. Y.; Kim, J. S.; Jeong, K.; Kronbichler, A.; Kim, H. J.; Kim, M. S.; Rahmati, M.; Shin, J. Y.; Choi, A.; Shin, J. I.; Lee, J.; Yon, D. K.</t>
  </si>
  <si>
    <t>Feb 12 2025</t>
  </si>
  <si>
    <t>Ioannou 2025</t>
  </si>
  <si>
    <t>#1647</t>
  </si>
  <si>
    <t>Effectiveness of the 2023-to-2024 XBB.1.5 COVID-19 Vaccines Over Long-Term Follow-up : A Target Trial Emulation</t>
  </si>
  <si>
    <t>10.7326/annals-24-01015</t>
  </si>
  <si>
    <t>Ioannou, G. N.; Berry, K.; Rajeevan, N.; Li, Y.; Yan, L.; Huang, Y.; Lin, H. M.; Bui, D.; Hynes, D. M.; Rowneki, M.; Bohnert, A.; Boyko, E. J.; Iwashyna, T. J.; Maciejewski, M. L.; Smith, V. A.; Berkowitz, T. S. Z.; O'Hare, A. M.; Viglianti, E. M.; Aslan, M.; Bajema, K. L.</t>
  </si>
  <si>
    <t>Ann Intern Med</t>
  </si>
  <si>
    <t>348-359</t>
  </si>
  <si>
    <t>Ip 2024</t>
  </si>
  <si>
    <t>#7078</t>
  </si>
  <si>
    <t>Cohort study of cardiovascular safety of different COVID-19 vaccination doses among 46 million adults in England</t>
  </si>
  <si>
    <t>10.1038/s41467-024-49634-x</t>
  </si>
  <si>
    <t>Ip, S.; North, T. L.; Torabi, F.; Li, Y.; Abbasizanjani, H.; Akbari, A.; Horne, E.; Denholm, R.; Keene, S.; Denaxas, S.; Banerjee, A.; Khunti, K.; Sudlow, C.; Whiteley, W. N.; Sterne, J. A. C.; Wood, A. M.; Walker, V.</t>
  </si>
  <si>
    <t>Jul 31 2024</t>
  </si>
  <si>
    <t>Nicole and Eric discussed via email- complicated, resolved and Eric will send a note to the meta analysis group</t>
  </si>
  <si>
    <t>Ip 2025</t>
  </si>
  <si>
    <t>#1648</t>
  </si>
  <si>
    <t>COVID-19 vaccination and cerebral small vessel disease progression-A prospective cohort study</t>
  </si>
  <si>
    <t>10.1016/j.ijid.2024.107324</t>
  </si>
  <si>
    <t>Ip, Y. M. B.; Pang, S.; Yao, A.; Lau, L.; Miu, A.; Chiu, K.; Ko, H.; Kwok, A.; Chan, H. Y.; Lee, S.; Chan, H.; Hung, T.; Lam, B.; Hui, V.; Li, H.; Shi, L.; Abrigo, J.; Leng, X.; Soo, Y.; Ma, S. H.; Mok, V. C.; Markus, H. S.; Mok, C.; Hui, D. S.; Leung, T. W.</t>
  </si>
  <si>
    <t>Itamochi 2024</t>
  </si>
  <si>
    <t>#7105</t>
  </si>
  <si>
    <t>COVID-19 mRNA booster vaccination induces robust antibody responses but few adverse events among SARS-CoV-2 na√Øve nursing home residents</t>
  </si>
  <si>
    <t>10.1038/s41598-024-73004-8</t>
  </si>
  <si>
    <t>Itamochi, M.; Yazawa, S.; Saga, Y.; Shimada, T.; Tamura, K.; Maenishi, E.; Isobe, J.; Sasajima, H.; Kawashiri, C.; Tani, H.; Oishi, K.</t>
  </si>
  <si>
    <t>Ito 2025</t>
  </si>
  <si>
    <t>#1670</t>
  </si>
  <si>
    <t>Safety comparison between Pfizer BNT162b2, Moderna mRNA-1273, and AstraZeneca AZD1222 in a Nationwide prospective cohort survey at the beginning of the severe acute respiratory syndrome coronavirus 2 vaccination in Japan</t>
  </si>
  <si>
    <t>10.1016/j.vaccine.2025.126754</t>
  </si>
  <si>
    <t>Ito, S.; Tsuchida, N.; Kusunoki, S.; Kaneko, Y.; Naito, T.; Hori, S.; Tobita, M.</t>
  </si>
  <si>
    <t>Jaffry 2023</t>
  </si>
  <si>
    <t>#12347</t>
  </si>
  <si>
    <t>Optic Neuritis After COVID-19 Vaccination: An Analysis of the Vaccine Adverse Event Reporting System</t>
  </si>
  <si>
    <t>10.1097/wno.0000000000001900</t>
  </si>
  <si>
    <t>Jaffry, M.; Aftab, O. M.; Mostafa, F. B.; Faiz, I.; Jaffry, K.; Mandava, K.; Rosario, S.; Jedidi, K.; Khan, H.; Souayah, N.</t>
  </si>
  <si>
    <t>J Neuroophthalmol</t>
  </si>
  <si>
    <t>499-503</t>
  </si>
  <si>
    <t>VAERS-only analysis</t>
  </si>
  <si>
    <t>Jain 2024</t>
  </si>
  <si>
    <t>#7139</t>
  </si>
  <si>
    <t>Cardiac manifestations and outcomes of COVID-19 vaccine-associated myocarditis in the young in the USA: longitudinal results from the Myocarditis After COVID Vaccination (MACiV) multicenter study</t>
  </si>
  <si>
    <t>10.1016/j.eclinm.2024.102809</t>
  </si>
  <si>
    <t>Jain, S. S.; Anderson, S. A.; Steele, J. M.; Wilson, H. C.; Muniz, J. C.; Soslow, J. H.; Beroukhim, R. S.; Maksymiuk, V.; Jacquemyn, X.; Frosch, O. H.; Fonseca, B.; Harahsheh, A. S.; Buddhe, S.; Ashwath, R. C.; Thacker, D.; Maskatia, S. A.; Misra, N.; Su, J. A.; Siddiqui, S.; Vaiyani, D.; Vaikom-House, A. K.; Campbell, M. J.; Klein, J.; Huang, S.; Mathis, C.; Cornicelli, M. D.; Sharma, M.; Nagaraju, L.; Ang, J. Y.; Uppu, S. C.; Ramachandran, P.; Patel, J. K.; Han, F.; Mandell, J. G.; Akam-Venkata, J.; DiLorenzo, M. P.; Brumund, M.; Bhatla, P.; Eshtehardi, P.; Mehta, K.; Glover, K.; Dove, M. L.; Aldawsari, K. A.; Kumar, A.; Barfuss, S. B.; Dorfman, A. L.; Minocha, P. K.; Yonts, A. B.; Schauer, J.; Cheng, A. L.; Robinson, J. D.; Powell, Z.; Srivastava, S.; Chelliah, A.; Sanil, Y.; Hernandez, L. E.; Gaur, L.; Antonchak, M.; Johnston, M.; Reich, J. D.; Nair, N.; Drugge, E. D.; Grosse-Wortmann, L.</t>
  </si>
  <si>
    <t>Jajou 2024</t>
  </si>
  <si>
    <t>#7142</t>
  </si>
  <si>
    <t>GP consultations for menstrual disorders after COVID-19 vaccination - A self-controlled cohort study based on routine healthcare data from the Netherlands</t>
  </si>
  <si>
    <t>10.1016/j.vaccine.2024.07.031</t>
  </si>
  <si>
    <t>Jajou, R.; Lieber, T.; van Puijenbroek, E. P.; Mulder, E.; Overbeek, J.; Hek, K.; van Hunsel, Fpam; Kant, A.</t>
  </si>
  <si>
    <t>Updated population options to include the range (12-49 yrs); changed REDCap to note that outcomes are disaggregated by age group and vaccine -Anje</t>
  </si>
  <si>
    <t>Jajou 2025</t>
  </si>
  <si>
    <t>#22192</t>
  </si>
  <si>
    <t>General practitioner consultation for postmenopausal bleeding after COVID-19 vaccination-a self-controlled cohort study</t>
  </si>
  <si>
    <t>10.1002/bcp.70045</t>
  </si>
  <si>
    <t>Jajou, R.; van Puijenbroek, E. P.; Veldkamp, R.; Overbeek, J. A.; van Hunsel, Fpam; Kant, A. C.</t>
  </si>
  <si>
    <t>Br J Clin Pharmacol</t>
  </si>
  <si>
    <t>Jarrot 2024</t>
  </si>
  <si>
    <t>#7164</t>
  </si>
  <si>
    <t>Polymyalgia rheumatica and giant cell arteritis following COVID-19 vaccination: Results from a nationwide survey</t>
  </si>
  <si>
    <t>10.1080/21645515.2024.2334084</t>
  </si>
  <si>
    <t>Jarrot, P. A.; Mirouse, A.; Ottaviani, S.; Cadiou, S.; Salmon, J. H.; Liozon, E.; Parreau, S.; Michaud, M.; Terrier, B.; Gavand, P. E.; Trefond, L.; Lavoiepierre, V.; Keraen, J.; Rekassa, D.; Bouldoires, B.; Weitten, T.; Roche, D.; Poulet, A.; Charpin, C.; Grobost, V.; Hermet, M.; Pallure, M.; Wackenheim, C.; Karkowski, L.; Grumet, P.; Rogier, T.; Belkefi, N.; Pestre, V.; Broquet, E.; Leurs, A.; Gautier, S.; Gras, V.; Gilet, P.; Holubar, J.; Sivova, N.; Schleinitz, N.; Durand, J. M.; Castel, B.; Petrier, A.; Arcani, R.; Gramont, B.; Guilpain, P.; Lepidi, H.; Weiller, P. J.; Micallef, J.; Saadoun, D.; Kaplanski, G.</t>
  </si>
  <si>
    <t>Jeong 2024</t>
  </si>
  <si>
    <t>#15668</t>
  </si>
  <si>
    <t>Global and regional burden of vaccine-associated facial paralysis, 1967-2023: Findings from the WHO international pharmacovigilance database</t>
  </si>
  <si>
    <t>10.1002/jmv.29682</t>
  </si>
  <si>
    <t>Jeong, Y. D.; Lee, K.; Lee, S.; Park, J.; Kim, H. J.; Lee, J.; Kang, J.; Jacob, L.; Smith, L.; Rahmati, M.; L√≥pez S√°nchez, G. F.; Dragioti, E.; Son, Y.; Kim, S.; Yeo, S. G.; Lee, H.; Yon, D. K.</t>
  </si>
  <si>
    <t>e29682</t>
  </si>
  <si>
    <t>#7190</t>
  </si>
  <si>
    <t>Global burden of vaccine-associated Guillain-Barr√© syndrome over 170 countries from 1967 to 2023</t>
  </si>
  <si>
    <t>10.1038/s41598-024-74729-2</t>
  </si>
  <si>
    <t>Jeong, Y. D.; Park, S.; Lee, S.; Jang, W.; Park, J.; Lee, K.; Lee, J.; Kang, J.; Udeh, R.; Rahmati, M.; Yeo, S. G.; Smith, L.; Lee, H.; Yon, D. K.</t>
  </si>
  <si>
    <t>Oct 19 2024</t>
  </si>
  <si>
    <t>Jeong 2025</t>
  </si>
  <si>
    <t>#1712</t>
  </si>
  <si>
    <t>Global and regional estimates of vaccine-associated herpes zoster and their related vaccines from 1969 to 2023</t>
  </si>
  <si>
    <t>10.1038/s41598-025-98106-9</t>
  </si>
  <si>
    <t>Jeong, J.; Jo, H.; Son, Y.; Park, J.; Oh, J.; Lee, S.; Jeong, Y. D.; Lee, K.; Kim, H. J.; Lee, H.; Kim, S.; Yim, Y.; Rahmati, M.; Kang, J.; Udeh, R.; Pizzol, D.; Smith, L.; Hwang, J.; Yon, D. K.</t>
  </si>
  <si>
    <t>Apr 17 2025</t>
  </si>
  <si>
    <t>Changed study to influenza AE study because COVID vaccines not disaggregated by specific vaccine.</t>
  </si>
  <si>
    <t>#22221</t>
  </si>
  <si>
    <t>Global burden of vaccine-associated Raynaud's phenomenon, 1968-2024: A comprehensive analysis of the pharmacovigilance database</t>
  </si>
  <si>
    <t>10.1007/s00228-025-03854-2</t>
  </si>
  <si>
    <t>Jeong, J.; Kim, H.; Jo, H.; Park, J.; Cho, J.; Lee, H.; Cho, H.; Rahmati, M.; Woo, H. G.; Yon, D. K.</t>
  </si>
  <si>
    <t>Eur J Clin Pharmacol</t>
  </si>
  <si>
    <t>Jƒô≈õkowiak-Kossakowska 2024</t>
  </si>
  <si>
    <t>#7191</t>
  </si>
  <si>
    <t>Impact of Comorbidities and Skin Diseases on Post-Vaccination Reactions: A Study on COVID-19 Vaccinations in Poland</t>
  </si>
  <si>
    <t>10.3390/jcm13206173</t>
  </si>
  <si>
    <t>Jƒô≈õkowiak-Kossakowska, I.; Nowotarska, P.; Grosman-Dziewiszek, P.; SzelƒÖg, A.; Wiatrak, B.</t>
  </si>
  <si>
    <t>Jiang 2025</t>
  </si>
  <si>
    <t>#1735</t>
  </si>
  <si>
    <t>Influenza vaccine effectiveness among primary and secondary school students in Shenzhen during the 2023/24 influenza season</t>
  </si>
  <si>
    <t>10.1080/22221751.2025.2490531</t>
  </si>
  <si>
    <t>Jiang, Y.; Sun, J.; Huang, F.; Xie, X.; Wang, X.; Wu, X.; Jiang, M.; Sun, Y.; Liu, H.; Gu, H.; Lu, Q.; Chen, X.; Feng, T.; Fang, S.; Lu, J.; Shu, Y.</t>
  </si>
  <si>
    <t>JinHsieh 2025</t>
  </si>
  <si>
    <t>#1739</t>
  </si>
  <si>
    <t>Investigation of Maternal Outcomes Following Respiratory Syncytial Virus Vaccination in the Third Trimester: Insights from a Real-World U.S. Electronic Health Records Database</t>
  </si>
  <si>
    <t>10.1016/j.ajog.2025.04.067</t>
  </si>
  <si>
    <t>Jin Hsieh, T. Y.; Cheng-Chung Wei, J.; Collier, A. R.</t>
  </si>
  <si>
    <t>May 3 2025</t>
  </si>
  <si>
    <t>- Listed prematurity in RedCap for AESI, wrote placental abruption in comments which was also assessed</t>
  </si>
  <si>
    <r>
      <rPr>
        <rFont val="Arial"/>
        <color theme="1"/>
        <sz val="12.0"/>
      </rPr>
      <t xml:space="preserve">PDF seems to be a shortened version of the article. I am not sure whether full article is available. Detailed results may be in supplementary data which is not yet available on website.
</t>
    </r>
    <r>
      <rPr>
        <rFont val="Arial"/>
        <color rgb="FFFF0000"/>
        <sz val="12.0"/>
      </rPr>
      <t xml:space="preserve">I think this should be considered a preprint ; </t>
    </r>
    <r>
      <rPr>
        <rFont val="Arial"/>
        <i/>
        <color rgb="FFFF0000"/>
        <sz val="12.0"/>
      </rPr>
      <t>Nicole: this is in the American journal of obgyn; while the pre-proof is online when you go to the full text, it explictly says "peer reviewed" so i believe it's been accepted. It's short b/c it's a research letter, but i do think it has raw data in the supplement, but can't access the supplement from what I can tell.</t>
    </r>
    <r>
      <rPr>
        <rFont val="Arial"/>
        <b/>
        <i/>
        <color rgb="FFFF0000"/>
        <sz val="12.0"/>
      </rPr>
      <t>I think we should include- can someone confirm. Included- Eric checked + added #s</t>
    </r>
  </si>
  <si>
    <t>Jirawattanadon 2024</t>
  </si>
  <si>
    <t>#7241</t>
  </si>
  <si>
    <t>Clinical presentation, associated factors, and course of cutaneous reaction after the booster dose of COVID-19 vaccination</t>
  </si>
  <si>
    <t>10.7774/cevr.2024.13.4.309</t>
  </si>
  <si>
    <t>Jirawattanadon, P.; Leeyaphan, C.; Koomanachai, P.; Pudchakan, P.; Bunyaratavej, S.; Kulthanan, K.; Tuchinda, P.; Hutachoke, T.; Nanchaipruek, Y.; Phumariyapong, P.</t>
  </si>
  <si>
    <t>Clinical and Experimental Vaccine Research</t>
  </si>
  <si>
    <t>309-314</t>
  </si>
  <si>
    <t>Jobe 2025</t>
  </si>
  <si>
    <t>#11951</t>
  </si>
  <si>
    <t>Human Metapneumovirus Seasonality and Co-Circulation with Respiratory Syncytial Virus - United States, 2014-2024</t>
  </si>
  <si>
    <t>10.15585/mmwr.mm7411a1</t>
  </si>
  <si>
    <t>Jobe, N. B.; Rose, E.; Winn, A. K.; Goldstein, L.; Schneider, Z. D.; Silk, B. J.</t>
  </si>
  <si>
    <t>182-187</t>
  </si>
  <si>
    <t>Epi study looking at duration of RSV season pre- and post-COVID-19 pandemic</t>
  </si>
  <si>
    <t>K√§lin 2024</t>
  </si>
  <si>
    <t>#7327</t>
  </si>
  <si>
    <t>SARS-CoV-2 mRNA vaccines do not worsen autoimmunity in patients with autoimmune liver diseases</t>
  </si>
  <si>
    <t>10.1016/j.jaut.2024.103325</t>
  </si>
  <si>
    <t>K√§lin, T.; Passarin, K.; Filipowic-Sinnreich, M.; Semela, D.; Seifert, T.; Sallusto, F.; Vergani, D.; Cerny, A.; Mieli-Vergani, G.; Terziroli Beretta-Piccoli, B.</t>
  </si>
  <si>
    <t>J Autoimmun</t>
  </si>
  <si>
    <t>Cohort study looking at worsened autoimmunity following mRNA vaccination; no AEs on our list</t>
  </si>
  <si>
    <t>Kang 2024</t>
  </si>
  <si>
    <t>#15830</t>
  </si>
  <si>
    <t>Global Burden of Vaccine-Associated Chronic Urticaria, 2010-2023: From the Global Pharmacovigilance Database</t>
  </si>
  <si>
    <t>10.4168/aair.2024.16.6.613</t>
  </si>
  <si>
    <t>Kang, J.; Park, J.; Jo, H.; Lee, H.; Lee, K.; Kim, S.; Kang, J.; Lee, J. H.; Papadopoulos, N. G.; Smith, L.; Shin, J. Y.; Rahmati, M.; Cho, S. H.; Cho, J. K.; Lee, S.; Pizzol, D.; Yeo, S. G.; Lee, H.; Jin, S. P.; Yon, D. K.</t>
  </si>
  <si>
    <t>Nov</t>
  </si>
  <si>
    <t>Allergy Asthma Immunol Res</t>
  </si>
  <si>
    <t>613-625</t>
  </si>
  <si>
    <t>Cohort study looking at vaccine-associated choronic urticaria</t>
  </si>
  <si>
    <t>Karam 2024</t>
  </si>
  <si>
    <t>#7370</t>
  </si>
  <si>
    <t>Serious adverse events following immunization with COVID-19 vaccines in Lebanon: a retrospective analysis of the National Pharmacovigilance Database</t>
  </si>
  <si>
    <t>10.1186/s12889-024-20297-z</t>
  </si>
  <si>
    <t>Karam, R.; Iskandar, K.; Watfa, M.; Zeitoun, A.</t>
  </si>
  <si>
    <t>AE cohort study; some AEs of special interest; had to dig into text to find disaggregated vaccine data (available for some AEs but not all)</t>
  </si>
  <si>
    <t>Katatbeh 2024</t>
  </si>
  <si>
    <t>#7400</t>
  </si>
  <si>
    <t>Incidence of narcolepsy symptoms after taking COVID-19 vaccines: a Jordanian cross-sectional study</t>
  </si>
  <si>
    <t>10.7774/cevr.2024.13.3.218</t>
  </si>
  <si>
    <t>Katatbeh, M. A.; Al-Mashakbeh, Y.; Freihat, H.; Gharam, H.; Mohammad, R.; Aldalki, R.; Eid, S.; Sharman, R.; Heissat, N.; Al-Samarraie, G.; Al-Shaibie, A.; Khasawneh, L.</t>
  </si>
  <si>
    <t>218-224</t>
  </si>
  <si>
    <t>Cross-sectional study on narcolepsy symptoms (not an AE of interest); raw data disaggregated by vaccine type</t>
  </si>
  <si>
    <t>Kawai 2025</t>
  </si>
  <si>
    <t>#22376</t>
  </si>
  <si>
    <t>Comparison of adverse reactions to COVID-19 XBB.1.5 and influenza vaccination in the 2023-24 Japanese influenza season</t>
  </si>
  <si>
    <t>10.1016/j.jiac.2025.102728</t>
  </si>
  <si>
    <t>Kawai, N.; Ikematsu, H.; Bando, T.; Lee, W. J.; Matsuura, S.; Tetsunari, M.; Echizen, M.; Kawashima, T.</t>
  </si>
  <si>
    <t>AE cohort study but none from our list; unable to access supplemental material to see if there was any relevant data there</t>
  </si>
  <si>
    <t>Kern 2025</t>
  </si>
  <si>
    <t>#1849</t>
  </si>
  <si>
    <t>Leukocyte Count in Solid Organ Transplant Recipients After SARS-CoV-2 mRNA Vaccination and Infection</t>
  </si>
  <si>
    <t>10.3390/vaccines13020103</t>
  </si>
  <si>
    <t>Kern, M.; Hamm, S. R.; Pedersen, C. R.; M√∏ller, D. L.; Loft, J. A.; Hasselbalch, R. B.; Heftdal, L. D.; Pries-Heje, M. M.; Perch, M.; S√∏rensen, S. S.; Rasmussen, A.; Garred, P.; Iversen, K. K.; Bundgaard, H.; Sabin, C. A.; Nielsen, S. D.</t>
  </si>
  <si>
    <t>AE case series with none from our list</t>
  </si>
  <si>
    <t>Kikuchi 2024</t>
  </si>
  <si>
    <t>#7501</t>
  </si>
  <si>
    <t>Risk of disease flares after SARS-CoV-2 mRNA vaccination in patients with systemic lupus erythematosus</t>
  </si>
  <si>
    <t>10.1080/25785826.2023.2300163</t>
  </si>
  <si>
    <t>Kikuchi, J.; Kondo, Y.; Kojima, S.; Kasai, S.; Sakai, Y.; Takeshita, M.; Hiramoto, K.; Saito, S.; Fukui, H.; Hanaoka, H.; Suzuki, K.; Kaneko, Y.</t>
  </si>
  <si>
    <t>Immunol Med</t>
  </si>
  <si>
    <t>76-84</t>
  </si>
  <si>
    <t>Very little info in the methods on how and where patients were recruited</t>
  </si>
  <si>
    <t>AE cohort study but none from our list</t>
  </si>
  <si>
    <t>Kim 2024</t>
  </si>
  <si>
    <t>#7521</t>
  </si>
  <si>
    <t>COVID-19 Vaccine-Associated Uveitis in Patients With a History of Uveitis</t>
  </si>
  <si>
    <t>10.1001/jamaophthalmol.2024.0973</t>
  </si>
  <si>
    <t>Kim, J.; Kwon, H. Y.; Ahn, S. J.</t>
  </si>
  <si>
    <t>JAMA Ophthalmol</t>
  </si>
  <si>
    <t>522-528</t>
  </si>
  <si>
    <t>#1896</t>
  </si>
  <si>
    <t>Maternal Exposures to COVID-19 Vaccine and Adverse Birth Outcomes: National Population Study in Korea</t>
  </si>
  <si>
    <t>10.3346/jkms.2025.40.e63</t>
  </si>
  <si>
    <t>Kim, K.; Bolormaa, E.; Gwak, E.; Shin, J. Y.; Choi, N. K.; Choe, Y. J.; Choe, S. A.</t>
  </si>
  <si>
    <t>May 5 2025</t>
  </si>
  <si>
    <t>e63</t>
  </si>
  <si>
    <t>Marked as case-control (but nested within a cohort)</t>
  </si>
  <si>
    <t>AE study on maternal covid-19 vaccination; 2 AEs of interest; check notes in REDCap- there are a few oddities</t>
  </si>
  <si>
    <t>#1913</t>
  </si>
  <si>
    <t>Retinal Vascular Occlusions After COVID-19 Vaccination in South Korea: A Nation-Wide Population-Based Study</t>
  </si>
  <si>
    <t>10.1080/09286586.2024.2399345</t>
  </si>
  <si>
    <t>Kim, Y.; Han, K.; Kim, J. H.</t>
  </si>
  <si>
    <t>403-411</t>
  </si>
  <si>
    <t>AE study but none from our list; removed "yes" from "immunocomp" field</t>
  </si>
  <si>
    <t>Kirwan 2024</t>
  </si>
  <si>
    <t>#7564</t>
  </si>
  <si>
    <t>Protection of vaccine boosters and prior infection against mild/asymptomatic and moderate COVID-19 infection in the UK SIREN healthcare worker cohort: October 2023 to March 2024</t>
  </si>
  <si>
    <t>10.1016/j.jinf.2024.106293</t>
  </si>
  <si>
    <t>Kirwan, P. D.; Foulkes, S.; Munro, K.; Sparkes, D.; Singh, J.; Henry, A.; Dunne, A.; Timeyin, J.; Russell, S.; Khawam, J.; Blick, D.; Otter, A. D.; Hettiarachchi, N.; Cairns, M. D.; Jackson, C. H.; Seaman, S.; Brown, C. S.; Atti, A.; Islam, J.; Charlett, A.; De Angelis, D.; Presanis, A. M.; Hall, V. J.; Hopkins, S.</t>
  </si>
  <si>
    <t>Cohort study looking at VE against infection</t>
  </si>
  <si>
    <t>Kissling 2025</t>
  </si>
  <si>
    <t>#1921</t>
  </si>
  <si>
    <t>Influenza vaccine effectiveness in Europe and the birth cohort effect against influenza A(H1N1)pdm09: VEBIS primary care multicentre study, 2023/24</t>
  </si>
  <si>
    <t>10.2807/1560-7917.Es.2025.30.23.2500011</t>
  </si>
  <si>
    <t>Kissling, E.; Maurel, M.; Pozo, F.; P√©rez-Gimeno, G.; Buda, S.; S√®ve, N.; Domegan, L.; Hooiveld, M.; Oroszi, B.; Mart√≠nez-Baz, I.; Guiomar, R.; Latorre-Margalef, N.; Mlinariƒá, I.; Lazar, M.; Gim√©nez Duran, J.; D√ºrrwald, R.; Enouf, V.; McKenna, A.; de Lange, M.; T√∫ri, G.; Trobajo-Sanmart√≠n, C.; Gomez, V.; Samuelsson Hagey, T.; Vi≈°ekruna Vuƒçina, V.; Cherciu, M. C.; Garc√≠a Vazquez, M.; Erdwiens, A.; Masse, S.; Bennett, C.; Meijer, A.; Krist√≥f, K.; Castilla, J.; Rodrigues, A. P.; Kureƒçiƒá Filipoviƒá, S.; Ivanciuc, A. E.; Bacci, S.; Kaczmarek, M.</t>
  </si>
  <si>
    <t>Ko 2025</t>
  </si>
  <si>
    <t>#1934</t>
  </si>
  <si>
    <t>Risk of new-onset seizures following immunization against COVID-19: a self-controlled case-series study</t>
  </si>
  <si>
    <t>10.4178/epih.e2025024</t>
  </si>
  <si>
    <t>Ko, H. Y.; Yoon, D.; Kim, J. H.; Jeong, H. E.; Hong, S. B.; Shin, W. C.; Shin, J. Y.</t>
  </si>
  <si>
    <t>Epidemiol Health</t>
  </si>
  <si>
    <t>e2025024</t>
  </si>
  <si>
    <r>
      <rPr>
        <rFont val="Arial"/>
        <color theme="1"/>
        <sz val="12.0"/>
      </rPr>
      <t xml:space="preserve">The version in zotero is the submitted manuscript, the published version is now online: </t>
    </r>
    <r>
      <rPr>
        <rFont val="Arial"/>
        <color rgb="FF1155CC"/>
        <sz val="12.0"/>
        <u/>
      </rPr>
      <t>https://e-epih.org/journal/view.php?doi=10.4178/epih.e2025024</t>
    </r>
  </si>
  <si>
    <t>Konishi 2025</t>
  </si>
  <si>
    <t>#1948</t>
  </si>
  <si>
    <t>Adverse reactions following first three doses of the BNT162b2 mRNA COVID-19 vaccine: A prospective cohort study on relationships with individual characteristics and previous experience of adverse reactions</t>
  </si>
  <si>
    <t>10.1080/21645515.2025.2518646</t>
  </si>
  <si>
    <t>Konishi, A.; Fukushima, W.; Matsuura, T.; Ohfuji, S.; Kase, T.; Kondo, K.; Matsumoto, K.; Suita, A.; Mukai, E.; Kasamatsu, A.; Kido, Y.; Nakagama, Y.; Nitahara, Y.; Kaneko, Y.; Kaneko, A.; Nakagami-Yamaguchi, E.; Kakeya, H.; Hirota, Y.</t>
  </si>
  <si>
    <t>Kumar 2024</t>
  </si>
  <si>
    <t>#16179</t>
  </si>
  <si>
    <t>Risk of Recurrent Noninfectious Uveitis After Coronavirus Disease 2019 Vaccination in the United States</t>
  </si>
  <si>
    <t>10.1016/j.xops.2024.100474</t>
  </si>
  <si>
    <t>Kumar, A.; Miller, D. C.; Sun, Y.; Arnold, B. F.; Acharya, N. R.</t>
  </si>
  <si>
    <t>Jul-Aug</t>
  </si>
  <si>
    <t>Ophthalmol Sci</t>
  </si>
  <si>
    <t>Case series study looking at AE (not in our list)</t>
  </si>
  <si>
    <t>Kwaah 2025</t>
  </si>
  <si>
    <t>#22585</t>
  </si>
  <si>
    <t>Mid-season vaccine effectiveness estimates for influenza: the Department of Defense Global Respiratory Pathogen Surveillance Program, 2024-2025 season</t>
  </si>
  <si>
    <t>Kwaah, B.; DeMarcus, L. S.; Thervil, J. W.; Jenkins, W. N.; Gruner, W. E.; Hartless, T. R.; Heh, V. K.; Muehleman, D.; Fries, A. C.; Evengue, F. E.</t>
  </si>
  <si>
    <t>Msmr</t>
  </si>
  <si>
    <t>42-43</t>
  </si>
  <si>
    <t>Case-control study looking at VE of flu vaccines in the US; product not specified; check REDCap notes for how I calculated certain fields</t>
  </si>
  <si>
    <t>Kyung 2025</t>
  </si>
  <si>
    <t>#22595</t>
  </si>
  <si>
    <t>Global and Regional Burden of Vaccine-Associated Erythema Multiforme and Their Related Vaccines, 1967-2023: An In-Depth Analysis of the World Health Organization Pharmacovigilance Database</t>
  </si>
  <si>
    <t>10.1159/000541797</t>
  </si>
  <si>
    <t>Kyung, S.; Rahmati, M.; Kang, J.; Lee, K.; Lee, H.; Yon, D. K.</t>
  </si>
  <si>
    <t>Med Princ Pract</t>
  </si>
  <si>
    <t>25-38</t>
  </si>
  <si>
    <t>AE study (not in our list)</t>
  </si>
  <si>
    <t>L√≥pez-Contreras 2023</t>
  </si>
  <si>
    <t>#8197</t>
  </si>
  <si>
    <t>Incidence and factors associated with early and late adverse reactions after the first dose of Pfizer-BioNTech vaccine among healthcare workers</t>
  </si>
  <si>
    <t>10.24875/CIRUE.M23000425</t>
  </si>
  <si>
    <t>L√≥pez-Contreras, J. E.; Paredes-Casillas, P.; Morales-Romero, J.; Castillo-V√©lez, F. E.; Lona-Reyes, J. C.; Bedolla-Barajas, M.</t>
  </si>
  <si>
    <t>Cirugia y Cirujanos</t>
  </si>
  <si>
    <t>34-40</t>
  </si>
  <si>
    <t>L√≥pezdeLasHuertas 2025</t>
  </si>
  <si>
    <t>#2252</t>
  </si>
  <si>
    <t>Disproportionality Analysis of the Five Most Widespread Neurological Effects of COVID-19 Vaccines from 2021 to 2023: Insights from EudraVigilance</t>
  </si>
  <si>
    <t>10.3390/ph18050636</t>
  </si>
  <si>
    <t>L√≥pez de Las Huertas, A. G.; Stewart, S.; Elizalde, M. U.; Guijarro-Eguinoa, J.; Seco-Meseguer, E.; Diago-Sempere, E.; Gonz√°lez, M. J.; Carcas-Sansuan, A. J.; P√©rez, A. M. B.; Ram√≠rez, E.</t>
  </si>
  <si>
    <t>Pharmaceuticals (Basel)</t>
  </si>
  <si>
    <t>AE study (not in our list); authors technically looked at GBS but the way it was categorized we wouldn't be able to pull out case numbers or effect measures for GBS specifically</t>
  </si>
  <si>
    <t>Lafleur 2024</t>
  </si>
  <si>
    <t>#7774</t>
  </si>
  <si>
    <t>Omission of alcohol skin cleansing and risk of adverse events in long-term care residents undergoing COVID-19 vaccination: A cohort study</t>
  </si>
  <si>
    <t>10.1080/21645515.2024.2368681</t>
  </si>
  <si>
    <t>Lafleur, B.; Fung, J.; Verschoor, C. P.; Dubois, S.; MacDonald, N. E.; Taddio, A.</t>
  </si>
  <si>
    <t>Lambo 2025</t>
  </si>
  <si>
    <t>#2023</t>
  </si>
  <si>
    <t>The descriptive epidemiology of adverse events following two doses of mRNA COVID-19 vaccination in Cura√ßao, the Caribbean</t>
  </si>
  <si>
    <t>10.1080/23744235.2024.2399108</t>
  </si>
  <si>
    <t>Lambo, J.; Keli, S.; Kaplan, S. K.; Njideaka-Kevin, T.; Arja, S. B.; Khedir Omer Altahir, A.; Olonade, I.; Kumar, R.</t>
  </si>
  <si>
    <t>Infect Dis (Lond)</t>
  </si>
  <si>
    <t>137-149</t>
  </si>
  <si>
    <t>LanieceDelaunay 2025</t>
  </si>
  <si>
    <t>#2033</t>
  </si>
  <si>
    <t>COVID-19 Vaccine Effectiveness Against Medically Attended Symptomatic SARS-CoV-2 Infection Among Target Groups in Europe, October 2024-January 2025, VEBIS Primary Care Network</t>
  </si>
  <si>
    <t>10.1111/irv.70120</t>
  </si>
  <si>
    <t>Laniece Delaunay, C.; Verdasca, N.; Monge, S.; Domegan, L.; S√®ve, N.; Buda, S.; Meijer, A.; Lucaccioni, H.; L√≥pez Torrijos, M.; McKenna, A.; Enouf, V.; D√ºrrwald, R.; In't Velt, E.; de Valc√°rcel Laiglesia, M√Å; Bennett, C.; Masse, S.; Erdwiens, A.; Hooiveld, M.; Mlinariƒá, I.; T√∫ri, G.; Rodrigues, A. P.; Mart√≠nez-Baz, I.; Lazar, M.; Latorre-Margalef, N.; Borges, V.; Kaczmarek, M.; Bacci, S.; Kissling, E.</t>
  </si>
  <si>
    <t>e70120</t>
  </si>
  <si>
    <t>Case control study looking at VE against medically-attended infection</t>
  </si>
  <si>
    <t>Lauring 2025</t>
  </si>
  <si>
    <t>#22655</t>
  </si>
  <si>
    <t>Genomic Characterization of RSV in the US by Vaccination Status</t>
  </si>
  <si>
    <t>10.1001/jama.2025.1225</t>
  </si>
  <si>
    <t>Lauring, A. S.; Edson, C.; Surie, D.; Dawood, F. S.; Self, W. H.; Lucero-Obusan, C.; Holodniy, M.</t>
  </si>
  <si>
    <t>Jama</t>
  </si>
  <si>
    <t>1540-1543</t>
  </si>
  <si>
    <t>LaVerriere 2025</t>
  </si>
  <si>
    <t>#2043</t>
  </si>
  <si>
    <t>Genomic Epidemiology of Respiratory Syncytial Virus in a New England Hospital System, 2024</t>
  </si>
  <si>
    <t>LaVerriere, E.; Behar, S.; Sher-Jan, C.; Liang, Y. M.; Sagar, M.; Connor, J. H.</t>
  </si>
  <si>
    <t>Lee 2023</t>
  </si>
  <si>
    <t>#7881</t>
  </si>
  <si>
    <t>Interstitial lung disease following COVID-19 vaccination: a disproportionality analysis using the Global Scale Pharmacovigilance Database (VigiBase)</t>
  </si>
  <si>
    <t>10.1136/bmjresp-2023-001992</t>
  </si>
  <si>
    <t>Lee, M. T.; Lee, J. W.; Lee, H. J.; Lee, J. M.; Choi, J. C.; Gu, K. M.; Jung, S. Y.</t>
  </si>
  <si>
    <t>Dec 11 2023</t>
  </si>
  <si>
    <t>BMJ Open Respir Res</t>
  </si>
  <si>
    <t>AE study (not in our list); Looks like published before our study start, but had influenza in the abstract</t>
  </si>
  <si>
    <t>#7882</t>
  </si>
  <si>
    <t>COVID-19 Vaccination-Related Pericarditis: A Korean Nationwide Study</t>
  </si>
  <si>
    <t>10.1016/j.mayocp.2024.03.026</t>
  </si>
  <si>
    <t>Lee, N.; Kim, K. H.; Park, J. H.; Cho, J. Y.; Cho, S. H.; Kim, D. K.; Kim, S. Y.; Kim, E. K.; Choi, E. Y.; Choi, J. O.; Cho, S.; Choi, G. H.; Park, H.; Kim, H. Y.; Yoon, H. J.; Ahn, Y.; Jeong, M. H.</t>
  </si>
  <si>
    <t>Mayo Clin Proc</t>
  </si>
  <si>
    <t>1577-1588</t>
  </si>
  <si>
    <t>#16349</t>
  </si>
  <si>
    <t>Global burden of vaccine-associated anaphylaxis and their related vaccines, 1967-2023: A comprehensive analysis of the international pharmacovigilance database</t>
  </si>
  <si>
    <t>10.1111/all.15968</t>
  </si>
  <si>
    <t>Lee, K.; Lee, H.; Kwon, R.; Shin, Y. H.; Yeo, S. G.; Lee, Y. J.; Kim, M. S.; Choi, Y. S.; Papadopoulos, N. G.; Rahmati, M.; Jung, J.; Lee, J.; Yon, D. K.</t>
  </si>
  <si>
    <t>Mar</t>
  </si>
  <si>
    <t>Allergy</t>
  </si>
  <si>
    <t>690-701</t>
  </si>
  <si>
    <t>#2066</t>
  </si>
  <si>
    <t>Global and Regional Burden of Vaccine-Associated Transverse Myelitis and Potentially Associated With Vaccines From 1967 to 2023: An Analysis of the International Pharmacovigilance Data</t>
  </si>
  <si>
    <t>10.1002/jmv.70408</t>
  </si>
  <si>
    <t>Lee, J. E.; Jo, H.; Cho, H.; Oh, J.; Jeong, Y. D.; Lee, S.; Park, J.; Kim, H. J.; Son, Y.; Kim, S.; Lee, H.; Jacob, L.; Pizzol, D.; Woo, H. G.; Hwang, J.; Yon, D. K.</t>
  </si>
  <si>
    <t>e70408</t>
  </si>
  <si>
    <t>#2076</t>
  </si>
  <si>
    <t>Limited durability of protection conferred by XBB.1.5 vaccines against omicron-associated severe outcomes among community-dwelling adults, Ontario, Canada</t>
  </si>
  <si>
    <t>10.1016/j.vaccine.2025.127300</t>
  </si>
  <si>
    <t>Lee, N.; Nguyen, L.; Nasreen, S.; Austin, P. C.; Brown, K. A.; Buchan, S. A.; Grewal, R.; Schwartz, K. L.; Tadrous, M.; Wilson, K.; Wilson, S. E.; Kwong, J. C.</t>
  </si>
  <si>
    <t>Jul 11 2025</t>
  </si>
  <si>
    <t>Case-control study looking at VE against hospitalization or death; VE estimates reported separately for XBB and JN/KP-dominant periods, but XBB is out of scope so I only included JN/KP numbers</t>
  </si>
  <si>
    <t>Lei 2025</t>
  </si>
  <si>
    <t>#2089</t>
  </si>
  <si>
    <t>Influenza vaccine effectiveness against medically-attended influenza infection in 2023/24 season in Hangzhou, China</t>
  </si>
  <si>
    <t>10.1080/21645515.2024.2435156</t>
  </si>
  <si>
    <t>Lei, H.; Niu, B.; Sun, Z.; Wang, Y.; Che, X.; Du, S.; Liu, Y.; Zhang, K.; Zhao, S.; Yang, S.; Wang, Z.; Zhao, G.</t>
  </si>
  <si>
    <t>Leung 2024</t>
  </si>
  <si>
    <t>#7937</t>
  </si>
  <si>
    <t>Risk of Seizure Aggravation after COVID-19 Vaccinations in Patients with Epilepsy</t>
  </si>
  <si>
    <t>10.3390/vaccines12060593</t>
  </si>
  <si>
    <t>Leung, W. C. Y.; Ho, R. W. H.; Leung, A. K. L.; Chu, F. H. N.; Lo, C. N. R.; Chan, A. A.; Chan, C. Y. C.; Chan, D. Y. H.; Chui, J. H. Y.; Li, W. T. V.; Yeung, E. H. L.; Teo, K. C.; Lau, G. K. K.; Chang, R. S. K.</t>
  </si>
  <si>
    <t>Confusing study design- per discussion with AU, decided to keep as a cohort study</t>
  </si>
  <si>
    <t>LeVu 2023</t>
  </si>
  <si>
    <t>#7846</t>
  </si>
  <si>
    <t>Risk of Guillain-Barr√© Syndrome Following COVID-19 Vaccines: A Nationwide Self-Controlled Case Series Study</t>
  </si>
  <si>
    <t>10.1212/wnl.0000000000207847</t>
  </si>
  <si>
    <t>Le Vu, S.; Bertrand, M.; Botton, J.; Jabagi, M. J.; Drouin, J.; Semenzato, L.; Weill, A.; Dray-Spira, R.; Zureik, M.</t>
  </si>
  <si>
    <t>Nov 21 2023</t>
  </si>
  <si>
    <t>Neurology</t>
  </si>
  <si>
    <t>e2094-e2102</t>
  </si>
  <si>
    <t>Self-controlled study. All patients had GBS. Study analyzes risk within defined time window relative to vaccination</t>
  </si>
  <si>
    <t>LeVu 2024</t>
  </si>
  <si>
    <t>#7847</t>
  </si>
  <si>
    <t>Influence of mRNA Covid-19 vaccine dosing interval on the risk of myocarditis</t>
  </si>
  <si>
    <t>10.1038/s41467-024-52038-6</t>
  </si>
  <si>
    <t>Le Vu, S.; Bertrand, M.; Semenzato, L.; Jabagi, M. J.; Botton, J.; Drouin, J.; Weill, A.; Dray-Spira, R.; Zureik, M.</t>
  </si>
  <si>
    <t>Sep 5 2024</t>
  </si>
  <si>
    <t>Levy 2024</t>
  </si>
  <si>
    <t>#7943</t>
  </si>
  <si>
    <t>Reduced Likelihood of Hospitalization With the JN.1 or HV.1 Severe Acute Respiratory Syndrome Coronavirus 2 Variants Compared With the EG.5 Variant</t>
  </si>
  <si>
    <t>10.1093/infdis/jiae364</t>
  </si>
  <si>
    <t>Levy, M. E.; Chilunda, V.; Davis, R. E.; Heaton, P. R.; Pawloski, P. A.; Goldman, J. D.; Schandl, C. A.; McEwen, L. M.; Cirulli, E. T.; Wyman, D.; Rossi, A. D.; Dai, H.; Isaksson, M.; Washington, N. L.; Basler, T.; Tsan, K.; Nguyen, J.; Ramirez, J.; Sandoval, E.; Lee, W.; Lu, J.; Luo, S.</t>
  </si>
  <si>
    <t>Nov 15 2024</t>
  </si>
  <si>
    <t>1197-1201</t>
  </si>
  <si>
    <t>Reclassified study as cross-sectional because patients weren't followed; aligns with previous discussion with NB via Whatsapp on how to classify genomic surveillance studies</t>
  </si>
  <si>
    <t>Levy 2025</t>
  </si>
  <si>
    <t>#2105</t>
  </si>
  <si>
    <t>Neutralizing Antibody Response to the AreXvy Respiratory Syncytial Virus Vaccine in Lung Transplant Recipients: Assessment Against Reference and Seasonal Strains</t>
  </si>
  <si>
    <t>10.3390/vaccines13040398</t>
  </si>
  <si>
    <t>Levy, L.; Yahav, D.; Benzimra, M.; Bezalel, Y.; Hoffman, T.; Shirin, N.; Sinai, T.; Jurkowicz, M.; Deri, O.; Matalon, N.; Saute, M.; Lustig, Y.; Nachum, E.; Peled, M.; Nemet, I.; Mandelboim, M.</t>
  </si>
  <si>
    <r>
      <rPr>
        <rFont val="Arial"/>
        <color theme="1"/>
        <sz val="12.0"/>
      </rPr>
      <t xml:space="preserve">AE data was scarse and barely usable. May exclude instead, but extracted for now. 
</t>
    </r>
    <r>
      <rPr>
        <rFont val="Arial"/>
        <color rgb="FFFF0000"/>
        <sz val="12.0"/>
      </rPr>
      <t xml:space="preserve">Since it will be excluded from analysis without AEs of interest, I say we leave </t>
    </r>
  </si>
  <si>
    <t>#2106</t>
  </si>
  <si>
    <t>XBB.1.5 mRNA COVID-19 vaccine protection against inpatient or emergency department visits among adults infected with SARS-CoV-2 JN.1 and XBB-lineage variants</t>
  </si>
  <si>
    <t>10.3389/fimmu.2025.1470609</t>
  </si>
  <si>
    <t>Levy, M. E.; Chilunda, V.; Heaton, P. R.; McKeen, D.; Goldman, J. D.; Davis, R. E.; Schandl, C. A.; Glen, W. B.; McEwen, L. M.; Cirulli, E. T.; Wyman, D.; Dei Rossi, A.; Dai, H.; Isaksson, M.; Washington, N. L.; Basler, T.; Tsan, K.; Nguyen, J.; Ramirez, J.; Sandoval, E.; Lee, W.; Lu, J.; Luo, S.</t>
  </si>
  <si>
    <t>Data extraction phase categorized study as observational cohort, but studdy design suggests cross sectional and RoB checklist for XS was used (AKU)</t>
  </si>
  <si>
    <t>Lewis 2025</t>
  </si>
  <si>
    <t>#22737</t>
  </si>
  <si>
    <t>Vaccine Effectiveness Against Influenza A(H1N1), A(H3N2), and B-Associated Hospitalizations-United States, September 1, 2023-May 31, 2024</t>
  </si>
  <si>
    <t>10.1093/infdis/jiaf185</t>
  </si>
  <si>
    <t>Lewis, N. M.; Harker, E. J.; Cleary, S.; Zhu, Y.; Grijalva, C. G.; Chappell, J. D.; Rhoads, J. P.; Baughman, A.; Casey, J. D.; Blair, P. W.; Jones, I. D.; Johnson, C. A.; Halasa, N. B.; Lauring, A. S.; Martin, E. T.; Gaglani, M.; Ghamande, S.; Columbus, C.; Steingrub, J. S.; Duggal, A.; Felzer, J. R.; Prekker, M. E.; Peltan, I. D.; Brown, S. M.; Hager, D. N.; Gong, M. N.; Mohamed, A.; Exline, M. C.; Khan, A.; Ferguson, S. A. N.; Mosier, J.; Qadir, N.; Chang, S. Y.; Ginde, A. A.; Zepeski, A.; Mallow, C.; Harris, E. S.; Johnson, N. J.; Gibbs, K. W.; Kwon, J. H.; Vaughn, I. A.; Ramesh, M.; Safdar, B.; Surie, D.; Dawood, F. S.; Ellington, S.; Self, W. H.</t>
  </si>
  <si>
    <t>Lewnard 2024</t>
  </si>
  <si>
    <t>#7951</t>
  </si>
  <si>
    <t>Immune escape and attenuated severity associated with the SARS-CoV-2 BA.2.86/JN.1 lineage</t>
  </si>
  <si>
    <t>10.1038/s41467-024-52668-w</t>
  </si>
  <si>
    <t>Lewnard, J. A.; Mahale, P.; Malden, D.; Hong, V.; Ackerson, B. K.; Lewin, B. J.; Link-Gelles, R.; Feldstein, L. R.; Lipsitch, M.; Tartof, S. Y.</t>
  </si>
  <si>
    <t>#8025</t>
  </si>
  <si>
    <t>Adverse Events of COVID-19 Vaccines in the United States: Temporal and Spatial Analysis</t>
  </si>
  <si>
    <t>10.2196/51007</t>
  </si>
  <si>
    <t>Li, Y.; Li, J.; Dang, Y.; Chen, Y.; Tao, C.</t>
  </si>
  <si>
    <t>Jul 15 2024</t>
  </si>
  <si>
    <t>JMIR Public Health Surveill</t>
  </si>
  <si>
    <t>e51007</t>
  </si>
  <si>
    <t>Li 2025</t>
  </si>
  <si>
    <t>#32258</t>
  </si>
  <si>
    <t>Post-licensure safety of respiratory syncytial virus vaccines, Vaccine Adverse Event Reporting System, United States, May 2023-December 2024</t>
  </si>
  <si>
    <t>10.1016/j.pmedr.2025.103150</t>
  </si>
  <si>
    <t>Li, J.; Zhang, Z.; Wang, M.</t>
  </si>
  <si>
    <t>Prev Med Rep</t>
  </si>
  <si>
    <r>
      <rPr>
        <rFont val="Arial"/>
        <color theme="1"/>
        <sz val="12.0"/>
      </rPr>
      <t xml:space="preserve">Added pregnancy data
MA-- updated AE #s for the third AE for product 2 . </t>
    </r>
    <r>
      <rPr>
        <rFont val="Arial"/>
        <i/>
        <color rgb="FFFF0000"/>
        <sz val="12.0"/>
      </rPr>
      <t>Resolved- no denominator.</t>
    </r>
  </si>
  <si>
    <t>#2165</t>
  </si>
  <si>
    <t>The association between acute transverse myelitis and COVID-19 vaccination in Korea: Self-controlled case series study</t>
  </si>
  <si>
    <t>10.1111/ene.70020</t>
  </si>
  <si>
    <t>Lim, E.; Kim, Y. H.; Jeong, N. Y.; Kim, S. H.; Won, H.; Bae, J. S.; Choi, N. K.</t>
  </si>
  <si>
    <t>e70020</t>
  </si>
  <si>
    <t>Data extraction phase categorized study as observational cohort, but authors note this is a SCCS and RoB checklist for SCCS was used (NEB)</t>
  </si>
  <si>
    <t>Lin 2024</t>
  </si>
  <si>
    <t>#8092</t>
  </si>
  <si>
    <t>Risk Factors Associated with Cutaneous Reactions Following COVID-19 Vaccine Immunisation: A Registry-Based Case-Control Study</t>
  </si>
  <si>
    <t>10.21315/mjms2024.31.3.10</t>
  </si>
  <si>
    <t>Lin, T. H.; Keowmani, T.; Moon, T. M.</t>
  </si>
  <si>
    <t>Malaysian Journal of Medical Sciences</t>
  </si>
  <si>
    <t>133-148</t>
  </si>
  <si>
    <t xml:space="preserve">Removed immunocompromised designation. Not appilcable. </t>
  </si>
  <si>
    <t>Link-Gelles 2024</t>
  </si>
  <si>
    <t>#8103</t>
  </si>
  <si>
    <t>Interim Effectiveness of Updated 2023-2024 (Monovalent XBB.1.5) COVID-19 Vaccines Against COVID-19-Associated Hospitalization Among Adults Aged ‚â•18 Years with Immunocompromising Conditions - VISION Network, September 2023-February 2024</t>
  </si>
  <si>
    <t>10.15585/mmwr.mm7312a5</t>
  </si>
  <si>
    <t>Link-Gelles, R.; Rowley, E. A. K.; DeSilva, M. B.; Dascomb, K.; Irving, S. A.; Klein, N. P.; Grannis, S. J.; Ong, T. C.; Weber, Z. A.; Fleming-Dutra, K. E.; McEvoy, C. E.; Akinsete, O.; Bride, D.; Sheffield, T.; Naleway, A. L.; Zerbo, O.; Fireman, B.; Hansen, J.; Goddard, K.; Dixon, B. E.; Rogerson, C.; Fadel, W. F.; Duszynski, T.; Rao, S.; Barron, M. A.; Reese, S. E.; Ball, S. W.; Dunne, M. M.; Natarajan, K.; Okwuazi, E.; Shah, A. B.; Wiegand, R.; Tenforde, M. W.; Payne, A. B.</t>
  </si>
  <si>
    <t>Mar 28 2024</t>
  </si>
  <si>
    <t>271-276</t>
  </si>
  <si>
    <t>Link-Gelles 2025</t>
  </si>
  <si>
    <t>#2183</t>
  </si>
  <si>
    <t>Estimated 2023-2024 COVID-19 Vaccine Effectiveness in Adults</t>
  </si>
  <si>
    <t>10.1001/jamanetworkopen.2025.17402</t>
  </si>
  <si>
    <t>Link-Gelles, R.; Rowley, E. A. K.; Irving, S. A.; Klein, N. P.; Grannis, S. J.; Ong, T. C.; Ball, S. W.; DeSilva, M. B.; Dascomb, K.; Naleway, A. L.; Koppolu, P.; Zerbo, O.; Fireman, B.; Hansen, J.; Timbol, J.; Block, L.; Dixon, B. E.; Duszynski, T. J.; Allen, K. S.; Mayer, D.; Chavez, C.; Barron, M.; Reese, S. E.; Chickery, S.; Davis, J. M.; Ciesla, A. A.; Mak, J.; Najdowski, M.; Akinsete, O. O.; McEvoy, C. E.; Essien, I. J.; Sheffield, T.; Bride, D.; Arndorfer, J.; Van Otterloo, J.; Natarajan, K.; Tenforde, M. W.; DeCuir, J.; Payne, A. B.</t>
  </si>
  <si>
    <t>Jun 2 2025</t>
  </si>
  <si>
    <t>e2517402</t>
  </si>
  <si>
    <t>Changed study type to Case Control/TND</t>
  </si>
  <si>
    <r>
      <rPr>
        <rFont val="Arial"/>
        <color theme="1"/>
        <sz val="13.0"/>
      </rPr>
      <t xml:space="preserve">Numbers were all over the place and required a lot of math. Please double-check carefully. </t>
    </r>
    <r>
      <rPr>
        <rFont val="Arial"/>
        <color rgb="FF0000FF"/>
        <sz val="13.0"/>
      </rPr>
      <t xml:space="preserve">Fantastic job, Derek! That one was a real doozy but all your numbers looked good to me! - Jake </t>
    </r>
    <r>
      <rPr>
        <rFont val="Arial"/>
        <color rgb="FF4EA72E"/>
        <sz val="13.0"/>
      </rPr>
      <t>Whew! -Derek</t>
    </r>
  </si>
  <si>
    <t>#2182</t>
  </si>
  <si>
    <t>Interim Estimates of 2024-2025 COVID-19 Vaccine Effectiveness Among Adults Aged ‚â•18 Years - VISION and IVY Networks, September 2024-January 2025</t>
  </si>
  <si>
    <t>10.15585/mmwr.mm7406a1</t>
  </si>
  <si>
    <t>Link-Gelles, R.; Chickery, S.; Webber, A.; Ong, T. C.; Rowley, E. A. K.; DeSilva, M. B.; Dascomb, K.; Irving, S. A.; Klein, N. P.; Grannis, S. J.; Barron, M. A.; Reese, S. E.; McEvoy, C.; Sheffield, T.; Naleway, A. L.; Zerbo, O.; Rogerson, C.; Self, W. H.; Zhu, Y.; Lauring, A. S.; Martin, E. T.; Peltan, I. D.; Ginde, A. A.; Mohr, N. M.; Gibbs, K. W.; Hager, D. N.; Prekker, M. E.; Mohamed, A.; Johnson, N.; Steingrub, J. S.; Khan, A.; Felzer, J. R.; Duggal, A.; Wilson, J. G.; Qadir, N.; Mallow, C.; Kwon, J. H.; Columbus, C.; Vaughn, I. A.; Safdar, B.; Mosier, J. M.; Harris, E. S.; Chappell, J. D.; Halasa, N.; Johnson, C.; Natarajan, K.; Lewis, N. M.; Ellington, S.; Reeves, E. L.; DeCuir, J.; McMorrow, M.; Paden, C. R.; Payne, A. B.; Dawood, F. S.; Surie, D.</t>
  </si>
  <si>
    <t>73-82</t>
  </si>
  <si>
    <t>Lloyd 2025</t>
  </si>
  <si>
    <t>#2231</t>
  </si>
  <si>
    <t>Safety Monitoring of Bivalent COVID-19 mRNA Vaccines Among Recipients 6 Months and Older in the United States</t>
  </si>
  <si>
    <t>10.1002/pds.70151</t>
  </si>
  <si>
    <t>Lloyd, P. C.; Smith, E. R.; Gruber, J. F.; Ondari, M.; Wong, H. L.; Hu, M.; Clarke, T. C.; McEvoy, R.; Amend, K. L.; Beachler, D. C.; McMahill-Walraven, C. N.; Seeger, J. D.; Secora, A.; Djibo, D. A.; Song, J.; Selvam, N.; DeShazo, J. P.; Clifford, R.; Abente, E.; Chillarige, Y.; Forshee, R. A.; Anderson, S. A.; Shoaibi, A.</t>
  </si>
  <si>
    <t>e70151</t>
  </si>
  <si>
    <t>#2229</t>
  </si>
  <si>
    <t>Safety monitoring of health outcomes following influenza vaccination during the 2023-2024 season among U.S. Medicare beneficiaries aged 65 years and older</t>
  </si>
  <si>
    <t>10.1016/j.vaccine.2025.127069</t>
  </si>
  <si>
    <t>Lloyd, P. C.; Acharya, G.; Zhao, H.; Shah, N.; Anguzu, G.; Ambarsoomzadeh, D.; Clarke, T. C.; Ng, X.; Hu, M.; Chillarige, Y.; Forshee, R. A.; Anderson, S. A.</t>
  </si>
  <si>
    <t>Lophatananon 2023</t>
  </si>
  <si>
    <t>#8201</t>
  </si>
  <si>
    <t>The association of herpes zoster and influenza vaccinations with the risk of developing dementia: a population-based cohort study within the UK Clinical Practice Research Datalink</t>
  </si>
  <si>
    <t>10.1186/s12889-023-16768-4</t>
  </si>
  <si>
    <t>Lophatananon, A.; Carr, M.; McMillan, B.; Dobson, C.; Itzhaki, R.; Parisi, R.; Ashcroft, D. M.; Muir, K. R.</t>
  </si>
  <si>
    <t>Oct 2 2023</t>
  </si>
  <si>
    <t>Lu 2024</t>
  </si>
  <si>
    <t>#8238</t>
  </si>
  <si>
    <t>Stroke After Influenza Vaccines in Older Adults in the US, 2016 to 2019</t>
  </si>
  <si>
    <t>10.1001/jamanetworkopen.2024.23926</t>
  </si>
  <si>
    <t>Lu, Y.; Matuska, K.; Ma, Y.; Laniyan, L.; Chillarige, Y.; Anderson, S. A.; Forshee, R. A.</t>
  </si>
  <si>
    <t>Jul 1 2024</t>
  </si>
  <si>
    <t>e2423926</t>
  </si>
  <si>
    <t>#8240</t>
  </si>
  <si>
    <t>Stroke Risk After COVID-19 Bivalent Vaccination Among US Older Adults</t>
  </si>
  <si>
    <t>10.1001/jama.2024.1059</t>
  </si>
  <si>
    <t>Lu, Y.; Matuska, K.; Nadimpalli, G.; Ma, Y.; Duma, N.; Zhang, H. T.; Chiang, Y.; Lyu, H.; Chillarige, Y.; Kelman, J. A.; Forshee, R. A.; Anderson, S. A.</t>
  </si>
  <si>
    <t>Mar 19 2024</t>
  </si>
  <si>
    <t>938-950</t>
  </si>
  <si>
    <t xml:space="preserve">SCCS; Supplement contains 113 pages with outcomes stratified by a massive number of relevant subgroups (age, outcome, stroke risk factors, coadministration of influenza vaccine, etc.). However, will not include influenza data here because they don't provide details (only in the supplement. See eTables 13-22) </t>
  </si>
  <si>
    <t>Ma 2024</t>
  </si>
  <si>
    <t>#8278</t>
  </si>
  <si>
    <t>Genomic Surveillance for SARS-CoV-2 Variants: Circulation of Omicron XBB and JN.1 Lineages - United States, May 2023-September 2024</t>
  </si>
  <si>
    <t>10.15585/mmwr.mm7342a1</t>
  </si>
  <si>
    <t>Ma, K. C.; Castro, J.; Lambrou, A. S.; Rose, E. B.; Cook, P. W.; Batra, D.; Cubenas, C.; Hughes, L. J.; MacCannell, D. R.; Mandal, P.; Mittal, N.; Sheth, M.; Smith, C.; Winn, A.; Hall, A. J.; Wentworth, D. E.; Silk, B. J.; Thornburg, N. J.; Paden, C. R.</t>
  </si>
  <si>
    <t>938-945</t>
  </si>
  <si>
    <t>Genomic surveillance study</t>
  </si>
  <si>
    <t>Maan 2024</t>
  </si>
  <si>
    <t>#8294</t>
  </si>
  <si>
    <t>Extensive splanchnic vein thrombosis after SARS-CoV-2 vaccination: A Vascular Liver Disease Group (VALDIG) initiative</t>
  </si>
  <si>
    <t>10.1097/hep.0000000000000787</t>
  </si>
  <si>
    <t>Maan, R.; Lauw, M. N.; China, L.; Patch, D.; Baiges, A.; Garcia-Pagan, J. C.; Hern√°ndez-Gea, V.; Hilleret, M. N.; Tjwa, E. T.; Kounis, I.; Bureau, C.; Giguet, B.; Heurgu√©, A.; Ollivier-Hourmand, I.; Causse, X.; Nery, F.; Eshraghian, A.; Plessier, A.; Darwish Murad, S.</t>
  </si>
  <si>
    <t>Nov 1 2024</t>
  </si>
  <si>
    <t>Hepatology</t>
  </si>
  <si>
    <t>1147-1157</t>
  </si>
  <si>
    <t>Machado 2024</t>
  </si>
  <si>
    <t>#8305</t>
  </si>
  <si>
    <t>Enhanced passive safety surveillance of high-dose and standard-dose quadrivalent inactivated split-virion influenza vaccines in Germany and Finland during the 2022/23 influenza season</t>
  </si>
  <si>
    <t>10.1080/21645515.2024.2322196</t>
  </si>
  <si>
    <t>Machado, M. A. A.; Gandhi-Banga, S.; Gallo, S.; Cousseau, T. G.; Byrareddy, R. M.; Nissil√§, M.; Schelling, J.; Monfredo, C.</t>
  </si>
  <si>
    <t>AEs but none from our list</t>
  </si>
  <si>
    <t>Mackenzie 2025</t>
  </si>
  <si>
    <t>#2314</t>
  </si>
  <si>
    <t>What three years of COVID-19 vaccine administration reveals about the incidence of shoulder injury related to vaccine administration (SIRVA)</t>
  </si>
  <si>
    <t>10.1016/j.vaccine.2025.126892</t>
  </si>
  <si>
    <t>Mackenzie, L. J.; Bousie, J. A.; Newman, P.; Cunningham, J.; Woodward, A. P.; Silk-Jones, J.; Nguyen, C.; Bushell, M. A.</t>
  </si>
  <si>
    <t>Madhi 2025</t>
  </si>
  <si>
    <t>#2316</t>
  </si>
  <si>
    <t>Preterm Birth Frequency and Associated Outcomes From the MATISSE (Maternal Immunization Study for Safety and Efficacy) Maternal Trial of the Bivalent Respiratory Syncytial Virus Prefusion F Protein Vaccine</t>
  </si>
  <si>
    <t>10.1097/aog.0000000000005817</t>
  </si>
  <si>
    <t>Madhi, S. A.; Kampmann, B.; Sim√µes, E. A. F.; Zachariah, P.; Pahud, B. A.; Radley, D.; Sarwar, U. N.; Shittu, E.; Llapur, C.; P√©rez Marc, G.; Maldonado, Y.; Kachikis, A.; Zar, H. J.; Swanson, K. A.; Lino, M. M.; Anderson, A. S.; Gurtman, A.; Munjal, I.</t>
  </si>
  <si>
    <t>147-156</t>
  </si>
  <si>
    <t>Added pregnancy
MA-- changed "Number in placebo/unvaccinated/active comparator group with the AE" from 21 to 172. Conflict resolved.</t>
  </si>
  <si>
    <t>#8320</t>
  </si>
  <si>
    <t>Covid-19 vaccination and menstrual bleeding disturbances among women of fertile age: a Norwegian registry study</t>
  </si>
  <si>
    <t>10.1007/s10654-024-01170-0</t>
  </si>
  <si>
    <t>Magnus, M. C.; Caspersen, I. H.; Wensaas, K. A.; Eide, H. N.; √ñrtqvist, A. K.; Oakley, L.; Magnus, P.; H√•berg, S. E.</t>
  </si>
  <si>
    <t>Eur J Epidemiol</t>
  </si>
  <si>
    <t>1127-1138</t>
  </si>
  <si>
    <t>Manniche 2024</t>
  </si>
  <si>
    <t>#8394</t>
  </si>
  <si>
    <t>Reports of Batch-Dependent Suspected Adverse Events of the BNT162b2 mRNA COVID-19 Vaccine: Comparison of Results from Denmark and Sweden</t>
  </si>
  <si>
    <t>10.3390/medicina60081343</t>
  </si>
  <si>
    <t>Manniche, V.; Schmeling, M.; Gilthorpe, J. D.; Hansen, P. R.</t>
  </si>
  <si>
    <t>Aug 19 2024</t>
  </si>
  <si>
    <t>Study comparing rates of AEs between Pfizer vaccine batches; no mention of individual AEs, just rates</t>
  </si>
  <si>
    <t>Mansou 2024</t>
  </si>
  <si>
    <t>#8397</t>
  </si>
  <si>
    <t>Reported Adverse Events Following SARS-CoV-2 Vaccinations in the Canadian Province of Alberta and Associated Risk Factors: A Retrospective Cohort Study</t>
  </si>
  <si>
    <t>10.3390/vaccines12121409</t>
  </si>
  <si>
    <t>Mansou, Y.; Kumaran, M.; Farmer, G.; Kemp, K.; Usman, H.; Strong, D.; Mutwiri, G. K.; Sikdar, K. C.</t>
  </si>
  <si>
    <t>AE study; reports of GBS but not enough info included to calculate incidence</t>
  </si>
  <si>
    <t>Mantovani 2024</t>
  </si>
  <si>
    <t>#16883</t>
  </si>
  <si>
    <t>Autoantibodies Targeting G-Protein-Coupled Receptors and RAS-Related Molecules in Post-Acute COVID Vaccination Syndrome: A Retrospective Case Series Study</t>
  </si>
  <si>
    <t>10.3390/biomedicines12122852</t>
  </si>
  <si>
    <t>Mantovani, M.; Bellavite, P.; Fazio, S.; Di Fede, G.; Tomasi, M.; Belli, D.; Zanolin, E.</t>
  </si>
  <si>
    <t>Biomedicines</t>
  </si>
  <si>
    <t>AE study (none from our list)</t>
  </si>
  <si>
    <t>Marron 2024</t>
  </si>
  <si>
    <t>#8432</t>
  </si>
  <si>
    <t>Influenza Vaccine Effectiveness Against Symptomatic Influenza in Primary Care: A Test Negative Case Control Study Over Two Influenza Seasons 2022/2023 and 2023/2024 in Ireland</t>
  </si>
  <si>
    <t>10.1111/irv.70023</t>
  </si>
  <si>
    <t>Marron, L.; McKenna, A.; O'Donnell, J.; Joyce, M.; Bennett, C.; Connell, J.; Domegan, L.</t>
  </si>
  <si>
    <t>e70023</t>
  </si>
  <si>
    <t>Case-control study assessing VE against medically-attended infection; some dissaggregation by age and vaccine type; check REDCap comments for how I calculated certain fields</t>
  </si>
  <si>
    <t>Mart√≠nez-Baz 2025</t>
  </si>
  <si>
    <t>#2405</t>
  </si>
  <si>
    <t>Effectiveness of influenza vaccination in preventing confirmed influenza cases and hospitalizations in Northern Spain, 2023/24 season: A population-based test-negative case-control study</t>
  </si>
  <si>
    <t>10.1016/j.ijid.2024.107364</t>
  </si>
  <si>
    <t>Mart√≠nez-Baz, I.; Navascu√©s, A.; Trobajo-Sanmart√≠n, C.; Pozo, F.; Fern√°ndez-Huerta, M.; Olazabal-Arruiz, M.; Argente-Colas, L.; Ezpeleta, G.; Echeverria, A.; Casado, I.; Ezpeleta, C.; Castilla, J.</t>
  </si>
  <si>
    <t>Cohort study looking at VE against hospitalization and medically-attended infection; vaccine type not disaggregated; check REDCap notes for where I got numbers</t>
  </si>
  <si>
    <t>Matsuzono 2024</t>
  </si>
  <si>
    <t>#8481</t>
  </si>
  <si>
    <t>Effect of COVID 19 pandemic on the neurology department hospitalization with analysis of the neurological complications secondary to COVID 19 and vaccination against COVID 19</t>
  </si>
  <si>
    <t>10.1177/20503121241272518</t>
  </si>
  <si>
    <t>Matsuzono, K.; Mieno, M.; Mashiko, T.; Anan, Y.; Ozawa, T.; Koide, R.; Tanaka, R.; Kimura, A.; Fujimoto, S.</t>
  </si>
  <si>
    <t>SAGE Open Medicine</t>
  </si>
  <si>
    <t>AEs - one case had an AE of interest; no statistics peformed</t>
  </si>
  <si>
    <t>Maurel 2024</t>
  </si>
  <si>
    <t>#8492</t>
  </si>
  <si>
    <t>Interim 2023/24 influenza A vaccine effectiveness: VEBIS European primary care and hospital multicentre studies, September 2023 to January 2024</t>
  </si>
  <si>
    <t>10.2807/1560-7917.Es.2024.29.8.2400089</t>
  </si>
  <si>
    <t>Maurel, M.; Howard, J.; Kissling, E.; Pozo, F.; P√©rez-Gimeno, G.; Buda, S.; S√®ve, N.; McKenna, A.; Meijer, A.; Rodrigues, A. P.; Mart√≠nez-Baz, I.; Mlinariƒá, I.; Latorre-Margalef, N.; T√∫ri, G.; LazƒÉr, M.; Mazagatos, C.; Echeverria, A.; Abela, S.; Bourgeois, M.; Machado, A.; D√ºrrwald, R.; Petroviƒá, G.; Oroszi, B.; Jancoriene, L.; Marin, A.; Husa, P.; Duffy, R.; Dijkstra, F.; Gallardo Garc√≠a, V.; Goerlitz, L.; Enouf, V.; Bennett, C.; Hooiveld, M.; Guiomar, R.; Trobajo-Sanmart√≠n, C.; Vi≈°ekruna Vuƒçina, V.; Samuelsson Hagey, T.; Lameiras Azevedo, A. S.; Castilla, J.; Xuereb, G.; Delaere, B.; G√≥mez, V.; Tolksdorf, K.; Bacci, S.; Nicolay, N.; Kaczmarek, M.; Rose, A. M.</t>
  </si>
  <si>
    <t>Flu VE study; data pulled from Table 2; I only included aggregated Influenza A VE; flu vaccine type not disaggregated; controls are not true negatives (still had ARIs, just tested negative for flu)</t>
  </si>
  <si>
    <t>Mayer 2025</t>
  </si>
  <si>
    <t>#23153</t>
  </si>
  <si>
    <t>Safety, Tolerability, and Immunogenicity of mRNA-1345 in Adults at Increased Risk for RSV Disease Aged 18 to 59 Years</t>
  </si>
  <si>
    <t>10.1093/cid/ciaf292</t>
  </si>
  <si>
    <t>Mayer, E. F.; Falsey, A. R.; Clark, R.; Ferguson, M.; Cardona, J.; She, F.; Jones, B.; Reuter, C.; Collins, A.; Mannan, A.; Kapoor, A.; Slobod, K.; Stoszek, S. K.; Du, J.; Mou, J.; Lan, L.; Zhou, H.; Wilson, E.; Goswami, J.; Das, R.; Priddy, F.</t>
  </si>
  <si>
    <t>No AESIs</t>
  </si>
  <si>
    <t>Mazarakis 2025</t>
  </si>
  <si>
    <t>#2444</t>
  </si>
  <si>
    <t>The immunogenicity, reactogenicity, and safety of a bivalent mRNA or protein COVID-19 vaccine given as a fourth dose</t>
  </si>
  <si>
    <t>10.1016/j.jinf.2025.106447</t>
  </si>
  <si>
    <t>Mazarakis, N.; Toh, Z. Q.; Neal, E.; Bright, K.; Luu, S.; Quah, L.; Ng, Y. Y.; Nguyen, C.; Hart, J.; Do, L. A. H.; Rudel, A.; Dassanayake, S.; Higgins, R. A.; Ong, D. S.; Justice, F.; Moore, K. A.; Watts, E.; Mahanty, S.; Subbarao, K.; Mulholland, K.; von Mollendorf, C.; Licciardi, P. V.</t>
  </si>
  <si>
    <t>McLeod 2024</t>
  </si>
  <si>
    <t>#8535</t>
  </si>
  <si>
    <t>The Platform Trial In COVID-19 priming and BOOsting (PICOBOO): The immunogenicity, reactogenicity, and safety of licensed COVID-19 vaccinations administered as a second booster in BNT162b2 primed individuals aged 18-&lt;50 and 50-&lt;70 years old</t>
  </si>
  <si>
    <t>10.1016/j.jinf.2024.106346</t>
  </si>
  <si>
    <t>McLeod, C.; Dymock, M.; Flanagan, K. L.; Plebanski, M.; Marshall, H. S.; Estcourt, M. J.; Wadia, U.; Tjiam, M. C.; Blyth, C. C.; Subbarao, K.; Mordant, F. L.; Nicholson, S.; Cain, N.; Brizuela, R.; Faust, S. N.; Thornton, R. B.; Ellis, Z.; McKenzie, A.; Marsh, J. A.; Snelling, T. L.; Richmond, P. C.</t>
  </si>
  <si>
    <t>Memon 2024</t>
  </si>
  <si>
    <t>#17051</t>
  </si>
  <si>
    <t>Cardiac Investigations in Paediatric Patients with Chest Pain Following COVID-19 mRNA Vaccination</t>
  </si>
  <si>
    <t>Memon, D.; Dafalla, I.; Raba, A. A.; Krebit, I.</t>
  </si>
  <si>
    <t>Ir Med J</t>
  </si>
  <si>
    <t>Case-series evaluating cardiac symptoms following covid vaccination; no cases of AEs of interest found</t>
  </si>
  <si>
    <t>Mi 2024</t>
  </si>
  <si>
    <t>#8593</t>
  </si>
  <si>
    <t>Real-world effectiveness of influenza vaccine against medical-attended influenza infection during 2023/24 season in Ili Kazakh Autonomous Prefecture, China: A test-negative, case-control study</t>
  </si>
  <si>
    <t>10.1080/21645515.2024.2394255</t>
  </si>
  <si>
    <t>Mi, J.; Wang, J.; Chen, L.; Guo, Z.; Lei, H.; Chong, M. K.; Talifu, J.; Yang, S.; Luotebula, K.; Ablikemu, M.; Ma, C.; Lu, W.; Luo, Z.; Liu, C.; Sun, S.; Dai, J.; Wang, K.; Wang, K.; Zhao, S.</t>
  </si>
  <si>
    <t>Case-control VE study; vaccine product not specified and it's a non-US study (but include since flu vaccine per 7/21 protocol)</t>
  </si>
  <si>
    <t>Mohamed 2024</t>
  </si>
  <si>
    <t>#17154</t>
  </si>
  <si>
    <t>Safety of COVID-19 Vaccines in Patients With Multiple Sclerosis: A Cross-Sectional Study From a Tertiary Rehabilitation Center in Saudi Arabia</t>
  </si>
  <si>
    <t>10.7759/cureus.75889</t>
  </si>
  <si>
    <t>Mohamed, S.; Elkarim, M. A.; Al-Jaberi, S. A.</t>
  </si>
  <si>
    <t>e75889</t>
  </si>
  <si>
    <t>Moisset 2024</t>
  </si>
  <si>
    <t>#8672</t>
  </si>
  <si>
    <t>Risk of Relapse After COVID-19 Vaccination Among Patients With Multiple Sclerosis in France: A Self-Controlled Case Series</t>
  </si>
  <si>
    <t>10.1212/wnl.0000000000209662</t>
  </si>
  <si>
    <t>Moisset, X.; Leray, E.; Chenaf, C.; Taithe, F.; Vukusic, S.; Mulliez, A.; Clavelou, P.</t>
  </si>
  <si>
    <t>Sep 10 2024</t>
  </si>
  <si>
    <t>e209662</t>
  </si>
  <si>
    <t>Data extraction phase categorized this as an observational cohort, but authors note it's a SCCS, RoB checklist for SCCS used. (NEB)</t>
  </si>
  <si>
    <t>Mok 2025</t>
  </si>
  <si>
    <t>#2557</t>
  </si>
  <si>
    <t>Comparison of safety and immunogenicity in the elderly after receiving either Comirnaty or Spikevax monovalent XBB1.5 COVID-19 vaccine</t>
  </si>
  <si>
    <t>10.1016/j.jinf.2024.106374</t>
  </si>
  <si>
    <t>Mok, C. K. P.; Tang, Y. S.; Tan, C. W.; Chong, K. C.; Chen, C.; Sun, Y.; Yiu, K.; Ling, K. C.; Chan, K. K.; Hui, D. S.</t>
  </si>
  <si>
    <t>Mombelli 2024</t>
  </si>
  <si>
    <t>#8678</t>
  </si>
  <si>
    <t>Immunogenicity of High-Dose Versus MF59-Adjuvanted Versus Standard Influenza Vaccine in Solid Organ Transplant Recipients: The Swiss/Spanish Trial in Solid Organ Transplantation on Prevention of Influenza (STOP-FLU Trial)</t>
  </si>
  <si>
    <t>10.1093/cid/ciad477</t>
  </si>
  <si>
    <t>Mombelli, M.; Neofytos, D.; Huynh-Do, U.; S√°nchez-C√©spedes, J.; Stampf, S.; Golshayan, D.; Dahdal, S.; Stirnimann, G.; Schnyder, A.; Garzoni, C.; Venzin, R. M.; Magenta, L.; Sch√∂nenberger, M.; Walti, L.; Hirzel, C.; Munting, A.; Dickenmann, M.; Koller, M.; Aubert, J. D.; Steiger, J.; Pascual, M.; Mueller, T. F.; Schuurmans, M.; Berger, C.; Binet, I.; Villard, J.; Mueller, N. J.; Egli, A.; Cordero, E.; van Delden, C.; Manuel, O.</t>
  </si>
  <si>
    <t>48-56</t>
  </si>
  <si>
    <t>Moon 2024</t>
  </si>
  <si>
    <t>#8692</t>
  </si>
  <si>
    <t>Cutaneous Manifestations of COVID-19 Vaccination and COVID-19 Infection: a Questionnaire-based, Multi-center Study in Korea</t>
  </si>
  <si>
    <t>10.17966/JMI.2024.29.3.117</t>
  </si>
  <si>
    <t>Moon, I. J.; Lee, W. J.; Ko, H. C.; Kim, H.; Na, C. H.; Park, J.; Park, J.; Seo, H. M.; Shin, M. K.; Lee, Y. B.; Jang, Y. H.; Jung, H. J.; Lee, Y.</t>
  </si>
  <si>
    <t>Journal of Mycology and Infection</t>
  </si>
  <si>
    <t>117-136</t>
  </si>
  <si>
    <t>Morciano 2024</t>
  </si>
  <si>
    <t>#8703</t>
  </si>
  <si>
    <t>Acute Appendicitis After COVID-19 Vaccines in Italy: A Self-Controlled Case Series Study</t>
  </si>
  <si>
    <t>10.1007/s40264-024-01462-0</t>
  </si>
  <si>
    <t>Morciano, C.; Massari, M.; Cutillo, M.; Belleudi, V.; Trifir√≤, G.; Mores, N.; Sapigni, E.; Puccini, A.; Zanoni, G.; Zorzi, M.; Monaco, G.; Leoni, O.; Del Zotto, S.; Samez, S.; Mayer, F.; Marano, G.; Menniti Ippolito, F.; Da Cas, R.; Traversa, G.; Spila Alegiani, S.</t>
  </si>
  <si>
    <t>1157-1169</t>
  </si>
  <si>
    <t>Moro 2024</t>
  </si>
  <si>
    <t>#8718</t>
  </si>
  <si>
    <t>Safety of Simultaneous Administration of Bivalent mRNA COVID-19 and Influenza Vaccines in the Vaccine Adverse Event Reporting System (VAERS)</t>
  </si>
  <si>
    <t>10.1007/s40264-024-01406-8</t>
  </si>
  <si>
    <t>Moro, P. L.; Ennulat, C.; Brown, H.; Woody, G.; Zhang, B.; Marquez, P.; Woo, E. J.; Su, J. R.</t>
  </si>
  <si>
    <t>487-493</t>
  </si>
  <si>
    <t>AE study (3 of interest but no numbers to calculate incidence or effect measures); entire study pop recieved co-admin of COVID-19 and seasonal flu vaccines, so there's no comparison group</t>
  </si>
  <si>
    <t>Moscara 2023</t>
  </si>
  <si>
    <t>#8735</t>
  </si>
  <si>
    <t>Safety profile and SARS-CoV-2 breakthrough infections among HCWs receiving anti-SARS-CoV-2 and influenza vaccines simultaneously: an Italian observational study</t>
  </si>
  <si>
    <t>10.1016/j.vaccine.2023.07.043</t>
  </si>
  <si>
    <t>Moscara, L.; Venerito, V.; Martinelli, A.; Di Lorenzo, A.; Toro, F.; Violante, F.; Tafuri, S.; Stefanizzi, P.</t>
  </si>
  <si>
    <t>Aug 31 2023</t>
  </si>
  <si>
    <t>5655-5661</t>
  </si>
  <si>
    <t>AE study (none of interest) comparing single admin of COVID-19 and flu vaccines to co-admin</t>
  </si>
  <si>
    <t>Moss 2023</t>
  </si>
  <si>
    <t>#8739</t>
  </si>
  <si>
    <t>Immunogenicity of Co-Administered Omicron BA.4/BA.5 Bivalent COVID-19 and Quadrivalent Seasonal Influenza Vaccines in Israel during the 2022‚Äì2023 Winter Season</t>
  </si>
  <si>
    <t>10.3390/vaccines11101624</t>
  </si>
  <si>
    <t>Moss, S.; Jurkowicz, M.; Nemet, I.; Atari, N.; Kliker, L.; Abd-Elkader, B.; Gonen, T.; Martin, E. T.; Lustig, Y.; Regev-Yochay, G.; Mandelboim, M.</t>
  </si>
  <si>
    <t>Co-admin cohort study; Israeli study uses Influvac (not licensed in US), but keeping non-US flu vaccines per full text exclusion protocol</t>
  </si>
  <si>
    <t>Mukherjee 2025</t>
  </si>
  <si>
    <t>#23354</t>
  </si>
  <si>
    <t>Vaccination prior to SARS-CoV-2 infection does not affect the neurologic manifestations of long COVID</t>
  </si>
  <si>
    <t>10.1093/braincomms/fcae448</t>
  </si>
  <si>
    <t>Mukherjee, S.; Singer, T.; Venkatesh, A.; Choudhury, N. A.; Perez Giraldo, G. S.; Jimenez, M.; Miller, J.; Lopez, M.; Hanson, B. A.; Bawa, A. P.; Batra, A.; Liotta, E. M.; Koralnik, I. J.</t>
  </si>
  <si>
    <t>Brain Commun</t>
  </si>
  <si>
    <t>fcae448</t>
  </si>
  <si>
    <t>Murdoch 2023</t>
  </si>
  <si>
    <t>#8796</t>
  </si>
  <si>
    <t>Safety and Immunogenicity of the BNT162b2 Vaccine Coadministered with Seasonal Inactivated Influenza Vaccine in Adults</t>
  </si>
  <si>
    <t>10.1007/s40121-023-00863-5</t>
  </si>
  <si>
    <t>Murdoch, L.; Quan, K.; Baber, J. A.; Ho, A. W. Y.; Zhang, Y.; Xu, X.; Lu, C.; Cooper, D.; Koury, K.; Lockhart, S. P.; Anderson, A. S.; T√ºreci, √ñ; ≈ûahin, U.; Swanson, K. A.; Gruber, W. C.; Kitchin, N.; Arya, M.; Athan, E.; Blackmore, T.; Bull, S.; Edwards, A.; Esquilant, E.; Finlay, J.; Hamilton, P.; Hemi, T.; Humphrey, T.; Kamerbeek, J.; Kerr, J.; Kok, J.; McGirr, A.; Montgomery, B.; Neville, A. M.; Quinn, D.; Sheahan, D.; Smith, S.; Stubbs, R.; Tagelagi, M.; Thurlow, C.; Williams, M.; Wojciechowska, J.</t>
  </si>
  <si>
    <t>2241-2258</t>
  </si>
  <si>
    <t>Nakafero 2024</t>
  </si>
  <si>
    <t>#8844</t>
  </si>
  <si>
    <t>Uptake, safety and effectiveness of inactivated influenza vaccine in inflammatory bowel disease: A UK-wide study</t>
  </si>
  <si>
    <t>10.1136/bmjgast-2024-001370</t>
  </si>
  <si>
    <t>Nakafero, G.; Grainge, M. J.; Card, T.; Mallen, C. D.; Nguyen Van-Tam, J. S.; Abhishek, A.</t>
  </si>
  <si>
    <t>BMJ Open Gastroenterology</t>
  </si>
  <si>
    <t>Nakashima 2023</t>
  </si>
  <si>
    <t>#8848</t>
  </si>
  <si>
    <t>Immunogenicity and safety of influenza vaccine in patients with lung cancer receiving immune checkpoint inhibitors: A single-center prospective cohort study</t>
  </si>
  <si>
    <t>10.1016/j.jiac.2023.07.008</t>
  </si>
  <si>
    <t>Nakashima, K.; Homma, Y.; Taniguchi, J.; Kubota, N.; Otsuki, A.; Ito, H.; Otsuka, Y.; Kondo, K.; Ohfuji, S.; Fukushima, W.; Hirota, Y.</t>
  </si>
  <si>
    <t>1038-1045</t>
  </si>
  <si>
    <t>Namiki 2024</t>
  </si>
  <si>
    <t>#17350</t>
  </si>
  <si>
    <t>Comparison of adverse events following the second/third dose of BNT162b2 in a medical institute in Japan</t>
  </si>
  <si>
    <t>10.1016/j.heliyon.2024.e34347</t>
  </si>
  <si>
    <t>Namiki, T.; Takada, K.; Hayakawa, S.; Komine-Aizawa, S.</t>
  </si>
  <si>
    <t>Heliyon</t>
  </si>
  <si>
    <t>e34347</t>
  </si>
  <si>
    <t>Naqid 2024</t>
  </si>
  <si>
    <t>#17357</t>
  </si>
  <si>
    <t>Evaluating the Adverse Effects and Associated Risk Factors of COVID-19 Vaccines Among Healthcare Workers: A Retrospective Study in the Duhok Province, Iraq</t>
  </si>
  <si>
    <t>10.7759/cureus.71671</t>
  </si>
  <si>
    <t>Naqid, I. A.</t>
  </si>
  <si>
    <t>Oct</t>
  </si>
  <si>
    <t>e71671</t>
  </si>
  <si>
    <t>Nasreen 2025</t>
  </si>
  <si>
    <t>#2677</t>
  </si>
  <si>
    <t>Risk of Guillain-Barr√© syndrome after COVID-19 vaccination or SARS-CoV-2 infection: A multinational self-controlled case series study</t>
  </si>
  <si>
    <t>10.1016/j.vaccine.2025.127291</t>
  </si>
  <si>
    <t>Nasreen, S.; Jiang, Y.; Lu, H.; Lee, A.; Cutland, C. L.; Gentile, A.; Giglio, N.; Macartney, K.; Deng, L.; Liu, B.; Sonneveld, N.; Bellamy, K.; Clothier, H. J.; Sepulveda Kattan, G.; Naus, M.; Naveed, Z.; Janjua, N. Z.; Nguyen, L.; Hviid, A.; Poukka, E.; Per√§l√§, J.; Leino, T.; Chandra, L. A.; Thobari, J. A.; Park, B. J.; Choi, N. K.; Jeong, N. Y.; Madhi, S. A.; Villalobos, F.; Sol√≥rzano, M.; Bissacco, C. A.; Carreras-Mart√≠nez, J. J.; Correcher-Mart√≠nez, E.; Urchuegu√≠a-Fornes, A.; Roy, D.; Yeomans, A.; Aurelius, T.; Morton, K.; Di Mauro, G.; Sturkenboom, M. C.; Sejvar, J. J.; Top, K. A.; Batty, K.; Ghebreab, L.; Griffin, J. B.; Petousis-Harris, H.; Buttery, J.; Black, S.; Kwong, J. C.</t>
  </si>
  <si>
    <t>Nazar 2024</t>
  </si>
  <si>
    <t>#8873</t>
  </si>
  <si>
    <t>Cardiac adverse drug reactions to COVID-19 vaccines. A cross-sectional study based on the Europe-wide data</t>
  </si>
  <si>
    <t>10.1093/ehjcvp/pvae063</t>
  </si>
  <si>
    <t>Nazar, W.; Romantowski, J.; Niedoszytko, M.; Dani≈Çowicz-Szymanowicz, L.</t>
  </si>
  <si>
    <t>Nov 6 2024</t>
  </si>
  <si>
    <t>Eur Heart J Cardiovasc Pharmacother</t>
  </si>
  <si>
    <t>599-607</t>
  </si>
  <si>
    <t>Nazar 2025</t>
  </si>
  <si>
    <t>#2684</t>
  </si>
  <si>
    <t>Serious adverse drug reactions associated with anti-SARS-CoV-2 vaccines and their reporting trends in the EudraVigilance database</t>
  </si>
  <si>
    <t>10.1038/s41598-025-03428-3</t>
  </si>
  <si>
    <t>Nazar, W.; Romantowski, J.; Nazar, G.; Niedoszytko, M.; Braun-Dullaeus, R.; Dani≈Çowicz-Szymanowicz, L.</t>
  </si>
  <si>
    <t>May 27 2025</t>
  </si>
  <si>
    <t>Potentially overlapping data with REDCap 455 (same author, dataset, timeframe); Some new info on non-cardiac AEs</t>
  </si>
  <si>
    <t>Nelli 2025</t>
  </si>
  <si>
    <t>#2692</t>
  </si>
  <si>
    <t>Venous Thromboembolic Risk Does Not Increase After a Third Dose of SARS-CoV-2 mRNA-BNT162b2 Vaccine in Cancer Patients Receiving Active Systemic Therapies: Updated Results from the Vax-On-Third-Profile Study</t>
  </si>
  <si>
    <t>10.3390/vaccines13040392</t>
  </si>
  <si>
    <t>Nelli, F.; Ruggeri, E. M.; Virtuoso, A.; Giannarelli, D.; Barbuta, J.; Chegai, F.; Raso, A.; Panichi, V.; Giron Berrios, J. R.; Schirripa, M.; Fiore, C.; Schietroma, F.; Strusi, A.; Signorelli, C.; Chilelli, M. G.; Primi, F.; Fabbri, A.</t>
  </si>
  <si>
    <t>Neutel 2025</t>
  </si>
  <si>
    <t>#2695</t>
  </si>
  <si>
    <t>Safety and Immunogenicity of Concomitant Administration and Combined Administration of Bivalent BNT162b2 COVID-19 Vaccine and Bivalent RSVpreF Respiratory Syncytial Virus Vaccine with or Without Quadrivalent Influenza Vaccine in Adults ‚â• 65 Years of Age</t>
  </si>
  <si>
    <t>10.3390/vaccines13020158</t>
  </si>
  <si>
    <t>Neutel, J. M.; Erdem, R.; Jiang, Q.; Cannon, K.; Stacey, H.; Newton, R.; Gomme, E.; Li, W.; Mensa, F. J.; T√ºreci, √ñ; ≈ûahin, U.; Swanson, K. A.; Munjal, I.; Cooper, D.; Koury, K.; Anderson, A. S.; Gurtman, A.; Kitchin, N.</t>
  </si>
  <si>
    <t xml:space="preserve">Clare Stoddart </t>
  </si>
  <si>
    <t>Ng 2024</t>
  </si>
  <si>
    <t>#8892</t>
  </si>
  <si>
    <t>Acute autoimmune hepatitis following COVID-19 mRNA vaccination: A population-based study using electronic health records in Singapore</t>
  </si>
  <si>
    <t>10.1016/j.vaccine.2024.126462</t>
  </si>
  <si>
    <t>Ng, A. J. J.; Teo, D. C. H.; Dorajoo, S. R.; Yap, A. J. Y.; Chow, W. C.; Ng, N. K. M.; Soh, S. B. L.</t>
  </si>
  <si>
    <t>This study was originally tagged as "immunocompromised", but I do not think that's the case</t>
  </si>
  <si>
    <t>Nguyen 2025</t>
  </si>
  <si>
    <t>#23468</t>
  </si>
  <si>
    <t>Effectiveness of the BNT162b2 XBB.1.5-adapted vaccine against COVID-19 hospitalization related to the JN.1 variant in Europe: a test-negative case-control study using the id.DRIVE platform</t>
  </si>
  <si>
    <t>10.1016/j.eclinm.2024.102995</t>
  </si>
  <si>
    <t>Nguyen, J. L.; Mitratza, M.; Volkman, H. R.; de Munter, L.; Tran, T. M. P.; Marques, C.; Mustapha, M.; Valluri, S.; Yang, J.; Ant√≥n, A.; Casas, I.; Conde-Sousa, E.; Drikite, L.; Gr√ºner, B.; Icardi, G.; Ten Kate, G. L.; Martin, C.; Mira-Iglesias, A.; Orrico-S√°nchez, A.; Otero-Romero, S.; Rohde, G.; Jodar, L.; McLaughlin, J. M.; Bollaerts, K.</t>
  </si>
  <si>
    <r>
      <rPr>
        <rFont val="Arial"/>
        <color theme="1"/>
        <sz val="12.0"/>
      </rPr>
      <t>Incomplete - original extraction on incorrect full-text - Derek;</t>
    </r>
    <r>
      <rPr>
        <rFont val="Arial"/>
        <color rgb="FF0000FF"/>
        <sz val="12.0"/>
      </rPr>
      <t xml:space="preserve"> I extracted based on what seemed like the correct text, which needs to be reviewed - Jake; </t>
    </r>
    <r>
      <rPr>
        <rFont val="Arial"/>
        <color rgb="FF666666"/>
        <sz val="12.0"/>
      </rPr>
      <t>Complete - Elise</t>
    </r>
  </si>
  <si>
    <t>#23473</t>
  </si>
  <si>
    <t>Short term safety profile of respiratory syncytial virus vaccine in adults aged ‚â• 60 years in Australia</t>
  </si>
  <si>
    <t>10.1016/j.lanwpc.2025.101506</t>
  </si>
  <si>
    <t>Nguyen, T.; Dawes, L.; Huang, Y. A.; Tay, E.; Dymock, M.; O'Moore, M.; King, C.; Macartney, K.; Wood, N.; Deng, L.</t>
  </si>
  <si>
    <t>Lancet Reg Health West Pac</t>
  </si>
  <si>
    <t>Nham 2025</t>
  </si>
  <si>
    <t>#2715</t>
  </si>
  <si>
    <t>Real-world effectiveness of COVID-19 XBB.1.5 monovalent mRNA vaccine: Analysis over nine months</t>
  </si>
  <si>
    <t>10.1016/j.vaccine.2025.127275</t>
  </si>
  <si>
    <t>Nham, E.; Song, J. Y.; Sohn, J. W.; Choi, W. S.; Wie, S. H.; Lee, J.; Lee, J. S.; Jeong, H. W.; Eom, J. S.; Choi, Y. J.; Yoon, J. G.; Noh, J. Y.; Cheong, H. J.; Kim, W. J.</t>
  </si>
  <si>
    <t>Nong 2025</t>
  </si>
  <si>
    <t>#2742</t>
  </si>
  <si>
    <t>Association of COVID-19 vaccinations with osteoarthritis flares: A case-crossover study</t>
  </si>
  <si>
    <t>10.1016/j.joca.2024.12.010</t>
  </si>
  <si>
    <t>Nong, M.; Barbhaiya, M.; Braverman, G.; Bykerk, V. P.; Hupert, N.; Lewis, C. th; Mandl, L. A.</t>
  </si>
  <si>
    <t>Osteoarthritis Cartilage</t>
  </si>
  <si>
    <t>500-508</t>
  </si>
  <si>
    <r>
      <rPr>
        <rFont val="Arial"/>
        <color theme="1"/>
        <sz val="13.0"/>
      </rPr>
      <t>Not sure if Osteoarthritis should qualify as immunocompromised, but it is a comorbidity directly relevant to the study, so leaving it for now.</t>
    </r>
    <r>
      <rPr>
        <rFont val="Arial"/>
        <color rgb="FF0000FF"/>
        <sz val="13.0"/>
      </rPr>
      <t xml:space="preserve"> I definitely wouldn't consider OA to be an immunocompromising condition. -Jake</t>
    </r>
  </si>
  <si>
    <t>Nunes 2024</t>
  </si>
  <si>
    <t>#8955</t>
  </si>
  <si>
    <t>Monovalent XBB.1.5 COVID-19 vaccine effectiveness against hospitalisations and deaths during the Omicron BA.2.86/JN.1 period among older adults in seven European countries: A VEBIS-EHR Network Study</t>
  </si>
  <si>
    <t>Nunes, B.; Humphreys, J.; Nicolay, N.; Braeye, T.; Van Evercooren, I.; Hansen, C. H.; Moustsen-Helms, I. R.; Sacco, C.; Fabiani, M.; Castilla, J.; Mart√≠nez-Baz, I.; Meijerink, H.; Machado, A.; Soares, P.; Ljung, R.; Pihlstr√∂m, N.; Nardone, A.; Bacci, S.; Monge, S.; Kissling, E.; Font√°n-Vela, M.; Van Loenhout, J.; Hubin, P.; Mateo-Urdiales, A.; Petrone, D.; Pezzotti, P.; Casado, I.; Echeverria, A.; Trobajo-Sanmart√≠n, C.; Lucas, D.</t>
  </si>
  <si>
    <t>Nv 2024</t>
  </si>
  <si>
    <t>#8961</t>
  </si>
  <si>
    <t>Longitudinal Assessment of Left Ventricular Function in Patients with Myopericarditis After mRNA COVID-19 Vaccination</t>
  </si>
  <si>
    <t>10.1007/s00246-023-03200-2</t>
  </si>
  <si>
    <t>Nv, B.; McCollum, S.; Faherty, E.; Steele, J. M.; Karnik, R.</t>
  </si>
  <si>
    <t>Pediatr Cardiol</t>
  </si>
  <si>
    <t>Note to second reviewer- this was a unique study and I made some judgement calls so appreciate a close review!</t>
  </si>
  <si>
    <t>Obeng 2025</t>
  </si>
  <si>
    <t>#2762</t>
  </si>
  <si>
    <t>Histologic Features of Liver Injury Associated With SARS-CoV-2 Messenger RNA Vaccines</t>
  </si>
  <si>
    <t>10.5858/arpa.2024-0095-OA</t>
  </si>
  <si>
    <t>Obeng, R. C.; Escobar, D. J.; Vadasz, B.; Zheng, W.; Ju, J. Y.; Booth, A. L.; Yang, G. Y.; Al Diffalha, S.; Dhall, D.; Westerhoff, M.; Xue, Y.</t>
  </si>
  <si>
    <t>Arch Pathol Lab Med</t>
  </si>
  <si>
    <t>556-560</t>
  </si>
  <si>
    <t>Ogawa 2025</t>
  </si>
  <si>
    <t>#2773</t>
  </si>
  <si>
    <t>Safety Assessment of Influenza Vaccination for Neurological Outcomes Among Older Adults in Japan: A Self-Controlled Case Series Study</t>
  </si>
  <si>
    <t>10.1002/pds.70082</t>
  </si>
  <si>
    <t>Ogawa, M.; Takeuchi, Y.; Iida, Y.; Iwagami, M.; Uemura, K.; Ono, S.; Michihata, N.; Koide, D.; Matsuyama, Y.; Yasunaga, H.</t>
  </si>
  <si>
    <t>e70082</t>
  </si>
  <si>
    <t>Oh 2024</t>
  </si>
  <si>
    <t>#17515</t>
  </si>
  <si>
    <t>Global burden of vaccine-associated rheumatic diseases and their related vaccines, 1967-2023: A comprehensive analysis of the international pharmacovigilance database</t>
  </si>
  <si>
    <t>10.1111/1756-185x.15294</t>
  </si>
  <si>
    <t>Oh, J.; Jo, H.; Park, J.; Lee, H.; Kim, H. J.; Lee, H.; Kang, J.; Hwang, J.; Woo, S.; Son, Y.; Kim, S.; Smith, L.; Rahmati, M.; Jacob, L.; Lee, J.; Lee, J. H.; L√≥pez S√°nchez, G. F.; Dragioti, E.; Udeh, R.; Veronese, N.; Soysal, P.; Woo, H. G.; Yon, D. K.</t>
  </si>
  <si>
    <t>Int J Rheum Dis</t>
  </si>
  <si>
    <t>e15294</t>
  </si>
  <si>
    <r>
      <rPr>
        <rFont val="Arial"/>
        <color theme="1"/>
        <sz val="12.0"/>
      </rPr>
      <t xml:space="preserve">This study was originally tagged as "immunocompromised", but I do not think that's the case. </t>
    </r>
    <r>
      <rPr>
        <rFont val="Arial"/>
        <color rgb="FF0000FF"/>
        <sz val="12.0"/>
      </rPr>
      <t>I agree. -Jake</t>
    </r>
  </si>
  <si>
    <t>Okoye 2024</t>
  </si>
  <si>
    <t>#9013</t>
  </si>
  <si>
    <t>Delirium Incidence and Predictors in SARS-CoV-2 Vaccinated Residents in Long-Term Care Facilities (LTCF): Insights from the GeroCovid Vax Study</t>
  </si>
  <si>
    <t>10.1016/j.jamda.2024.105251</t>
  </si>
  <si>
    <t>Okoye, C.; Zazzara, M. B.; Ceolin, C.; Fedele, G.; Palmieri, A.; Abbatecola, A. M.; Malara, A.; Trevisan, C.; Timmons, S.; Prato, R.; Fortunato, F.; Del Signore, S.; Bellelli, G.; Incalzi, R. A.; Onder, G.; Coin, A.</t>
  </si>
  <si>
    <t>J Am Med Dir Assoc</t>
  </si>
  <si>
    <t>Omole 2025</t>
  </si>
  <si>
    <t>#2796</t>
  </si>
  <si>
    <t>Safety, Tolerability, and Immunogenicity of the Pneumococcal Vaccines PPSV23 or PCV15 Co-Administered with a Booster Dose of mRNA-1273 SARS-CoV-2 Vaccine in Healthy Adults ‚â•50 Years of Age</t>
  </si>
  <si>
    <t>10.3390/vaccines13020192</t>
  </si>
  <si>
    <t>Omole, T.; Pelayo, E.; Weinberg, A. S.; Chalkias, S.; Endale, Z.; Tamms, G.; Sterling, T. M.; Good, L.; Shekar, T.; Johnson, M.; Banniettis, N.; Buchwald, U. K.; Esteves-Jaramillo, A.</t>
  </si>
  <si>
    <t>P≈Çatkowska-Adamska 2024</t>
  </si>
  <si>
    <t>#9334</t>
  </si>
  <si>
    <t>BNT162b2 vaccine booster dose did not influence the activity of the exudative form of age-related macular degeneration during anti-vascular endothelial growth factor therapy</t>
  </si>
  <si>
    <t>10.23736/s0026-4806.24.09379-0</t>
  </si>
  <si>
    <t>P≈Çatkowska-Adamska, B.; Bociek, A.; Kal, M.; Zarƒôbska-Michaluk, D.; Odrobina, D.</t>
  </si>
  <si>
    <t>Minerva Med</t>
  </si>
  <si>
    <t>643-650</t>
  </si>
  <si>
    <t>Padilla-Pantoja 2024</t>
  </si>
  <si>
    <t>#9105</t>
  </si>
  <si>
    <t>Temporary Delayed Hypersensitivity Reaction to Botulinum Toxin-A After COVID-19 Vaccination: A Case Series</t>
  </si>
  <si>
    <t>10.1007/s00266-024-04274-w</t>
  </si>
  <si>
    <t>Padilla-Pantoja, F. D.; Fakih-Gomez, N.; Mu√±oz-Gonzalez, C.; Prazeres, S.; Galindo-Ferreiro, A.</t>
  </si>
  <si>
    <t>Aesthetic Plast Surg</t>
  </si>
  <si>
    <t>5162-5170</t>
  </si>
  <si>
    <t>Pakanen 2025</t>
  </si>
  <si>
    <t>#2845</t>
  </si>
  <si>
    <t>COVID-19 vaccination as a rare potential etiology for cause of death after medicolegal autopsy. A Finnish nationwide study</t>
  </si>
  <si>
    <t>10.1016/j.jvacx.2025.100645</t>
  </si>
  <si>
    <t>Pakanen, L.; Nieminen, T.; Kuvaja, P.; Nohynek, H.; Goebeler, S.; Artama, M.; Hovi, P.</t>
  </si>
  <si>
    <t>Park 2024</t>
  </si>
  <si>
    <t>#9151</t>
  </si>
  <si>
    <t>Active Surveillance for Safety Monitoring of XBB.1.5-Containing COVID-19 mRNA Vaccines in Korea</t>
  </si>
  <si>
    <t>10.3346/jkms.2024.39.e309</t>
  </si>
  <si>
    <t>Park, B.; Lee, H. A.; Kim, Y.; Kim, C. H.; Park, H.; Jun, S.; Lee, H.; Kwon, S. L.; Heo, Y.; Lee, H.; Park, H.</t>
  </si>
  <si>
    <t>Nov 11 2024</t>
  </si>
  <si>
    <t>e309</t>
  </si>
  <si>
    <t>#9154</t>
  </si>
  <si>
    <t>Reported Adverse Events and Associated Factors in Korean Coronavirus Disease 2019 Vaccinations</t>
  </si>
  <si>
    <t>10.3346/jkms.2024.39.e274</t>
  </si>
  <si>
    <t>Park, H.; Lim, E.; Jun, S.; Lee, H.; Lee, H. A.; Park, H.; Choi, N. K.; Park, B.</t>
  </si>
  <si>
    <t>e274</t>
  </si>
  <si>
    <t>Parveen 2024</t>
  </si>
  <si>
    <t>#17692</t>
  </si>
  <si>
    <t>COVID-19 vaccination and menstrual disturbances: A prospective study from Pakistan</t>
  </si>
  <si>
    <t>10.12669/pjms.40.7.8709</t>
  </si>
  <si>
    <t>Parveen, N.</t>
  </si>
  <si>
    <t>Pak J Med Sci</t>
  </si>
  <si>
    <t>1345-1348</t>
  </si>
  <si>
    <t>Pasquale 2025</t>
  </si>
  <si>
    <t>#23715</t>
  </si>
  <si>
    <t>Safety of SARS-CoV-2 XBB.1.5 and seasonal influenza vaccines co-administration: data from a perspective observational active surveillance study. Puglia (Italy), season 2023/2024</t>
  </si>
  <si>
    <t>10.1016/j.virol.2025.110613</t>
  </si>
  <si>
    <t>Pasquale, S.; Moscara, L.; Palmieri, C.; Martinelli, A.; Fontanelli, S.; Bellomo, C.; Spinelli, G.; Silvio, T.</t>
  </si>
  <si>
    <t>Virology</t>
  </si>
  <si>
    <t>Pathak 2025</t>
  </si>
  <si>
    <t>#23729</t>
  </si>
  <si>
    <t>Vitiligo development following COVID-19 vaccination: A retrospective analysis of 128 cases using the Vaccine Adverse Events Reporting System</t>
  </si>
  <si>
    <t>10.1016/j.jaad.2025.03.021</t>
  </si>
  <si>
    <t>Pathak, G. N.; Sanabria, B.; Pathak, A. N.; Lohani, D. M.; Razi, S.; Rao, B.</t>
  </si>
  <si>
    <t>Jul</t>
  </si>
  <si>
    <t>J Am Acad Dermatol</t>
  </si>
  <si>
    <t>272-274</t>
  </si>
  <si>
    <t>Pattinson 2024</t>
  </si>
  <si>
    <t>#9213</t>
  </si>
  <si>
    <t>Ipsilateral and contralateral coadministration of influenza and COVID-19 vaccines produce similar antibody responses</t>
  </si>
  <si>
    <t>10.1016/j.ebiom.2024.105103</t>
  </si>
  <si>
    <t>Pattinson, D.; Jester, P.; Gu, C.; Guan, L.; Armbrust, T.; Petrie, J. G.; King, J. P.; Nguyen, H. Q.; Belongia, E. A.; Halfmann, P.; Neumann, G.; Kawaoka, Y.</t>
  </si>
  <si>
    <t>EBioMedicine</t>
  </si>
  <si>
    <t>Payne 2024</t>
  </si>
  <si>
    <t>#9227</t>
  </si>
  <si>
    <t>Respiratory syncytial virus (RSV) vaccine effectiveness against RSV-associated hospitalisations and emergency department encounters among adults aged 60 years and older in the USA, October, 2023, to March, 2024: a test-negative design analysis</t>
  </si>
  <si>
    <t>10.1016/s0140-6736(24)01738-0</t>
  </si>
  <si>
    <t>Payne, A. B.; Watts, J. A.; Mitchell, P. K.; Dascomb, K.; Irving, S. A.; Klein, N. P.; Grannis, S. J.; Ong, T. C.; Ball, S. W.; DeSilva, M. B.; Natarajan, K.; Sheffield, T.; Bride, D.; Arndorfer, J.; Naleway, A. L.; Koppolu, P.; Fireman, B.; Zerbo, O.; Timbol, J.; Goddard, K.; Dixon, B. E.; Fadel, W. F.; Rogerson, C.; Allen, K. S.; Rao, S.; Mayer, D.; Barron, M.; Reese, S. E.; Rowley, E. A. K.; Najdowski, M.; Ciesla, A. A.; Mak, J.; Reeves, E. L.; Akinsete, O. O.; McEvoy, C. E.; Essien, I. J.; Tenforde, M. W.; Fleming-Dutra, K. E.; Link-Gelles, R.</t>
  </si>
  <si>
    <t>Lancet</t>
  </si>
  <si>
    <t>1547-1559</t>
  </si>
  <si>
    <t>Previously listed as observational study, changed to Case-Control/TND for ROB assessment</t>
  </si>
  <si>
    <t>VE for immunocompromised not diaggregated by vaccine type. Added as a third VE product (multiple).</t>
  </si>
  <si>
    <t>Payne 2025</t>
  </si>
  <si>
    <t>#2925</t>
  </si>
  <si>
    <t>Effectiveness of 2023-2024 COVID-19 vaccines against COVID-19-associated hospitalizations among adults aged ‚â•18 years with end stage kidney disease - United States, September 2023-April 2024</t>
  </si>
  <si>
    <t>10.1016/j.vaccine.2025.127010</t>
  </si>
  <si>
    <t>Payne, A. B.; Novosad, S.; Sung, H. M.; Zhang, Y.; Wiegand, R.; Gomez Victor, C. S.; Wallace, M.; Gomes, D. J.; Najdowski, M.; Lufkin, B.; Chillarige, Y.; Lacson, E.; Dalrymple, L. S.; Link-Gelles, R.</t>
  </si>
  <si>
    <t>Peck 2024</t>
  </si>
  <si>
    <t>#9233</t>
  </si>
  <si>
    <t>Anaphylaxis post-COVID-19 vaccinations in Singapore</t>
  </si>
  <si>
    <t>10.4103/singaporemedj.SMJ-2023-258</t>
  </si>
  <si>
    <t>Peck, L. F.; Poh, W. W.; Lim, A. T.; Soh, S. B. L.; Tham, M. Y.; Foo, B. P. Q.; Ng, A. J. J.; Ng, P. S. L.; Ang, P. S.; Chan, C. L.; Toh, D. S. L.; Lee, E. J. D.; Santosa, A.; Thong, B. Y.; Bever, H. V.; Lee, H. Y.; Sum, C. F.; Dorajoo, S. R.; Teo, D. C. H.</t>
  </si>
  <si>
    <t>Singapore Med J</t>
  </si>
  <si>
    <t>Pekdiker 2024</t>
  </si>
  <si>
    <t>#9241</t>
  </si>
  <si>
    <t>ASIA syndrome after BNT162b2 vaccination: Is it a distinct rheumatoid arthritis phenotype?</t>
  </si>
  <si>
    <t>10.1007/s12026-024-09540-2</t>
  </si>
  <si>
    <t>Pekdiker, M.; Ketenci, S.</t>
  </si>
  <si>
    <t>Immunol Res</t>
  </si>
  <si>
    <t>1424-1431</t>
  </si>
  <si>
    <t>Petr 2024</t>
  </si>
  <si>
    <t>#17803</t>
  </si>
  <si>
    <t>Safety and Immunogenicity of SARS-CoV-2 mRNA Vaccine Booster Doses in Kidney Transplant Recipients: Results of a 12-mo Follow-up From a Prospective Observational Study</t>
  </si>
  <si>
    <t>10.1097/txd.0000000000001645</t>
  </si>
  <si>
    <t>Petr, V.; Zahradka, I.; Modos, I.; Roder, M.; Fialova, M.; Machkova, J.; Kabrtova, K.; Hruba, P.; Magicova, M.; Slavcev, A.; Striz, I.; Viklicky, O.</t>
  </si>
  <si>
    <t>Transplant Direct</t>
  </si>
  <si>
    <t>e1645</t>
  </si>
  <si>
    <t>Pinto 2024</t>
  </si>
  <si>
    <t>#9319</t>
  </si>
  <si>
    <t>Comparison of Adverse Events and Antibody Responses Among Different COVID-19 Vaccination Schedules</t>
  </si>
  <si>
    <t>10.1089/vim.2024.0019</t>
  </si>
  <si>
    <t>Pinto, Acmd; Silva, M. F. S.; Oliveira, F. C. E.; Garcia, M. M. L.; Melo, V. B.; Damasceno, G. A.; Matsui, T. C.; Fonseca, M. H. G.</t>
  </si>
  <si>
    <t>Viral Immunol</t>
  </si>
  <si>
    <t>337-345</t>
  </si>
  <si>
    <t>Pira 2024</t>
  </si>
  <si>
    <t>#9320</t>
  </si>
  <si>
    <t>COVID-19 Vaccine: A Potential Risk Factor for Accelerating the Onset of Bullous Pemphigoid</t>
  </si>
  <si>
    <t>10.3390/vaccines12091016</t>
  </si>
  <si>
    <t>Pira, A.; Mariotti, F.; Moro, F.; Didona, B.; Scaglione, G. L.; Panebianco, A.; Abeni, D.; Di Zenzo, G.</t>
  </si>
  <si>
    <t>Poder 2023</t>
  </si>
  <si>
    <t>#9345</t>
  </si>
  <si>
    <t>Immunogenicity and Safety of MF59-Adjuvanted Quadrivalent Influenza Vaccine Compared with a Nonadjuvanted, Quadrivalent Influenza Vaccine in Adults 50‚Äì64 Years of Age</t>
  </si>
  <si>
    <t>10.3390/vaccines11101528</t>
  </si>
  <si>
    <t>Poder, A.; Oberije, J.; Meyer, J.; Heymer, P.; Molrine, D.; Versage, E.; Isakov, L.; Zhang, Q.; Hohenboken, M.</t>
  </si>
  <si>
    <t>Pratt 2025</t>
  </si>
  <si>
    <t>#3014</t>
  </si>
  <si>
    <t>Prevalence and Co-Detection Rates of SARS-CoV-2, Influenza, and Respiratory Syncytial Virus: A Retrospective Analysis</t>
  </si>
  <si>
    <t>10.1111/apm.70010</t>
  </si>
  <si>
    <t>Pratt, G. W.; Wong, C. L.; Rao, L. V.</t>
  </si>
  <si>
    <t>APMIS</t>
  </si>
  <si>
    <t>Epi study; used numbers (aggregate estimates across entire study period for whole population) from first paragraph of results section; the tables use different age ranges than our preferred categories so I ignored them</t>
  </si>
  <si>
    <t>Primicerio 2025</t>
  </si>
  <si>
    <t>#3018</t>
  </si>
  <si>
    <t>Small fiber neuropathy following COVID-19 vaccination: A case series</t>
  </si>
  <si>
    <t>10.1016/j.jns.2025.123536</t>
  </si>
  <si>
    <t>Primicerio, G. C.; Bille, M. B.; Lund, E. L.; Birk, S.</t>
  </si>
  <si>
    <t>Jul 15 2025</t>
  </si>
  <si>
    <t>J Neurol Sci</t>
  </si>
  <si>
    <t>Prins 2025</t>
  </si>
  <si>
    <t>#3019</t>
  </si>
  <si>
    <t>A Retrospective Test-Negative Case-Control Study to Evaluate Influenza Vaccine Effectiveness in Preventing Influenza Among Immunocompromised Adults With a Solid Organ Transplant</t>
  </si>
  <si>
    <t>10.3389/ti.2025.14187</t>
  </si>
  <si>
    <t>Prins, M. L. M.; van Dokkum, E. D.; de Vries, A. P. J.; Tushuizen, M. E.; van der Helm, D.; Spithoven, E. M.; van der Meer, I. M.; Groeneveld, J. H. M.; Visser, L. G.; le Cessie, S.; Vollaard, A. M.; Groeneveld, G. H.</t>
  </si>
  <si>
    <t>Transpl Int</t>
  </si>
  <si>
    <t>MA- Changed study end date to 2024 rather than 2021; for Medically-attended infection in immunocompromised individuals, changed # vaccinated among test positive from 746 to 74</t>
  </si>
  <si>
    <t>Pudasaini 2024</t>
  </si>
  <si>
    <t>#9407</t>
  </si>
  <si>
    <t>Levels of high-sensitive troponin T and mid-regional pro-adrenomedullin after COVID-19 vaccination in vulnerable groups: monitoring cardiovascular safety of COVID-19 vaccination</t>
  </si>
  <si>
    <t>10.3389/fcvm.2024.1435038</t>
  </si>
  <si>
    <t>Pudasaini, S.; Le, N. H.; Huscher, D.; Holert, F.; Hillus, D.; Tober-Lau, P.; Kurth, F.; Sander, L. E.; M√∂ckel, M.</t>
  </si>
  <si>
    <t>Frontiers in Cardiovascular Medicine</t>
  </si>
  <si>
    <t>Reynolds 2024</t>
  </si>
  <si>
    <t>#9582</t>
  </si>
  <si>
    <t>Short-Term Active Safety Surveillance of the Spikevax and Nuvaxovid Priming Doses in Australia</t>
  </si>
  <si>
    <t>10.3390/vaccines12090971</t>
  </si>
  <si>
    <t>Reynolds, R.; Tay, E.; Dymock, M.; Deng, L.; Glover, C.; Lopez, L. K.; Huang, Y. A.; Cashman, P.; Leeb, A.; Marsh, J. A.; Snelling, T.; Wood, N.; Macartney, K.</t>
  </si>
  <si>
    <t>Aug 27 2024</t>
  </si>
  <si>
    <t>Riccomi 2024</t>
  </si>
  <si>
    <t>#9595</t>
  </si>
  <si>
    <t>Effects of Influenza Vaccine on the Immune Responses to SARS-CoV-2 Vaccination</t>
  </si>
  <si>
    <t>10.3390/vaccines12040425</t>
  </si>
  <si>
    <t>Riccomi, A.; Trombetta, C. M.; Dorrucci, M.; Di Placido, D.; Sanarico, N.; Farchi, F.; Giuseppetti, R.; Villano, U.; Marcantonio, C.; Marchi, S.; Ciaramella, A.; Pezzotti, P.; Montomoli, E.; Valdarchi, C.; Ciccaglione, A. R.; Vendetti, S.</t>
  </si>
  <si>
    <t>Cohort study assessing immunogencity of solo or co-admin of SC2 and flu vaccine</t>
  </si>
  <si>
    <t>Rose 2025</t>
  </si>
  <si>
    <t>#3168</t>
  </si>
  <si>
    <t>Interim 2024/25 influenza vaccine effectiveness: eight European studies, September 2024 to January 2025</t>
  </si>
  <si>
    <t>10.2807/1560-7917.Es.2025.30.7.2500102</t>
  </si>
  <si>
    <t>Rose, A. M.; Lucaccioni, H.; Marsh, K.; Kirsebom, F.; Whitaker, H.; Emborg, H. D.; Bolt Botnen, A.; O'Doherty, M. G.; Pozo, F.; Hameed, S. S.; Andrews, N.; Hamilton, M.; Trebbien, R.; Lauenborg M√∏ller, K.; Marques, D. F.; Murphy, S.; McQueenie, R.; Lopez-Bernal, J.; Cottrell, S.; Bucholc, M.; Kissling, E.</t>
  </si>
  <si>
    <t>Sent back to full-text review; review/meta-analysis; Caitlin sent back to data extraction after reviewing. This is not actually a meta-analysis of published studies. Rather, it is a study that presents site-specific data for multiple sites throughout Europe. Each site's data on VE meets inclusion (may need to be entered separately).</t>
  </si>
  <si>
    <t>Rossier 2024</t>
  </si>
  <si>
    <t>#9686</t>
  </si>
  <si>
    <t>SARS-CoV-2 vaccination in inflammatory bowel disease patients is not associated with flares: a retrospective single-centre Swiss study</t>
  </si>
  <si>
    <t>10.1080/07853890.2023.2295979</t>
  </si>
  <si>
    <t>Rossier, L. N.; D√©costerd, N. P.; Matter, C. B.; Staudenmann, D. A.; Moser, A.; Egger, B.; Seibold, F. W.</t>
  </si>
  <si>
    <t>Ann Med</t>
  </si>
  <si>
    <t>Rouleau 2025</t>
  </si>
  <si>
    <t>#3178</t>
  </si>
  <si>
    <t>New-onset anesthesia/paresthesia following the administration of COVID-19 vaccines in Quebec, Canada</t>
  </si>
  <si>
    <t>10.1016/j.vaccine.2025.127217</t>
  </si>
  <si>
    <t>Rouleau, I.; Issa Kana, K. D. N.; Zafack, J. G.; Viger, Y. B.; De Serres, G.</t>
  </si>
  <si>
    <t>May 31 2025</t>
  </si>
  <si>
    <t>Rousculp 2024</t>
  </si>
  <si>
    <t>#9701</t>
  </si>
  <si>
    <t>Reactogenicity Differences between Adjuvanted, Protein-Based and Messenger Ribonucleic Acid (mRNA)-Based COVID-19 Vaccines</t>
  </si>
  <si>
    <t>10.3390/vaccines12070802</t>
  </si>
  <si>
    <t>Rousculp, M. D.; Hollis, K.; Ziemiecki, R.; Odom, D.; Marchese, A. M.; Montazeri, M.; Odak, S.; Jackson, L.; Beyhaghi, H.; Toback, S.</t>
  </si>
  <si>
    <t>Jul 19 2024</t>
  </si>
  <si>
    <t>Saavedra 2025</t>
  </si>
  <si>
    <t>#3209</t>
  </si>
  <si>
    <t>Prevalence of Adverse Events Reported Following the First Dose of COVID-19 Vaccines in Bahia State, Brazil, from 2021 to 2022</t>
  </si>
  <si>
    <t>10.3390/vaccines13020161</t>
  </si>
  <si>
    <t>Saavedra, R. D. C.; Paixao, E. S.; Ichihara, M. Y. T.; Costa, M. D. C. N.; Carvalho-Sauer, R.; de Castro, C. T.; Teixeira, M. G.</t>
  </si>
  <si>
    <t>Safrai 2024</t>
  </si>
  <si>
    <t>#9763</t>
  </si>
  <si>
    <t>BNT162b2 COVID-19 vaccine does not affect fertility as explored in a pilot study of women undergoing IVF treatment</t>
  </si>
  <si>
    <t>10.23736/s2724-606x.22.05148-x</t>
  </si>
  <si>
    <t>Safrai, M.; Kremer, E.; Atias, E.; Ben-Meir, A.</t>
  </si>
  <si>
    <t>Minerva Obstet Gynecol</t>
  </si>
  <si>
    <t>215-221</t>
  </si>
  <si>
    <t xml:space="preserve"> yes</t>
  </si>
  <si>
    <t>Salmaggi 2025</t>
  </si>
  <si>
    <t>#3241</t>
  </si>
  <si>
    <t>Impact of COVID-19 disease and COVID-19 vaccinations on hospital admissions for neurological diseases in the Lombardia over-12 population. Data from a self-controlled case series analysis</t>
  </si>
  <si>
    <t>10.1007/s10072-024-07870-5</t>
  </si>
  <si>
    <t>Salmaggi, A.; Bortolan, F.; Ercolanoni, M.; Vrabie, P. S.; Cideni, F.; Leoni, O.; Boneschi, F. M.</t>
  </si>
  <si>
    <t>Neurol Sci</t>
  </si>
  <si>
    <t>25-32</t>
  </si>
  <si>
    <t>Changed from "observational study" to SCCS for ROB</t>
  </si>
  <si>
    <t>AE case-series that includes 2 AESIs</t>
  </si>
  <si>
    <t>Sankar 2025</t>
  </si>
  <si>
    <t>#24180</t>
  </si>
  <si>
    <t>Signal Monitoring for Adverse Events Following Immunisation with COVID-19 Vaccines During the SARS-CoV-2 Pandemic: An Evaluation of the South African Surveillance System</t>
  </si>
  <si>
    <t>10.1007/s40264-025-01547-4</t>
  </si>
  <si>
    <t>Sankar, C.; Evans, S.; Meyer, J. C.; Gunter, H. M.; Sekiti, V.; McCarthy, K.</t>
  </si>
  <si>
    <t>Leah moat</t>
  </si>
  <si>
    <t>AE study including AESIs; check REDCap notes- there were quite a few oddities</t>
  </si>
  <si>
    <t>Semenzato 2024</t>
  </si>
  <si>
    <t>#18485</t>
  </si>
  <si>
    <t>Long-Term Prognosis of Patients With Myocarditis Attributed to COVID-19 mRNA Vaccination, SARS-CoV-2 Infection, or Conventional Etiologies</t>
  </si>
  <si>
    <t>10.1001/jama.2024.16380</t>
  </si>
  <si>
    <t>Semenzato, L.; Le Vu, S.; Botton, J.; Bertrand, M.; Jabagi, M. J.; Drouin, J.; Cuenot, F.; Zores, F.; Dray-Spira, R.; Weill, A.; Zureik, M.</t>
  </si>
  <si>
    <t>1367-77</t>
  </si>
  <si>
    <t>This is an odd one; I welcome feedback from a secondary reviewer! -AJM</t>
  </si>
  <si>
    <t>Separovic 2025</t>
  </si>
  <si>
    <t>#3337</t>
  </si>
  <si>
    <t>Interim estimates of vaccine effectiveness against influenza A(H1N1)pdm09 and A(H3N2) during a delayed influenza season, Canada, 2024/25</t>
  </si>
  <si>
    <t>10.2807/1560-7917.Es.2025.30.4.2500059</t>
  </si>
  <si>
    <t>Separovic, L.; Zhan, Y.; Kaweski, S. E.; Sabaiduc, S.; Carazo, S.; Olsha, R.; Mather, R. G.; Dickinson, J. A.; Hasso, M.; Meunier, I.; Jassem, A. N.; Zelyas, N.; Gao, R.; Bastien, N.; Skowronski, D. M.</t>
  </si>
  <si>
    <t>Shah 2024</t>
  </si>
  <si>
    <t>#10011</t>
  </si>
  <si>
    <t>Cardiovascular Safety of the COVID-19 Vaccine in Team USA Athletes</t>
  </si>
  <si>
    <t>10.1177/19417381231208677</t>
  </si>
  <si>
    <t>Shah, A. B.; Rizzo, S. M.; Finnoff, J. T.; Baggish, A. L.; Adams, W. M.</t>
  </si>
  <si>
    <t>Jul-Aug 2024</t>
  </si>
  <si>
    <t>Sports Health</t>
  </si>
  <si>
    <t>504-506</t>
  </si>
  <si>
    <t xml:space="preserve">Study reports on relevant AE (myocarditis) but no episodes of myocarditis but small sample size (largest group for a specific vaccine: 444 patients) </t>
  </si>
  <si>
    <t>Shaharir 2025</t>
  </si>
  <si>
    <t>#3351</t>
  </si>
  <si>
    <t>Self-Reported Delayed Adverse Events and Flare Following COVID-19 Vaccination Among Patients With Autoimmune Rheumatic Disease (AIRD) in Malaysia: Results From the COVAD-2 Study</t>
  </si>
  <si>
    <t>10.1111/1756-185x.70043</t>
  </si>
  <si>
    <t>Shaharir, S. S.; Nawi, A. M.; Mariamutu, T. N.; Kamaruzaman, L.; Said, M. S. M.; Rajalingham, S.; Parodis, I.; Sarkar, M.; Shinjo, S. K.; Kadam, E.; Ziade, N.; Tan, C. L.; Gullemin, F.; Caballero-Uribe, C. V.; Tan, A. L.; Andreoli, L.; Parihar, J.; Yaadav, P.; Saha, S.; Gupta, L.; Agarwal, V.</t>
  </si>
  <si>
    <t>e70043</t>
  </si>
  <si>
    <t>Shani 2024</t>
  </si>
  <si>
    <t>#10032</t>
  </si>
  <si>
    <t>The association between BNT162b2 vaccinations and incidence of immune-mediated comorbidities</t>
  </si>
  <si>
    <t>10.1016/j.vaccine.2024.04.097</t>
  </si>
  <si>
    <t>Shani, M.; Hermesh, I.; Feldhamer, I.; Reges, O.; Lavie, G.; Arbel, R.; Sagy, Y. W.</t>
  </si>
  <si>
    <t>Jul 11 2024</t>
  </si>
  <si>
    <t>3830-3837</t>
  </si>
  <si>
    <t>Shapiro 2023</t>
  </si>
  <si>
    <t>#10041</t>
  </si>
  <si>
    <t>The intersection of biological sex and gender in adverse events following seasonal influenza vaccination in older adults</t>
  </si>
  <si>
    <t>10.1186/s12979-023-00367-3</t>
  </si>
  <si>
    <t>Shapiro, J. R.; Seddu, K.; Park, H. S.; Lee, J. S.; Creisher, P. S.; Yin, A.; Shea, P.; Kuo, H.; Li, H.; Abrams, E.; Leng, S. X.; Morgan, R.; Klein, S. L.</t>
  </si>
  <si>
    <t>Immunity and Ageing</t>
  </si>
  <si>
    <t>Sharff 2024</t>
  </si>
  <si>
    <t>#10043</t>
  </si>
  <si>
    <t>Incidence of ischemic stroke after COVID-19 bivalent booster vaccination in an integrated health system</t>
  </si>
  <si>
    <t>10.1016/j.vaccine.2024.126440</t>
  </si>
  <si>
    <t>Sharff, K. A.; Tandy, T. K.; Lewis, P. F.; Johnson, E. S.</t>
  </si>
  <si>
    <t>Shaw 2024</t>
  </si>
  <si>
    <t>#10056</t>
  </si>
  <si>
    <t>Safety and Immunogenicity of an mRNA-Based RSV Vaccine Including a 12-Month Booster in a Phase 1 Clinical Trial in Healthy Older Adults</t>
  </si>
  <si>
    <t>10.1093/infdis/jiae081</t>
  </si>
  <si>
    <t>Shaw, C. A.; Essink, B.; Harper, C.; Mithani, R.; Kapoor, A.; Dhar, R.; Wilson, L.; Guo, R.; Panozzo, C. A.; Wilson, E.; Simorellis, A. K.; Reuter, C.; Stoszek, S. K.; Chen, G. L.; Das, R.; Goswami, J.</t>
  </si>
  <si>
    <t>e647-e656</t>
  </si>
  <si>
    <t>#10057</t>
  </si>
  <si>
    <t>Safety, Tolerability, and Immunogenicity of an mRNA-Based Respiratory Syncytial Virus Vaccine in Healthy Young Adults in a Phase 1 Clinical Trial</t>
  </si>
  <si>
    <t>10.1093/infdis/jiae035</t>
  </si>
  <si>
    <t>Shaw, C. A.; Mithani, R.; Kapoor, A.; Dhar, R.; Wilson, L.; El Asmar, L.; Schnyder-Ghamloush, S.; Schaefers, K.; August, A.; Stoszek, S. K.; Chen, G. L.</t>
  </si>
  <si>
    <t>e637-e646</t>
  </si>
  <si>
    <t>3.1 and 3.2 responses changed in reviewer discussion without effect on overall RoB</t>
  </si>
  <si>
    <t>Shemer 2025</t>
  </si>
  <si>
    <t>#24345</t>
  </si>
  <si>
    <t>COVID-19 Vaccination and Acute Anterior Uveitis-A Case Control Study</t>
  </si>
  <si>
    <t>10.3390/vaccines13020176</t>
  </si>
  <si>
    <t>Shemer, A.; Toledano, A.; Altarescu, A.; Dubinsky-Pertzov, B.; Rozenberg, A.; Hecht, I.; Einan-Lifshitz, A.; Pras, E.</t>
  </si>
  <si>
    <t>Sher 2024</t>
  </si>
  <si>
    <t>#10083</t>
  </si>
  <si>
    <t>Bivalent Omicron BA.4/BA.5 BNT162b2 Vaccine in 6-Month- to &lt;12-Year-Olds</t>
  </si>
  <si>
    <t>10.1093/jpids/piae062</t>
  </si>
  <si>
    <t>Sher, L. D.; Boakye-Appiah, J. K.; Hill, S.; Wasserman, E.; Xu, X.; Maldonado, Y.; Walter, E. B.; Mu√±oz, F. M.; Paulsen, G. C.; Englund, J. A.; Talaat, K. R.; Barnett, E. D.; Kamidani, S.; Senders, S.; Sim√µes, E. A. F.; Belanger, K.; Parikh, V.; Ma, H.; Wang, X.; Lu, C.; Cooper, D.; Koury, K.; Anderson, A. S.; T√ºreci, √ñ; ≈ûahin, U.; Swanson, K. A.; Gruber, W. C.; Gurtman, A.; Kitchin, N.; Sabharwal, C.</t>
  </si>
  <si>
    <t>Aug 24 2024</t>
  </si>
  <si>
    <t>J Pediatric Infect Dis Soc</t>
  </si>
  <si>
    <t>421-429</t>
  </si>
  <si>
    <t>Clinical trial looking at AEs for Pfizer vaccine in children</t>
  </si>
  <si>
    <t>Shi 2024</t>
  </si>
  <si>
    <t>#10101</t>
  </si>
  <si>
    <t>Assessment of potential adverse events following the 2022-2023 seasonal influenza vaccines among U.S. adults aged 65 years and older</t>
  </si>
  <si>
    <t>10.1016/j.vaccine.2024.04.051</t>
  </si>
  <si>
    <t>Shi, X. C.; Gruber, J. F.; Ondari, M.; Lloyd, P. C.; Freyria Duenas, P.; Clarke, T. C.; Nadimpalli, G.; Cho, S.; Feinberg, L.; Hu, M.; Chillarige, Y.; Kelman, J. A.; Forshee, R. A.; Anderson, S. A.; Shoaibi, A.</t>
  </si>
  <si>
    <t>May 31 2024</t>
  </si>
  <si>
    <t>3486-3492</t>
  </si>
  <si>
    <t>AE study on flu vaccines in medicare recipients; 1 of special interest</t>
  </si>
  <si>
    <t>Shoji 2024</t>
  </si>
  <si>
    <t>#18637</t>
  </si>
  <si>
    <t>Adverse reactions to mRNA COVID-19 vaccine in people with allergies in Japan</t>
  </si>
  <si>
    <t>10.35772/ghm.2024.01053</t>
  </si>
  <si>
    <t>Shoji, N.; Ito, S.; Nojiri, S.; Urasaki, W.; Nara, T.; Okuzawa, A.; Tobita, M.</t>
  </si>
  <si>
    <t>Glob Health Med</t>
  </si>
  <si>
    <t>363-374</t>
  </si>
  <si>
    <t>Shrestha 2024</t>
  </si>
  <si>
    <t>#10138</t>
  </si>
  <si>
    <t>Effectiveness of the 2023-2024 Formulation of the COVID-19 Messenger RNA Vaccine</t>
  </si>
  <si>
    <t>10.1093/cid/ciae132</t>
  </si>
  <si>
    <t>Shrestha, N. K.; Burke, P. C.; Nowacki, A. S.; Gordon, S. M.</t>
  </si>
  <si>
    <t>405-411</t>
  </si>
  <si>
    <t>Silva-Afonso 2025</t>
  </si>
  <si>
    <t>#3434</t>
  </si>
  <si>
    <t>Effectiveness of immunization strategies for preventing severe acute respiratory infection during the 2023/2024 season in a Spanish health department</t>
  </si>
  <si>
    <t>10.1016/j.eimc.2025.03.006</t>
  </si>
  <si>
    <t>Silva-Afonso, R. D. F.; Platas-Abenza, G.; Guerrero-Soler, M.; Gallardo-Rodr√≠guez, P.; Gil-S√°nchez, F.; P√©rez-Paz, G.; Cartagena-Llopis, L.; Fuster-P√©rez, M.; S√°nchez-Valero, M.; Esclapez-Mart√≠nez, A.; Sol√≠s-Aniorte, N.; Fern√°ndez-Mart√≠nez, Y.; Ronda-P√©rez, E.; Escribano-Ca√±adas, I.; Rodr√≠guez-D√≠az, J. C.; Merino De Lucas, E.; Chico-S√°nchez, P.; S√°nchez-Pay√°, J.; Gras-Valent√≠, P.</t>
  </si>
  <si>
    <t>ENFERMEDADES INFECCIOSAS Y MICROBIOLOGIA CLINICA</t>
  </si>
  <si>
    <t>Changed to case-control for ROB assessment- there were multiple study types used for this analysis, but VE was assessed using a CC design</t>
  </si>
  <si>
    <t>Added Children</t>
  </si>
  <si>
    <t>Skowronski 2024</t>
  </si>
  <si>
    <t>#10228</t>
  </si>
  <si>
    <t>2023/24 mid-season influenza and Omicron XBB.1.5 vaccine effectiveness estimates from the Canadian Sentinel Practitioner Surveillance Network (SPSN)</t>
  </si>
  <si>
    <t>10.2807/1560-7917.Es.2024.29.7.2400076</t>
  </si>
  <si>
    <t>Skowronski, D. M.; Zhan, Y.; Kaweski, S. E.; Sabaiduc, S.; Khalid, A.; Olsha, R.; Carazo, S.; Dickinson, J. A.; Mather, R. G.; Charest, H.; Jassem, A. N.; Levade, I.; Hasso, M.; Zelyas, N.; Gao, R.; Bastien, N.</t>
  </si>
  <si>
    <t>Slingerland 2023</t>
  </si>
  <si>
    <t>#10236</t>
  </si>
  <si>
    <t>The Effect of Sex on the Incidence, Latency, Duration and Perceived Burden of Adverse Events Following Seasonal Influenza Vaccination in the Netherlands</t>
  </si>
  <si>
    <t>10.1007/s40264-023-01356-7</t>
  </si>
  <si>
    <t>Slingerland, P.; van Hunsel, Fpam; Lieber, T.; van Balveren, L.; Duijster, J. W.</t>
  </si>
  <si>
    <t>1323-1334</t>
  </si>
  <si>
    <t>Smith 2025</t>
  </si>
  <si>
    <t>#3468</t>
  </si>
  <si>
    <t>Clinical phenotype of COVID-19 vaccine-associated myocarditis in Victoria, 2021-22: a cross-sectional study</t>
  </si>
  <si>
    <t>10.5694/mja2.52557</t>
  </si>
  <si>
    <t>Smith, J.; Schrader, S.; Morgan, H.; Shenton, P.; Alafaci, A.; Cox, N.; Taylor, A. J.; Hare, J.; Jones, B.; Crawford, N. W.; Buttery, J. P.; Clothier, H. J.; Cheng, D. R.</t>
  </si>
  <si>
    <t>Jan 13 2025</t>
  </si>
  <si>
    <t>Med J Aust</t>
  </si>
  <si>
    <t>23-29</t>
  </si>
  <si>
    <t>Smolarchuk 2024</t>
  </si>
  <si>
    <t>#10254</t>
  </si>
  <si>
    <t>Early influenza vaccine effectiveness estimates using routinely collected data, Alberta, Canada, 2023/24 season</t>
  </si>
  <si>
    <t>10.2807/1560-7917.Es.2024.29.2.2300709</t>
  </si>
  <si>
    <t>Smolarchuk, C.; Ickert, C.; Zelyas, N.; Kwong, J. C.; Buchan, S. A.</t>
  </si>
  <si>
    <t>Needs verification</t>
  </si>
  <si>
    <t>Sodagari 2025</t>
  </si>
  <si>
    <t>#3481</t>
  </si>
  <si>
    <t>Examining vaccination-related adverse events in frequent neurodegenerative diseases</t>
  </si>
  <si>
    <t>10.1016/j.bbih.2024.100902</t>
  </si>
  <si>
    <t>Sodagari, S.; Sodagari, N.</t>
  </si>
  <si>
    <t>Brain, Behavior, and Immunity - Health</t>
  </si>
  <si>
    <t>#10264</t>
  </si>
  <si>
    <t>mRNA COVID-19 vaccine safety among older adults from the Canadian National Vaccine Safety Network</t>
  </si>
  <si>
    <t>10.1016/j.vaccine.2024.04.096</t>
  </si>
  <si>
    <t>Soe, P.; Wong, H.; Naus, M.; Muller, M. P.; Vanderkooi, O. G.; Kellner, J. D.; Top, K. A.; Sadarangani, M.; Isenor, J. E.; Marty, K.; De Serres, G.; Valiquette, L.; McGeer, A.; Bettinger, J. A.</t>
  </si>
  <si>
    <t>3819-3829</t>
  </si>
  <si>
    <t>- Analyzed as cohort study for ROB assessment, though it said it had been classifed as case-control previously (JLL)</t>
  </si>
  <si>
    <t>No AE of interest (anaphylaxis, reactogenicity)</t>
  </si>
  <si>
    <t>Strid 2024</t>
  </si>
  <si>
    <t>#10367</t>
  </si>
  <si>
    <t>Postmenopausal Bleeding After Coronavirus Disease 2019 (COVID-19) Vaccination: Vaccine Adverse Event Reporting System</t>
  </si>
  <si>
    <t>10.1097/aog.0000000000005615</t>
  </si>
  <si>
    <t>Strid, P.; Abara, W. E.; Clark, E.; Moro, P. L.; Olson, C. K.; Gee, J.</t>
  </si>
  <si>
    <t>283-287</t>
  </si>
  <si>
    <t>No AE of interest (postmenopausal bleeding)</t>
  </si>
  <si>
    <t>Subaiea 2025</t>
  </si>
  <si>
    <t>#24573</t>
  </si>
  <si>
    <t>Charting the COVID-19 vaccination journey in Saudi Arabia: Insights into post-vaccination adverse effects and immunization dynamics</t>
  </si>
  <si>
    <t>10.3389/fphar.2025.1561410</t>
  </si>
  <si>
    <t>Subaiea, G. M.; Alkhateeb, N.; Sahman, F.; Alsudayri, A.; Almudayni, A. M.; Alrashidi, H.; Alshammari, A. M.; Alamri, A.; Almuntashiri, S.; Hussain, A.; Khloofi, H. A.; Anwar, S.</t>
  </si>
  <si>
    <t>Front Pharmacol</t>
  </si>
  <si>
    <t>Sun 2025</t>
  </si>
  <si>
    <t>#3602</t>
  </si>
  <si>
    <t>Early vaccine effectiveness estimates against medically attended laboratory-confirmed influenza based on influenza surveillance, Beijing, China, 2024/25 season</t>
  </si>
  <si>
    <t>10.2807/1560-7917.Es.2025.30.7.2500084</t>
  </si>
  <si>
    <t>Sun, Y.; Shi, W.; Zhang, D.; Ma, C.; Feng, Z.; Zhang, J.; Wu, D.; Zhang, L.; Li, J.; Duan, W.; Wang, Y.; Ma, J.; Zhang, L.; Hu, X.; Yang, P.; Wang, Q.</t>
  </si>
  <si>
    <t xml:space="preserve">Changed to CC for ROB assessment from cohort </t>
  </si>
  <si>
    <t>#3592</t>
  </si>
  <si>
    <t>Risk of adverse events after Omicron XBB-adapted BNT162b2 COVID-19 vaccination in the United States</t>
  </si>
  <si>
    <t>10.1016/j.vaccine.2024.126629</t>
  </si>
  <si>
    <t>Sun, J. W.; Dodge, L. E.; Kim, E. J.; Zhou, L.; Mather, S.; Goebe, H.; Charpentier, N.; Nespithal, K.; Asomaning, K.; Wang, F. T.</t>
  </si>
  <si>
    <t>Jan 25 2025</t>
  </si>
  <si>
    <t>Surie 2024</t>
  </si>
  <si>
    <t>#10420</t>
  </si>
  <si>
    <t>RSV Vaccine Effectiveness Against Hospitalization Among US Adults 60 Years and Older</t>
  </si>
  <si>
    <t>10.1001/jama.2024.15775</t>
  </si>
  <si>
    <t>Surie, D.; Self, W. H.; Zhu, Y.; Yuengling, K. A.; Johnson, C. A.; Grijalva, C. G.; Dawood, F. S.</t>
  </si>
  <si>
    <t>1105-1107</t>
  </si>
  <si>
    <t>Swift 2024</t>
  </si>
  <si>
    <t>#10431</t>
  </si>
  <si>
    <t>Association of COVID-19 Vaccination With Risk of Medically Attended Postacute Sequelae of COVID-19 During the Ancestral, Alpha, Delta, and Omicron Variant Eras</t>
  </si>
  <si>
    <t>10.1093/ofid/ofae495</t>
  </si>
  <si>
    <t>Swift, M. D.; Breeher, L. E.; Dierkhising, R.; Hickman, J.; Johnson, M. G.; Roellinger, D. L.; Virk, A.</t>
  </si>
  <si>
    <t>Takada 2025</t>
  </si>
  <si>
    <t>#3634</t>
  </si>
  <si>
    <t>SARS-CoV-2 mRNA vaccine-related myocarditis and pericarditis: An analysis of the Japanese Adverse Drug Event Report database</t>
  </si>
  <si>
    <t>10.1016/j.jiac.2024.07.025</t>
  </si>
  <si>
    <t>Takada, K.; Taguchi, K.; Samura, M.; Igarashi, Y.; Okamoto, Y.; Enoki, Y.; Tanikawa, K.; Matsumoto, K.</t>
  </si>
  <si>
    <t>Only data that are useful are the time to onset of myocarditis after vaccination, survival from myocarditis, and sex distribution. While the authors report "ROR" for vaccine associated myocarditis, this estimate is not a proper odds ratio for developing vaccine-associated myocarditis. See their formula for description of controls. Also, all patients in database had adverse event of some kind.</t>
  </si>
  <si>
    <t>Talib 2024</t>
  </si>
  <si>
    <t>#10466</t>
  </si>
  <si>
    <t>Cardiovascular magnetic resonance imaging and clinical follow-up in patients with clinically suspected myocarditis after COVID-19 vaccination</t>
  </si>
  <si>
    <t>10.1016/j.jocmr.2024.101036</t>
  </si>
  <si>
    <t>Talib, N.; Fronza, M.; Marschner, C. A.; Thavendiranathan, P.; Karur, G. R.; Hanneman, K.</t>
  </si>
  <si>
    <t>Summer 2024</t>
  </si>
  <si>
    <t>J Cardiovasc Magn Reson</t>
  </si>
  <si>
    <t>Tanaka 2024</t>
  </si>
  <si>
    <t>#10479</t>
  </si>
  <si>
    <t>Risk of stroke within 3, 7, 14, 21 and 30 days after influenza vaccination in Alberta, Canada: A population-based study</t>
  </si>
  <si>
    <t>10.1111/ene.16172</t>
  </si>
  <si>
    <t>Tanaka, K.; Demchuk, A. M.; Malo, S.; Hill, M. D.; Holodinsky, J. K.</t>
  </si>
  <si>
    <t>e16172</t>
  </si>
  <si>
    <r>
      <rPr>
        <rFont val="Arial"/>
        <color theme="1"/>
        <sz val="12.0"/>
      </rPr>
      <t xml:space="preserve"># of people with AE appears as different numbers at different places in the paper. Second reviewer please verify that correct number was captured. </t>
    </r>
    <r>
      <rPr>
        <rFont val="Arial"/>
        <color rgb="FF0000FF"/>
        <sz val="12.0"/>
      </rPr>
      <t>- All good (I corrected one number) - Jake</t>
    </r>
  </si>
  <si>
    <t>Tani 2024</t>
  </si>
  <si>
    <t>#19001</t>
  </si>
  <si>
    <t>Reduction of adverse reactions and correlation between post-vaccination fever and specific antibody response across successive SARS-CoV-2 mRNA vaccinations</t>
  </si>
  <si>
    <t>10.1016/j.jvacx.2024.100489</t>
  </si>
  <si>
    <t>Tani, N.; Ikematsu, H.; Watanabe, H.; Goto, T.; Yanagihara, Y.; Kurata, Y.; Harada, Y.; Horiuchi, T.; Akashi, K.; Shimono, N.; Chong, Y.</t>
  </si>
  <si>
    <t>Vaccine X</t>
  </si>
  <si>
    <t>#19019</t>
  </si>
  <si>
    <t>Effectiveness of BNT162b2 XBB Vaccine Against XBB and JN.1 Sublineages</t>
  </si>
  <si>
    <t>10.1093/ofid/ofae370</t>
  </si>
  <si>
    <t>Tartof, S. Y.; Slezak, J. M.; Puzniak, L.; Frankland, T. B.; Ackerson, B. K.; Jodar, L.; McLaughlin, J. M.</t>
  </si>
  <si>
    <t>Open Forum Infect Dis</t>
  </si>
  <si>
    <t>ofae370</t>
  </si>
  <si>
    <t>#10507</t>
  </si>
  <si>
    <t>Estimated Vaccine Effectiveness for Respiratory Syncytial Virus-Related Lower Respiratory Tract Disease</t>
  </si>
  <si>
    <t>10.1001/jamanetworkopen.2024.50832</t>
  </si>
  <si>
    <t>Tartof, S. Y.; Aliabadi, N.; Goodwin, G.; Slezak, J.; Hong, V.; Ackerson, B.; Liu, Q.; Shaw, S.; Welsh, S.; Stern, J. A.; Kapadia, B.; Spence, B. C.; Lewnard, J. A.; Davis, G. S.; Aragones, M.; Dutro, M.; Chilson, E.; Gonzalez, E.; Hubler, R.; Chia, B.; Jodar, L.; Gessner, B. D.; Begier, E.</t>
  </si>
  <si>
    <t>e2450832</t>
  </si>
  <si>
    <t>Taylor 2024</t>
  </si>
  <si>
    <t>#10522</t>
  </si>
  <si>
    <t>COVID-19-Associated Hospitalizations Among U.S. Adults Aged ‚â•18 Years - COVID-NET, 12 States, October 2023-April 2024</t>
  </si>
  <si>
    <t>10.15585/mmwr.mm7339a2</t>
  </si>
  <si>
    <t>Taylor, C. A.; Patel, K.; Pham, H.; Kirley, P. D.; Kawasaki, B.; Meek, J.; Witt, L.; Ryan, P. A.; Reeg, L.; Como-Sabetti, K.; Domen, A.; Anderson, B.; Bushey, S.; Sutton, M.; Talbot, H. K.; Mendez, E.; Havers, F. P.</t>
  </si>
  <si>
    <t>869-875</t>
  </si>
  <si>
    <t>Testi 2024</t>
  </si>
  <si>
    <t>#10548</t>
  </si>
  <si>
    <t>Ocular Inflammatory Events Following COVID-19 Vaccination in the Paediatric Population: A Multinational Case Series</t>
  </si>
  <si>
    <t>10.1080/09273948.2023.2220782</t>
  </si>
  <si>
    <t>Testi, I.; Brand√£o-de-Resende, C.; De-La-Torre, A.; Concha-Del-Rio, L. E.; Cheja-Kalb, R.; Mahendradas, P.; Habot-Wilner, Z.; Yal√ßƒ±ndaƒü, N.; Markelj, ≈†; Iriqat, S.; Portero, A.; Petrushkin, H.; Pavesio, C.; Solebo, A. L.</t>
  </si>
  <si>
    <t>Ocul Immunol Inflamm</t>
  </si>
  <si>
    <t>1237-1242</t>
  </si>
  <si>
    <t>No AE of interest (ocular inflammatory events only)</t>
  </si>
  <si>
    <t>#10549</t>
  </si>
  <si>
    <t>Ocular inflammatory events following COVID-19 vaccination: reporting of suspected adverse drug reactions to regulatory authorities in the UK</t>
  </si>
  <si>
    <t>10.1136/bjo-2023-324503</t>
  </si>
  <si>
    <t>Testi, I.; Soomro, T.; Pavesio, C.; Solebo, A. L.</t>
  </si>
  <si>
    <t>Aug 22 2024</t>
  </si>
  <si>
    <t>Br J Ophthalmol</t>
  </si>
  <si>
    <t>1200-1203</t>
  </si>
  <si>
    <t>Tetsuka 2024</t>
  </si>
  <si>
    <t>#10550</t>
  </si>
  <si>
    <t>Adverse events of COVID-19 vaccination during 2021‚Äì2022 suppressed by breakfast consumption and favorable sleeping habit among Japanese university students</t>
  </si>
  <si>
    <t>10.1016/j.jvacx.2024.100516</t>
  </si>
  <si>
    <t>Tetsuka, N.; Suzuki, K.; Suzuki, K.; Ishihara, T.; Miwa, T.; Tajirika, S.; Adachi, M.; Horita, R.; Fukao, T.; Yamamoto, M.</t>
  </si>
  <si>
    <t>Thanborisutkul 2025</t>
  </si>
  <si>
    <t>#3688</t>
  </si>
  <si>
    <t>Incidence and Factors Associated with Self-Reported Skin Symptoms of Allergic Reactions to COVID-19 Vaccines</t>
  </si>
  <si>
    <t>10.3390/vaccines13030289</t>
  </si>
  <si>
    <t>Thanborisutkul, K.; Kulalert, P.; Methaset, K.; Nanthapisal, S.; Chunthatikul, T.; Phangpanya, N.; Charoenying, P.; Atsawutmangkru, W.; Srijaroen, S.; Punyashthira, P.; Poachanukoon, O.</t>
  </si>
  <si>
    <t>Thomas 2023</t>
  </si>
  <si>
    <t>#10568</t>
  </si>
  <si>
    <t>Comparison of Two High-Dose Versus Two Standard-Dose Influenza Vaccines in Adult Allogeneic Hematopoietic Cell Transplant Recipients</t>
  </si>
  <si>
    <t>10.1093/cid/ciad458</t>
  </si>
  <si>
    <t>Thomas, L. D.; Batarseh, E.; Hamdan, L.; Haddadin, Z.; Dulek, D.; Kalams, S.; Stewart, L. S.; Stahl, A. L.; Rahman, H.; Amarin, J. Z.; Hayek, H.; Ison, M.; Overton, E. T.; Pergam, S. A.; Spieker, A. J.; Halasa, N. B.</t>
  </si>
  <si>
    <t>Dec 15 2023</t>
  </si>
  <si>
    <t>1723-1732</t>
  </si>
  <si>
    <t xml:space="preserve">Added RCT designation </t>
  </si>
  <si>
    <t>Tian 2024</t>
  </si>
  <si>
    <t>#10585</t>
  </si>
  <si>
    <t>Protective Impact of Influenza Vaccination on Healthcare Workers</t>
  </si>
  <si>
    <t>10.3390/vaccines12111237</t>
  </si>
  <si>
    <t>Tian, Y.; Ma, Y.; Ran, J.; Yuan, L.; Zeng, X.; Tan, L.; Chen, L.; Xu, Y.; Li, S.; Huang, T.; Lu, H.</t>
  </si>
  <si>
    <t>Top 2024</t>
  </si>
  <si>
    <t>#10617</t>
  </si>
  <si>
    <t>Participant-reported neurological events following immunization in the Canadian National Vaccine Safety Network-COVID-19 vaccine (CANVAS-COVID) study</t>
  </si>
  <si>
    <t>10.1016/j.vaccine.2024.126445</t>
  </si>
  <si>
    <t>Top, K. A.; Shulha, H. P.; Muller, M. P.; Valiquette, L.; Vanderkooi, O. G.; Kellner, J. D.; Sadarangani, M.; Irvine, M. A.; McGeer, A.; Isenor, J. E.; Marty, K.; Soe, P.; De Serres, G.; Bettinger, J. A.</t>
  </si>
  <si>
    <t>Reporting AEs from dose 2</t>
  </si>
  <si>
    <t>Tursinov 2025</t>
  </si>
  <si>
    <t>#37186</t>
  </si>
  <si>
    <t>COVID-19 vaccination pharmacovigilance in Khojaly district, Uzbekistan: an epidemiological evaluation</t>
  </si>
  <si>
    <t>10.3389/fpubh.2025.1520821</t>
  </si>
  <si>
    <t>Tursinov, Y.; Horth, R.; Kurbonov, B.; Denebayeva, A.; Adambekov, S.; Nabirova, D.</t>
  </si>
  <si>
    <t>No AE of interest but includes anaphylaxis</t>
  </si>
  <si>
    <t>Umezawa 2025</t>
  </si>
  <si>
    <t>#24824</t>
  </si>
  <si>
    <t>A Series of Glomerular Diseases That Developed After COVID-19 Vaccination</t>
  </si>
  <si>
    <t>10.7759/cureus.81085</t>
  </si>
  <si>
    <t>Umezawa, Y.; Suzuki, H.; Hirose, H.; Takahara, H.; Tomita, S.; Suzuki, Y.</t>
  </si>
  <si>
    <t>e81085</t>
  </si>
  <si>
    <t>No AE of interest (glomerular disease)</t>
  </si>
  <si>
    <t>vanEwijk 2025</t>
  </si>
  <si>
    <t>#3796</t>
  </si>
  <si>
    <t>Innate immune response after BNT162b2 COVID-19 vaccination associates with reactogenicity</t>
  </si>
  <si>
    <t>10.1016/j.jvacx.2024.100593</t>
  </si>
  <si>
    <t>van Ewijk, C. E.; Su√°rez Hern√°ndez, S.; Jacobi, R. H. J.; Knol, M. J.; Hahn√©, S. J. M.; Wijmenga-Monsuur, A. J.; Boer, M. C.; van de Garde, M. D. B.</t>
  </si>
  <si>
    <t>No AE of interest (reactogenicity study)</t>
  </si>
  <si>
    <t>Villanueva 2024</t>
  </si>
  <si>
    <t>#10824</t>
  </si>
  <si>
    <t>Factors influencing adverse events following COVID-19 vaccination</t>
  </si>
  <si>
    <t>10.1080/21645515.2024.2323853</t>
  </si>
  <si>
    <t>Villanueva, P.; McDonald, E.; Croda, J.; Croda, M. G.; Dalcolmo, M.; Dos Santos, G.; Jardim, B.; Lacerda, M.; Lynn, D. J.; Marshall, H.; Oliveira, R. D.; Rocha, J.; Sawka, A.; Val, F.; Pittet, L. F.; Messina, N. L.; Curtis, N.</t>
  </si>
  <si>
    <t>Cohort study comparing rates of AEs for Pfizer vaccine to non-US licensed vaccines (Coronavac &amp; ChAdOx1); no AEs of interest</t>
  </si>
  <si>
    <t>Vita 2025</t>
  </si>
  <si>
    <t>#24912</t>
  </si>
  <si>
    <t>COVALENCE STUDY: Immunogenicity and Reactogenicity of a COVID-19 mRNA Vaccine in an Open-Label Cohort of Long-Survivor Patients with Metastatic Lung Cancer</t>
  </si>
  <si>
    <t>10.3390/vaccines13030273</t>
  </si>
  <si>
    <t>Vita, E.; Monaca, F.; Mastrantoni, L.; Piro, G.; Moretti, G.; Sparagna, I.; Stefani, A.; Vitale, A.; Trovato, G.; Di Salvatore, M.; Sanguinetti, M.; Urbani, A.; Richeldi, L.; Carbone, C.; Bria, E.; Tortora, G.</t>
  </si>
  <si>
    <t>Walsh 2024</t>
  </si>
  <si>
    <t>#10878</t>
  </si>
  <si>
    <t>Respiratory Syncytial Virus Prefusion F Vaccination: Antibody Persistence and Revaccination</t>
  </si>
  <si>
    <t>10.1093/infdis/jiae185</t>
  </si>
  <si>
    <t>Walsh, E. E.; Falsey, A. R.; Zareba, A. M.; Jiang, Q.; Gurtman, A.; Radley, D.; Gomme, E.; Cooper, D.; Jansen, K. U.; Gruber, W. C.; Swanson, K. A.; Schmoele-Thoma, B.</t>
  </si>
  <si>
    <t>e905-e916</t>
  </si>
  <si>
    <t>RCT changed to "yes"; it's mostly immunogenicity data reported, but there is a small section on safety; no AEs of interest reported (that researchers determined were vaccine-related); requires small review of conflixt (product change from Abrexy to Abrysvo). I also corrected the answer for "Are outcomes disaggregated by the sub-populations selected above?" from 'No' to 'Yes'. This change was made because the paper clearly disaggregates both immunogenicity and safety outcomes by age groups (18-49 years and 65-85 years) throughout its results section. - Jake</t>
  </si>
  <si>
    <t>Walsh 2025</t>
  </si>
  <si>
    <t>#24941</t>
  </si>
  <si>
    <t>Efficacy, Immunogenicity, and Safety of the Bivalent RSV Prefusion F (RSVpreF) Vaccine in Older Adults Over 2 RSV Seasons</t>
  </si>
  <si>
    <t>10.1093/cid/ciaf061</t>
  </si>
  <si>
    <t>Walsh, E. E.; Eiras, D.; Woodside, J.; Jiang, Q.; Patton, M.; Marc, G. P.; Llapur, C.; R√§met, M.; Fukushima, Y.; Hussen, N.; Cardona, J.; Mikati, T.; Zareba, A.; Ilangovan, K.; Lino, M. M.; Kalinina, E. V.; Swanson, K. A.; Gurtman, A.; Munjal, I.</t>
  </si>
  <si>
    <t>Wan 2024</t>
  </si>
  <si>
    <t>#10883</t>
  </si>
  <si>
    <t>Comparative effectiveness and safety of BNT162b2 and CoronaVac in Hong Kong: A target trial emulation</t>
  </si>
  <si>
    <t>10.1016/j.ijid.2024.107149</t>
  </si>
  <si>
    <t>Wan, E. Y. F.; Wang, B.; Lee, A. L.; Zhou, J.; Chui, C. S. L.; Lai, F. T. T.; Li, X.; Wong, C. K. H.; Hung, I. F. N.; Lau, C. S.; Chan, E. W. Y.; Wong, I. C. K.</t>
  </si>
  <si>
    <t>Needs review - tedious one</t>
  </si>
  <si>
    <t>#10952</t>
  </si>
  <si>
    <t>COVID-19 vaccination-related tinnitus is associated with pre-vaccination metabolic disorders</t>
  </si>
  <si>
    <t>10.3389/fphar.2024.1374320</t>
  </si>
  <si>
    <t>Wang, W.; Yellamsetty, A.; Edmonds, R. M.; Barcavage, S. R.; Bao, S.</t>
  </si>
  <si>
    <t>No AE of interest (tinnitus)</t>
  </si>
  <si>
    <t>Ward 2025</t>
  </si>
  <si>
    <t>#3927</t>
  </si>
  <si>
    <t>Understanding the effectiveness of the Comirnaty monovalent and bivalent vaccines during the Winter Coronavirus (COVID-19) Infection Study</t>
  </si>
  <si>
    <t>10.1016/j.jinf.2025.106461</t>
  </si>
  <si>
    <t>Ward, T.; Paton, R. S.; Overton, C. E.; Mellor, J.; Aziz, N. A.; Charlett, A.; Fyles, M.</t>
  </si>
  <si>
    <t>Wee 2025</t>
  </si>
  <si>
    <t>#3937</t>
  </si>
  <si>
    <t>Bivalent Boosters and Risk of Postacute Sequelae Following Vaccine-Breakthrough SARS-CoV-2 Omicron Infection: A Cohort Study</t>
  </si>
  <si>
    <t>10.1093/cid/ciae598</t>
  </si>
  <si>
    <t>Wee, L. E.; Lim, J. T.; Goel, M.; Malek, M. I. A.; Chiew, C. J.; Ong, B.; Lye, D. C. B.; Tan, K. B.</t>
  </si>
  <si>
    <t>Mar 17 2025</t>
  </si>
  <si>
    <t>520-528</t>
  </si>
  <si>
    <t>Adjusted by Meyerowitz - changed from AE to VE against PASC and updated RedCap accordingly</t>
  </si>
  <si>
    <t>Werner 2023</t>
  </si>
  <si>
    <t>#12733</t>
  </si>
  <si>
    <t>Patient-reported reactogenicity and safety of COVID-19 vaccinations vs. comparator vaccinations: a comparative observational cohort study</t>
  </si>
  <si>
    <t>10.1186/s12916-023-03064-6</t>
  </si>
  <si>
    <t>Werner, F.; Zeschick, N.; K√ºhlein, T.; Steininger, P.; √úberla, K.; Kaiser, I.; Sebasti√£o, M.; Hueber, S.; Warkentin, L.</t>
  </si>
  <si>
    <t>Whitaker 2024</t>
  </si>
  <si>
    <t>#19530</t>
  </si>
  <si>
    <t>Interim 2023/2024 Season Influenza Vaccine Effectiveness in Primary and Secondary Care in the United Kingdom</t>
  </si>
  <si>
    <t>10.1111/irv.13284</t>
  </si>
  <si>
    <t>Whitaker, H.; Findlay, B.; Zitha, J.; Goudie, R.; Hassell, K.; Evans, J.; Kalapotharakou, P.; Agrawal, U.; Kele, B.; Hamilton, M.; Moore, C.; Byford, R.; Stowe, J.; Robertson, C.; Couzens, A.; Jamie, G.; Hoschler, K.; Pheasant, K.; Button, E.; Quinot, C.; Jones, T.; Anand, S.; Watson, C.; Andrews, N.; de Lusignan, S.; Zambon, M.; Williams, C.; Cottrell, S.; Marsh, K.; McMenamin, J.; Lopez Bernal, J.</t>
  </si>
  <si>
    <t>May</t>
  </si>
  <si>
    <t>e13284</t>
  </si>
  <si>
    <t>Results from 3 studies presented in one article, but results are not aggregated so entered in as different "vaccine products"</t>
  </si>
  <si>
    <t>Wilson 2025</t>
  </si>
  <si>
    <t>#40038</t>
  </si>
  <si>
    <t>Evaluating the Effectiveness of mRNA-1273.815 Against COVID-19 Hospitalization Among Adults Aged ‚â• 18 Years in the United States</t>
  </si>
  <si>
    <t>Wilson, A.; Bogdanov, A.; Zheng, Z.; Ryan, T.; Zeng, N.; Joshi, K.; Lu, T.; Bonafede, M.; Araujo, A. B.</t>
  </si>
  <si>
    <t>Won 2024</t>
  </si>
  <si>
    <t>#11097</t>
  </si>
  <si>
    <t>Safety of concomitant administration of 23-valent polysaccharide pneumococcal vaccine and influenza vaccine among the elderly</t>
  </si>
  <si>
    <t>10.1016/j.vaccine.2024.03.078</t>
  </si>
  <si>
    <t>Won, H.; Kim, J. A.; Jeong, N. Y.; Choi, N. K.</t>
  </si>
  <si>
    <t>May 10 2024</t>
  </si>
  <si>
    <t>3190-3196</t>
  </si>
  <si>
    <t>Woo 2024</t>
  </si>
  <si>
    <t>#11107</t>
  </si>
  <si>
    <t>Syncope after live attenuated influenza vaccine: Reports to the Vaccine Adverse Event Reporting System (2003-2024)</t>
  </si>
  <si>
    <t>10.1016/j.vaccine.2024.126290</t>
  </si>
  <si>
    <t>Woo, E. J.; Miller, E. R.; Stroud, E.</t>
  </si>
  <si>
    <t>Woo 2025</t>
  </si>
  <si>
    <t>#3989</t>
  </si>
  <si>
    <t>Risk of new-onset polymyalgia rheumatica following COVID-19 vaccination in South Korea: a self-controlled case-series study</t>
  </si>
  <si>
    <t>10.1136/rmdopen-2024-005138</t>
  </si>
  <si>
    <t>Woo, J.; Kim, M. K.; Lim, H.; Kim, J. H.; Jung, H.; Kim, H. A.; Shin, J. Y.</t>
  </si>
  <si>
    <t>Apr 28 2025</t>
  </si>
  <si>
    <t>RMD Open</t>
  </si>
  <si>
    <t>#3999</t>
  </si>
  <si>
    <t>Adverse events affecting recovery from seasonal influenza vaccination in the hypertensive population: A population-based pharmacovigilance analysis</t>
  </si>
  <si>
    <t>10.1371/journal.pone.0310474</t>
  </si>
  <si>
    <t>Wu, H.; He, X.; Cao, Y.; Gao, W.</t>
  </si>
  <si>
    <t>e0310474</t>
  </si>
  <si>
    <t>Xiang 2024</t>
  </si>
  <si>
    <t>#11161</t>
  </si>
  <si>
    <t>Association of COVID-19 vaccination with risks of hospitalization due to cardiovascular and other diseases: A study using data from the UK Biobank</t>
  </si>
  <si>
    <t>10.1016/j.ijid.2024.107080</t>
  </si>
  <si>
    <t>Xiang, Y.; Feng, Y.; Qiu, J.; Zhang, R.; So, H. C.</t>
  </si>
  <si>
    <t>Cohort study; several AEs for Pfizer vaccine, but only 1 from our list</t>
  </si>
  <si>
    <t>Xie 2024</t>
  </si>
  <si>
    <t>#11174</t>
  </si>
  <si>
    <t>Mortality in Patients Hospitalized for COVID-19 vs Influenza in Fall-Winter 2023-2024</t>
  </si>
  <si>
    <t>10.1001/jama.2024.7395</t>
  </si>
  <si>
    <t>Xie, Y.; Choi, T.; Al-Aly, Z.</t>
  </si>
  <si>
    <t>Jun 11 2024</t>
  </si>
  <si>
    <t>1963-1965</t>
  </si>
  <si>
    <t>Cohort study comparing characteristics of patients hospitalized for covid vs flu</t>
  </si>
  <si>
    <t>Xu 2024</t>
  </si>
  <si>
    <t>#11193</t>
  </si>
  <si>
    <t>Ischemic Stroke After Bivalent COVID-19 Vaccination: Self-Controlled Case Series Study</t>
  </si>
  <si>
    <t>10.2196/53807</t>
  </si>
  <si>
    <t>Xu, S.; Sy, L. S.; Hong, V.; Holmquist, K. J.; Qian, L.; Farrington, P.; Bruxvoort, K. J.; Klein, N. P.; Fireman, B.; Han, B.; Lewin, B. J.</t>
  </si>
  <si>
    <t>Jun 25 2024</t>
  </si>
  <si>
    <t>e53807</t>
  </si>
  <si>
    <t>Self-controlled study looking at relative incidence of stroke for Pfizer, Pfizer/flu, Moderna, and Moderna/flu vaccines; data pulled from tables 2 and 4.</t>
  </si>
  <si>
    <t>Xu 2025</t>
  </si>
  <si>
    <t>#4039</t>
  </si>
  <si>
    <t>Cardiovascular events following coronavirus disease 2019 vaccination in adults: a nationwide Swedish study</t>
  </si>
  <si>
    <t>10.1093/eurheartj/ehae639</t>
  </si>
  <si>
    <t>Xu, Y.; Li, H.; Santosa, A.; Wettermark, B.; Fall, T.; Bj√∂rk, J.; B√∂rjesson, M.; Gissl√©n, M.; Nyberg, F.</t>
  </si>
  <si>
    <t>Jan 7 2025</t>
  </si>
  <si>
    <t>147-157</t>
  </si>
  <si>
    <t>- Multiple adverse events of interest evaluated: myocarditis (which I picked, all the others I put in a comment in RedCap), stroke (JLL)</t>
  </si>
  <si>
    <t>Cohort study with AESIs; check REDCap notes for tables/rows where I pulled numbers; Lots of HRs based on # doses for each product</t>
  </si>
  <si>
    <t>Yamamoto 2024</t>
  </si>
  <si>
    <t>#11227</t>
  </si>
  <si>
    <t>Group of longitudinal adverse event patterns after the fourth dose of COVID-19 vaccination with a latent class analysis</t>
  </si>
  <si>
    <t>10.3389/fpubh.2024.1406315</t>
  </si>
  <si>
    <t>Yamamoto, C.; Kobashi, Y.; Kawamura, T.; Nishikawa, Y.; Saito, H.; Oguro, F.; Zhao, T.; Takita, M.; Sawano, T.; Ozaki, A.; Abe, T.; Ito, N.; Kaneko, Y.; Nakayama, A.; Wakui, M.; Kodama, T.; Tsubokura, M.</t>
  </si>
  <si>
    <t>AE study but none of interest</t>
  </si>
  <si>
    <t>Yaron 2025</t>
  </si>
  <si>
    <t>#4093</t>
  </si>
  <si>
    <t>Incremental benefit of high dose compared to standard dose influenza vaccine in reducing hospitalizations</t>
  </si>
  <si>
    <t>10.1038/s41541-025-01065-5</t>
  </si>
  <si>
    <t>Yaron, S.; Yechezkel, M.; Yamin, D.; Razi, T.; Borochov, I.; Shmueli, E.; Arbel, R.; Netzer, D.</t>
  </si>
  <si>
    <t>npj Vaccines</t>
  </si>
  <si>
    <t>Cohort study comparing high dose to standard dose flu vaccine</t>
  </si>
  <si>
    <t>Yechezkel 2024</t>
  </si>
  <si>
    <t>#19817</t>
  </si>
  <si>
    <t>Comparison of physiological and clinical reactions to COVID-19 and influenza vaccination</t>
  </si>
  <si>
    <t>10.1038/s43856-024-00588-7</t>
  </si>
  <si>
    <t>Yechezkel, M.; Qian, G.; Levi, Y.; Davidovitch, N.; Shmueli, E.; Yamin, D.; Brandeau, M. L.</t>
  </si>
  <si>
    <t>Commun Med (Lond)</t>
  </si>
  <si>
    <t>AE study but none of interest; covid vaccine type specified but seasonal flu vaccine is not</t>
  </si>
  <si>
    <t>Yih 2024</t>
  </si>
  <si>
    <t>#11312</t>
  </si>
  <si>
    <t>Tinnitus after COVID-19 vaccination: Findings from the vaccine adverse event reporting system and the vaccine safety datalink</t>
  </si>
  <si>
    <t>10.1016/j.amjoto.2024.104448</t>
  </si>
  <si>
    <t>Yih, W. K.; Duffy, J.; Su, J. R.; Bazel, S.; Fireman, B.; Hurley, L.; Maro, J. C.; Marquez, P.; Moro, P.; Nair, N.; Nelson, J.; Smith, N.; Sundaram, M.; Vasquez-Benitez, G.; Weintraub, E.; Xu, S.; Shimabukuro, T.</t>
  </si>
  <si>
    <t>Am J Otolaryngol</t>
  </si>
  <si>
    <t>AE study but none of interest; VAERS data AND VSD data</t>
  </si>
  <si>
    <t>Yildirim 2025</t>
  </si>
  <si>
    <t>#4110</t>
  </si>
  <si>
    <t>COVID-19 vaccination in patients on biologic or targeted-synthetic disease modifying anti-rheumatic drug therapy: A multi center real-world data</t>
  </si>
  <si>
    <t>10.4103/apjtm.apjtm_253_24</t>
  </si>
  <si>
    <t>Yildirim, T. D.; Akleylek, C.; Yildirim, D.; Cinakli, H.; Hakbilen, S.; Co≈ükun, B. N.; Okyar, B.; I≈üik, √ñ √ñ; Sa«ßir, R. P.; Apaydin, H.; Karaka≈ü, A.; Erez, Y.; ƒ∞nel, T. Y.; G√ºlle, S.; Tufan, A.; Akar, S.; Yilmaz, S.; Yilmaz, N.; Pehlivan, Y.; √áetin, G. Y.; √áefle, A.; Koca, S. S.; Erten, ≈û; Dalkili√ß, E.; Yazici, A.; ≈ûen, G.; Sari, ƒ∞; Birlik, A. M.; Onen, F.</t>
  </si>
  <si>
    <t>Asian Pacific Journal of Tropical Medicine</t>
  </si>
  <si>
    <t>77-83</t>
  </si>
  <si>
    <t>No AEs of interest (rheumatic disease flare-ups)</t>
  </si>
  <si>
    <t>Yin 2024</t>
  </si>
  <si>
    <t>#11317</t>
  </si>
  <si>
    <t>Sex and gender differences in adverse events following influenza and COVID-19 vaccination</t>
  </si>
  <si>
    <t>10.1186/s13293-024-00625-z</t>
  </si>
  <si>
    <t>Yin, A.; Wang, N.; Shea, P. J.; Rosser, E. N.; Kuo, H.; Shapiro, J. R.; Fenstermacher, K. Z. J.; Pekosz, A.; Rothman, R. E.; Klein, S. L.; Morgan, R.</t>
  </si>
  <si>
    <t>Jun 18 2024</t>
  </si>
  <si>
    <t>Yoon 2024</t>
  </si>
  <si>
    <t>#11335</t>
  </si>
  <si>
    <t>Risk for Facial Palsy after COVID-19 Vaccination, South Korea, 2021-2022</t>
  </si>
  <si>
    <t>10.3201/eid3011.240610</t>
  </si>
  <si>
    <t>Yoon, D.; Jung, K.; Kim, J. H.; Ko, H. Y.; Yoon, B. A.; Shin, J. Y.</t>
  </si>
  <si>
    <t>Emerg Infect Dis</t>
  </si>
  <si>
    <t>2313-2322</t>
  </si>
  <si>
    <t>No AE of interest (Bell's palsy)</t>
  </si>
  <si>
    <t>Youngster 2024</t>
  </si>
  <si>
    <t>#11344</t>
  </si>
  <si>
    <t>The effect of COVID-19 vaccination during IVF stimulation on cycle outcomes- a retrospective cohort study</t>
  </si>
  <si>
    <t>10.1016/j.jri.2024.104246</t>
  </si>
  <si>
    <t>Youngster, M.; Maman, O.; Kedem, A.; Avraham, S.; Rabbi, M. L.; Gat, I.; Yerushalmi, G.; Baum, M.; Hourvitz, A.; Maman, E.</t>
  </si>
  <si>
    <t>J Reprod Immunol</t>
  </si>
  <si>
    <t>No AE of interest (IVF outcomes)</t>
  </si>
  <si>
    <t>Yumru√áeliksoy 2024</t>
  </si>
  <si>
    <t>#11374</t>
  </si>
  <si>
    <t>Impact of Pfizer-BioNTech COVID-19 Vaccination on the Menstrual Cycle</t>
  </si>
  <si>
    <t>10.4274/BMB.galenos.2024.2024-03-030</t>
  </si>
  <si>
    <t>Yumru √áeliksoy, H.</t>
  </si>
  <si>
    <t>Bagcilar Medical Bulletin</t>
  </si>
  <si>
    <t>99-105</t>
  </si>
  <si>
    <t>No AE of interest (menstrual disorders)</t>
  </si>
  <si>
    <t>Yunker 2024</t>
  </si>
  <si>
    <t>#11376</t>
  </si>
  <si>
    <t>Genomic evolution of influenza during the 2023-2024 season, the johns hopkins health system</t>
  </si>
  <si>
    <t>10.1016/j.jcv.2024.105718</t>
  </si>
  <si>
    <t>Yunker, M.; Villafuerte, D. A.; Fall, A.; Norton, J. M.; Abdullah, O.; Rothman, R. E.; Fenstermacher, K. Z. J.; Morris, C. P.; Pekosz, A.; Klein, E.; Mostafa, H. H.</t>
  </si>
  <si>
    <t>J Clin Virol</t>
  </si>
  <si>
    <t>Zahrani 2024</t>
  </si>
  <si>
    <t>#11385</t>
  </si>
  <si>
    <t>Occurrence of Myopericarditis Following COVID-19 Vaccination Among Adults in the Eastern Region, Saudi Arabia: A Multicenter Study</t>
  </si>
  <si>
    <t>10.2147/IJGM.S467586</t>
  </si>
  <si>
    <t>Zahrani, E. M. A.; Elsafi, S. H.; Alkharraz, R. S.; Sahal, N. H.; Almansori, M.; Alhababi, A. I.; Alkharraz, Z. S.</t>
  </si>
  <si>
    <t>3231-3237</t>
  </si>
  <si>
    <t>Zaidi 2025</t>
  </si>
  <si>
    <t>#4155</t>
  </si>
  <si>
    <t>COVID-19 vaccines side effects among the general population during the pandemic: a cross-sectional study</t>
  </si>
  <si>
    <t>10.3389/fpubh.2025.1420291</t>
  </si>
  <si>
    <t>Zaidi, S.; Qayyum, H. A.; Qayyum, I. A.; Khan, Z.; Islam, T.; Ahmed, N.; Hopkins, K. L.; Sommers, T.; Akhtar, S.; Khan, S. A.; Javed, S.; Ikram, A.; Akhtar, H.</t>
  </si>
  <si>
    <t>Zawiasa-Bryszewska 2025</t>
  </si>
  <si>
    <t>#4169</t>
  </si>
  <si>
    <t>Safety and Efficacy of Influenza Vaccination in Kidney Graft Recipients in Late Period After Kidney Transplantation</t>
  </si>
  <si>
    <t>10.3390/vaccines13020189</t>
  </si>
  <si>
    <t>Zawiasa-Bryszewska, A.; Nowicka, M.; G√≥rska, M.; Edyko, P.; Edyko, K.; Tworek, D.; Antczak, A.; Burzy≈Ñski, J.; Kurnatowska, I.</t>
  </si>
  <si>
    <t>I checked this but it wasn't complete so I filled in Nos Cohort and it needs to be verified - Jake</t>
  </si>
  <si>
    <t>Zeno 2024</t>
  </si>
  <si>
    <t>#11414</t>
  </si>
  <si>
    <t>Interim Effectiveness Estimates of 2024 Southern Hemisphere Influenza Vaccines in Preventing Influenza-Associated Hospitalization - REVELAC-i Network, Five South American Countries, March-July 2024</t>
  </si>
  <si>
    <t>10.15585/mmwr.mm7339a1</t>
  </si>
  <si>
    <t>Zeno, E. E.; Nogareda, F.; Regan, A.; Couto, P.; Rondy, M.; Jara, J.; Voto, C.; Rojas Mena, M. P.; Katz, N.; Del Valle Juarez, M.; Benedetti, E.; de Paula J√∫nior, F. J.; Ferreira da Almeida, W. A.; Hott, C. E.; Ferrari, P. R.; Mallegas, N. V.; Vigueras, M. A.; Dom√≠nguez, C.; von Horoch, M.; Vazquez, C.; Silvera, E.; Chiparelli, H.; Goni, N.; Castro, L.; Marcenac, P.; Kondor, R. J.; Leite, J.; Velandia, M.; Azziz-Baumgartner, E.; Fowlkes, A. L.; Salas, D.</t>
  </si>
  <si>
    <t>861-868</t>
  </si>
  <si>
    <t>Case-control study looking at VE against hospitalization; unsure if vaccine product is US-licensed (not important for flu per 7/21 protocol)</t>
  </si>
  <si>
    <t>Zethelius 2024</t>
  </si>
  <si>
    <t>#11416</t>
  </si>
  <si>
    <t>Pulmonary embolism after SARS-CoV-2 vaccination</t>
  </si>
  <si>
    <t>10.1016/j.jvacx.2024.100571</t>
  </si>
  <si>
    <t>Zethelius, B.; Attelind, S.; Westman, G.; Ljung, R.; Sundstr√∂m, A.</t>
  </si>
  <si>
    <t>No AE of interest (pulmonary embolism)</t>
  </si>
  <si>
    <t>Zhang 2025</t>
  </si>
  <si>
    <t>#4195</t>
  </si>
  <si>
    <t>Moderate effectiveness of influenza vaccine in outpatient settings: A test-negative study in Beijing, China, 2023/24 season</t>
  </si>
  <si>
    <t>10.1016/j.vaccine.2024.126662</t>
  </si>
  <si>
    <t>Zhang, J.; Zhang, L.; Li, J.; Ma, J.; Wang, Y.; Sun, Y.; Ma, C.; Duan, W.; Wang, Q.; Yang, P.; Zhang, D.</t>
  </si>
  <si>
    <t>Feb 6 2025</t>
  </si>
  <si>
    <t>Zhu 2024</t>
  </si>
  <si>
    <t>#11585</t>
  </si>
  <si>
    <t>Immunogenicity and Safety of an Inactivated Quadrivalent Influenza Vaccine Administered Concomitantly with a 23-Valent Pneumococcal Polysaccharide Vaccine in Adults Aged 60 Years and Older</t>
  </si>
  <si>
    <t>10.3390/vaccines12080935</t>
  </si>
  <si>
    <t>Zhu, Z.; Sun, J.; Xie, Y.; Lu, X.; Tang, W.; Zhao, Y.; Shen, L.; Liu, H.; Yu, Y.; Zhou, S.; Huo, L.; Jiao, P.; Jiang, X.</t>
  </si>
  <si>
    <t>#11574</t>
  </si>
  <si>
    <t>Interim Influenza Vaccine Effectiveness Against Laboratory-Confirmed Influenza - California, October 2023-January 2024</t>
  </si>
  <si>
    <t>10.15585/mmwr.mm7308a4</t>
  </si>
  <si>
    <t>Zhu, S.; Quint, J.; Le√≥n, T. M.; Sun, M.; Li, N. J.; Tenforde, M. W.; Jain, S.; Schechter, R.; Hoover, C.; Murray, E. L.</t>
  </si>
  <si>
    <t>175-179</t>
  </si>
  <si>
    <t>Zhu 2025</t>
  </si>
  <si>
    <t>#25499</t>
  </si>
  <si>
    <t>Estimating Influenza Vaccine Effectiveness Against Laboratory-Confirmed Influenza Using Linked Public Health Information Systems, California, 2023-2024 Season</t>
  </si>
  <si>
    <t>10.1093/infdis/jiaf248</t>
  </si>
  <si>
    <t>Zhu, S.; Quint, J.; Le√≥n, T.; Sun, M.; Li, N. J.; Yen, C.; Tenforde, M. W.; Flannery, B.; Jain, S.; Schechter, R.; Hoover, C.; Murray, E. L.</t>
  </si>
  <si>
    <t>#4272</t>
  </si>
  <si>
    <t>Evaluation of Influenza Vaccine Effectiveness from 2021 to 2024: A Guangdong-Based Test-Negative Case‚ÄìControl Study</t>
  </si>
  <si>
    <t>10.3390/vaccines13010004</t>
  </si>
  <si>
    <t>Zhu, L.; Han, Y.; Lu, J.; Tan, J.; Liao, C.; Guo, C.; He, Q.; Qiu, Y.; Lu, H.; Zhou, Y.; Wei, J.; Hu, D.</t>
  </si>
  <si>
    <t>ZornozaMoreno 2024</t>
  </si>
  <si>
    <t>#11603</t>
  </si>
  <si>
    <t>Adverse Effects Related to Paediatric Influenza Vaccination and Its Influence on Vaccination Acceptability. The FLUTETRA Study: A Survey Conducted in the Region of Murcia, Spain</t>
  </si>
  <si>
    <t>10.1111/irv.13331</t>
  </si>
  <si>
    <t>Zornoza Moreno, M.; P√©rez Mart√≠n, J. J.; G√≥mez Moreno, M. C.; Valc√°rcel G√≥mez, M. D. C.; P√©rez Mart√≠nez, M.; Tornel Mi√±arro, F. I.</t>
  </si>
  <si>
    <t>e13331</t>
  </si>
  <si>
    <t>#32816</t>
  </si>
  <si>
    <t>Effectiveness of Updated 2023-2024 (Monovalent XBB.1.5) COVID-19 Vaccination Against SARS-CoV-2 Omicron XBB and BA.2.86/JN.1 Lineage Hospitalization and a Comparison of Clinical Severity-IVY Network, 26 Hospitals, October 18, 2023-March 9, 2024</t>
  </si>
  <si>
    <t>10.1093/cid/ciae405</t>
  </si>
  <si>
    <t>Ma, K. C.; Surie, D.; Lauring, A. S.; Martin, E. T.; Leis, A. M.; Papalambros, L.; Gaglani, M.; Columbus, C.; Gottlieb, R. L.; Ghamande, S.; Peltan, I. D.; Brown, S. M.; Ginde, A. A.; Mohr, N. M.; Gibbs, K. W.; Hager, D. N.; Saeed, S.; Prekker, M. E.; Gong, M. N.; Mohamed, A.; Johnson, N. J.; Srinivasan, V.; Steingrub, J. S.; Khan, A.; Hough, C. L.; Duggal, A.; Wilson, J. G.; Qadir, N.; Chang, S. Y.; Mallow, C.; Kwon, J. H.; Parikh, B.; Exline, M. C.; Vaughn, I. A.; Ramesh, M.; Safdar, B.; Mosier, J.; Harris, E. S.; Shapiro, N. I.; Felzer, J.; Zhu, Y.; Grijalva, C. G.; Halasa, N.; Chappell, J. D.; Womack, K. N.; Rhoads, J. P.; Baughman, A.; Swan, S. A.; Johnson, C. A.; Rice, T. W.; Casey, J. D.; Blair, P. W.; Han, J. H.; Ellington, S.; Lewis, N. M.; Thornburg, N.; Paden, C. R.; Atherton, L. J.; Self, W. H.; Dawood, F. S.; DeCuir, J.</t>
  </si>
  <si>
    <t xml:space="preserve"> </t>
  </si>
  <si>
    <t>Awaiting reviewer 1</t>
  </si>
  <si>
    <t>Rogers 2024</t>
  </si>
  <si>
    <t>#38920</t>
  </si>
  <si>
    <t>COVID-19 Vaccines: A Risk Factor for Cerebral Thrombotic Syndromes</t>
  </si>
  <si>
    <t>10.23958/ijirms/vol09-i11/1982</t>
  </si>
  <si>
    <t>Rogers, Claire; Thorp, James; Cosgrove, Kirstin; McCullough, Peter</t>
  </si>
  <si>
    <t>International Journal of Innovative Research in Medical Science</t>
  </si>
  <si>
    <t>621 - 627</t>
  </si>
  <si>
    <t>Waiting to hear back on Whatsapp on how to categorize AESIs</t>
  </si>
  <si>
    <t>Guerrero-Del-Cueto 2025</t>
  </si>
  <si>
    <t>#38977</t>
  </si>
  <si>
    <t>Assessing the Impact of Nirsevimab Immunization on RSV Bronchiolitis Hospital Admissions and Their Severity: A Case-Control Study and Comparison With Pre- and Post-COVID-19 Seasons in a Tertiary Pediatric Hospital</t>
  </si>
  <si>
    <t>10.1002/ppul.71059</t>
  </si>
  <si>
    <t>Guerrero-Del-Cueto, F.; Lobato-Lopez, S.; Lozano-Duran, D.; Sanchez-Duran, B.; Ramirez-Martin, L.; Esteban-San-Narciso, B.; Sosa-Hernandez, S.; Martin-Pedraz, L.; Moreno-Perez, D.; Leiva-Gea, I.; Nu√±ez-Cuadros, E.</t>
  </si>
  <si>
    <t>Pediatr Pulmonol</t>
  </si>
  <si>
    <t>e71059</t>
  </si>
  <si>
    <t>Mutter 2025</t>
  </si>
  <si>
    <t>#38986</t>
  </si>
  <si>
    <t>Association between influenza vaccine effectiveness and chronic diseases among older adults with dementia</t>
  </si>
  <si>
    <t>10.1038/s41598-025-10633-7</t>
  </si>
  <si>
    <t>Mutter, P.; Romem, A.</t>
  </si>
  <si>
    <t>MA: Changed # vaccinated for 2nd VE outcome from 367 to 860 (367 was # of outcomes when adding full and partial groups); changed # outcomes for vaccinated group from 367 to 180 to only include fully vaccinated group
Consulted with reviewer 1, who agreed</t>
  </si>
  <si>
    <t>Williams 2025</t>
  </si>
  <si>
    <t>#39029</t>
  </si>
  <si>
    <t>Bivalent prefusion F vaccination in pregnancy and respiratory syncytial virus hospitalisation in infants in the UK: results of a multicentre, test-negative, case-control study</t>
  </si>
  <si>
    <t>10.1016/s2352-4642(25)00155-5</t>
  </si>
  <si>
    <t>Williams, T. C.; Marlow, R.; Cunningham, S.; Drysdale, S. B.; Groves, H. E.; Hunt, S.; Iskander, D.; Liu, X.; Lyttle, M. D.; Mpamhanga, C. D.; O'Hagan, S.; Waterfield, T.; Roland, D.</t>
  </si>
  <si>
    <t>Popham 2025</t>
  </si>
  <si>
    <t>#39217</t>
  </si>
  <si>
    <t>Disproportionate Impact of Respiratory Syncytial Virus (RSV) Among Older Adults in Long-Term Care Settings</t>
  </si>
  <si>
    <t>10.1016/j.jamda.2025.105760</t>
  </si>
  <si>
    <t>Popham, K.; St George, K.; Felsen, C.; Dumyati, G.; Tesini, B. L.</t>
  </si>
  <si>
    <t>Derek</t>
  </si>
  <si>
    <t>Reeves 2025</t>
  </si>
  <si>
    <t>#39260</t>
  </si>
  <si>
    <t>Effectiveness of 2023-2024 seasonal influenza vaccine against influenza-associated emergency department and urgent care encounters among pregnant and non-pregnant women of reproductive age</t>
  </si>
  <si>
    <t>10.1016/j.vaccine.2025.127483</t>
  </si>
  <si>
    <t>Reeves, E. L.; Dascomb, K.; Irving, S. A.; Klein, N. P.; Tartof, S. Y.; Grannis, S. J.; Ong, T. C.; Ball, S. W.; Vazquez-Benitez, G.; Sheffield, T.; Bride, D.; Arndorfer, J.; Van Otterloo, J.; Naleway, A. L.; Koppolu, P.; Zerbo, O.; Jacobson, K. B.; Fireman, B. H.; Hansen, J. R.; Block, L.; Salas, S. B.; Bezi, C.; Sy, L. S.; Reyes, I. A. C.; Dixon, B. E.; Fadel, W. F.; Rogerson, C.; Duszynski, T.; Mayer, D.; Chavez, C.; Barron, M. A.; Weber, Z. A.; Yang, D. H.; Cheung, A.; Payne, A. B.; Link-Gelles, R.; Adams, K.; Neelam, V.; DeSilva, M. B.; Natarajan, K.; Tenforde, M. W.; DeCuir, J.; Ellington, S.; Olson, S. M.</t>
  </si>
  <si>
    <t>#39262</t>
  </si>
  <si>
    <t>Effectiveness of cell culture-based influenza vaccine, 2023-2024</t>
  </si>
  <si>
    <t>10.1093/jpids/piaf069</t>
  </si>
  <si>
    <t>Nguyen, H. Q.; Alonge, O. D.; Hanson, K. E.; Stefanski, E.; Petrie, J. G.; Ambrose, K.; Ghandhi, A.; Bissonnette, A.; Sylvester, G. C.; Meece, J. K.; Belongia, E. A.</t>
  </si>
  <si>
    <t>Case-control study looking at VE; numbers from Fig 3</t>
  </si>
  <si>
    <t>Pan 2025</t>
  </si>
  <si>
    <t>#39341</t>
  </si>
  <si>
    <t>Evaluating the safety of XBB.1.5-containing COVID-19 mRNA vaccines using a self-controlled case series study</t>
  </si>
  <si>
    <t>10.1038/s41467-025-61613-4</t>
  </si>
  <si>
    <t>Pan, Y.; Han, Y.; Zhou, C.; Zhao, L.; Zheng, J.; Ye, X.; He, Y.</t>
  </si>
  <si>
    <t>Case-control study looking at AEs after XBB.1.5 vax, some of special interest</t>
  </si>
  <si>
    <t>Sumer 2025</t>
  </si>
  <si>
    <t>#39349</t>
  </si>
  <si>
    <t>Evaluation of the Effects of mRNA-COVID 19 Vaccines on Corneal Endothelium</t>
  </si>
  <si>
    <t>10.1080/09286586.2025.2522724</t>
  </si>
  <si>
    <t>Sumer, F.; Subasi, S.</t>
  </si>
  <si>
    <t>#39405</t>
  </si>
  <si>
    <t>Global estimates of vaccine-associated narcolepsy from 1967 to 2023</t>
  </si>
  <si>
    <t>10.1038/s41598-025-04049-6</t>
  </si>
  <si>
    <t>Jeong, Y. D.; Jo, H.; Yim, Y.; Lee, S.; Park, J.; Lee, J.; Kang, J.; Jacob, L.; Smith, L.; Rahmati, M.; L√≥pez S√°nchez, G. F.; Lee, H.; Yon, D. K.</t>
  </si>
  <si>
    <t>Silverman 2025</t>
  </si>
  <si>
    <t>#39547</t>
  </si>
  <si>
    <t>Influenza-Associated Acute Necrotizing Encephalopathy in US Children</t>
  </si>
  <si>
    <t>10.1001/jama.2025.11534</t>
  </si>
  <si>
    <t>Silverman, A.; Walsh, R.; Santoro, J. D.; Thomas, K.; Ballinger, E.; Fisher, K. S.; Thomas, A. X.; Appavu, B.; Kruer, M. C.; Neilson, D.; Knoll, J.; Sharp, A. N.; Edelman, H. E.; Otallah, S.; Morgan, A.; Grzezulkowska, A.; Nguyen, J.; Rao, L. M.; Hecht, S. M.; Catalano, L.; Daigle, H.; Kronfol, C.; Wharton, J.; Adams, D.; Kalawi, A. Z.; Kung, M.; Arellano, J. L.; Smith, L.; Segal, D.; Feja, K.; Broomall, E.; Jayakar, A.; Arnold, S. R.; Retallack, H.; Press, C. A.; Gombolay, G.; McLaughlin, M. H.; Kannan, V.; Thakkar, K.; Rezwan, T.; Hulfish, E.; Eid, D.; Meylor, J.; Peng, D.; Hurtado, R.; Nickerson, T.; Mandell, I.; Carbonell, A. U.; Kerner-Rossi, M.; Jayaraman, D.; Davis, M.; Olivero, R.; Shah, N.; Osborne, C. M.; Zhang, B.; Cortina, C.; Randolph, A. G.; Rao, S.; LaRocca, T.; Van Haren, K. P.; Wilson-Murphy, M.</t>
  </si>
  <si>
    <t>Nicole Basta - Caitlin to mark</t>
  </si>
  <si>
    <t>Caitlin</t>
  </si>
  <si>
    <t>NEB - I don't think this meets the epi study eligibility criteria (I see note to the right that states it does). This is a "case series describing 41 US children with influenza-associated acute necrotizing encephalopathy (IA-ANE) from the 2023-2025 flu seasons". None of the epi parameters are evaluated/calculated here...no incidence or prevalence, etc... If it is included, for the risk of bias assessment, it should be categorized as "case series with no comparator group" and marked "high risk of bias" automatically. Confirmed Caitlin will mark "high"</t>
  </si>
  <si>
    <t>If anything, this might be an epi study? But I don't think it's an outcome of interest. It does have the # vaccinated and unvaccinated, so we could maybe enter information like a case control, but not sure if that's valid since that's not what the study is. I started extracting data but stopped because wasn't sure what to focus on and if this should be excluded. (Nicole M) I think it should be included as an Epi study (Jake) and I completed the epi form. final decision: include! nicole + eric confirm</t>
  </si>
  <si>
    <t>#39722</t>
  </si>
  <si>
    <t>A phase 3 randomized, double-blind clinical study to evaluate the safety and immunogenicity of V116 when administered concomitantly with influenza vaccine in adults 50¬†years of age or older</t>
  </si>
  <si>
    <t>10.1016/j.vaccine.2025.127514</t>
  </si>
  <si>
    <t>Omole, T.; Weinberg, A. S.; Azizad, M.; Greenberg, D.; Grijalva, C. G.; Orenstein, W. A.; Euler, D.; Fernsler, D.; Park, J.; Li, J.; Platt, H. L.</t>
  </si>
  <si>
    <t>RCT assessing safety and immunogenicity of concomitant vs sequential administration of flu and pneumonococcal vaccines; authors conclude noninferiority, but some noninferiority criteria were technically missed for certain serotypes; interpret with caution!</t>
  </si>
  <si>
    <t>#39863</t>
  </si>
  <si>
    <t>Safety and Immunogenicity of Monovalent Omicron KP.2-Adapted BNT162b2 COVID-19 Vaccine in Adults: Single-Arm Substudy from a Phase 2/3 Trial</t>
  </si>
  <si>
    <t>10.1007/s40121-025-01185-4</t>
  </si>
  <si>
    <t>Diya, O.; Gayed, J.; Lowry, F. S.; Ma, H.; Bangad, V.; Mensa, F.; Zou, J.; Xie, X.; Hu, Y.; Cutler, M.; Belanger, T.; Cooper, D.; Xu, X.; Mogg, R.; T√ºreci, √ñ; ≈ûahin, U.; Swanson, K. A.; Modjarrad, K.; Anderson, A. S.; Gurtman, A.; Kitchin, N.</t>
  </si>
  <si>
    <t>Infect Dis Ther</t>
  </si>
  <si>
    <t>Non-RCT clinical trial comparing different BNT162b2 adaptations; "Immunocomp" categorization removed (they were excluded from study participation)</t>
  </si>
  <si>
    <t>Prabhu 2025</t>
  </si>
  <si>
    <t>#39866</t>
  </si>
  <si>
    <t>Safety comparison of mRNA, viral vector, and inactivated Covid-19 vaccines: incidence of adverse events following primary and booster doses among medical professionals in Malaysia</t>
  </si>
  <si>
    <t>10.1186/s12879-025-11254-1</t>
  </si>
  <si>
    <t>Prabhu, R.; Prabhu, G.; Htay, M. N. N.; Thundakattil, A. V.; Moe, S.; Das, S.</t>
  </si>
  <si>
    <t>BMC Infect Dis</t>
  </si>
  <si>
    <t>#39867</t>
  </si>
  <si>
    <t>The safety of co-administration of recombinant zoster vaccine (Shingrix) and influenza vaccines in the elderly in VAERS during 2018-2024</t>
  </si>
  <si>
    <t>10.1080/21645515.2025.2525603</t>
  </si>
  <si>
    <t>Li, Y.; Xia, H.; Zhang, H.; Lu, Y.; Zhou, H.; Yu, R.; Huang, P.</t>
  </si>
  <si>
    <t>#39963</t>
  </si>
  <si>
    <t>Tinnitus risk after COVID-19 XBB.1.5 vaccination: A self-controlled case series study</t>
  </si>
  <si>
    <t>10.1016/j.vaccine.2025.127548</t>
  </si>
  <si>
    <t>Xu, S.; Sy, L. S.; Hong, V.; Qian, L.; Holmquist, K. J.; Bruxvoort, K. J.; Han, B.; Lewin, B.</t>
  </si>
  <si>
    <t>Jana Jarolimova</t>
  </si>
  <si>
    <t xml:space="preserve">Outcome of tininitus with either a) covid vax alone or b) covid + influenza vax co-admin </t>
  </si>
  <si>
    <t>RuzafaMartinez 2024</t>
  </si>
  <si>
    <t>#9734</t>
  </si>
  <si>
    <t>Vaccine effectiveness in patients admitted for influenza during the 2023-2024 season</t>
  </si>
  <si>
    <t>10.1016/j.medcli.2024.07.023</t>
  </si>
  <si>
    <t>Ruzafa Martinez, C.; Valero, S.; Garc√≠a Villalba, E.; Tom√°s, C.; Mu√±oz, √Å; Alcaraz, A.; Mart√≠nez-Rodr√≠guez, R.; Hern√°ndez, M. D.; Mart√≠nez, M. I.; Vicente, M. R.; Guijarro Westermeyer, E.; Gonz√°lez Hip√≥lito, R.; Bernal, E.</t>
  </si>
  <si>
    <t>Dec 27 2024</t>
  </si>
  <si>
    <t>Med Clin (Barc)</t>
  </si>
  <si>
    <t>589-594</t>
  </si>
  <si>
    <t>Jung 2024</t>
  </si>
  <si>
    <t>#7297</t>
  </si>
  <si>
    <t>Long-term risk of autoimmune diseases after mRNA-based SARS-CoV2 vaccination in a Korean, nationwide, population-based cohort study</t>
  </si>
  <si>
    <t>10.1038/s41467-024-50656-8</t>
  </si>
  <si>
    <t>Jung, S. W.; Jeon, J. J.; Kim, Y. H.; Choe, S. J.; Lee, S.</t>
  </si>
  <si>
    <t>Jul 23 2024</t>
  </si>
  <si>
    <t>Cohort study looking at AEs, some of special interest; check comments in REDCap on where I pulled the different numbers</t>
  </si>
  <si>
    <t>Gligorov 2025</t>
  </si>
  <si>
    <t>#21760</t>
  </si>
  <si>
    <t>Vaccines and the risk of Guillain-Barr√© syndrome: A French pharmacovigilance analysis</t>
  </si>
  <si>
    <t>10.1016/j.therap.2025.02.007</t>
  </si>
  <si>
    <t>Gligorov, M.; Lebrun-Vignes, B.; Masmoudi, K.; Vial, T.; Junot, H.; Pourcher, V.; Demeret, S.; Weiss, N.; Bihan, K.</t>
  </si>
  <si>
    <t>For influenza, the only information given is that 25% of all reported cases (94/375) occurred after influenza vaccines. Changed to COVID data only.</t>
  </si>
  <si>
    <t>Blauvelt 2025</t>
  </si>
  <si>
    <t>#485</t>
  </si>
  <si>
    <t>Respiratory Syncytial Virus Vaccine and Nirsevimab Uptake Among Pregnant People and Their Neonates</t>
  </si>
  <si>
    <t>Jake Scott and Angie Ulrich</t>
  </si>
  <si>
    <t>Retrospective cohort study with nested case-control analysis finding high RSVpreF uptake and no significant association between RSVpreF and preterm birth (AOR, 1.03; 95% CI, 0.55-1.93).</t>
  </si>
  <si>
    <t>#5393</t>
  </si>
  <si>
    <t>BNT162b2 Versus mRNA-1273 Vaccines: Comparative Analysis of Long-Term Protection Against SARS-CoV-2 Infection and Severe COVID-19 in Qatar</t>
  </si>
  <si>
    <t>10.1111/irv.13357</t>
  </si>
  <si>
    <t>Chemaitelly, H.; Ayoub, H. H.; Coyle, P.; Tang, P.; Hasan, M. R.; Yassine, H. M.; Al Thani, A. A.; Al-Kanaani, Z.; Al-Kuwari, E.; Jeremijenko, A.; Kaleeckal, A. H.; Latif, A. N.; Shaik, R. M.; Abdul-Rahim, H. F.; Nasrallah, G. K.; Al-Kuwari, M. G.; Butt, A. A.; Al-Romaihi, H. E.; Al-Thani, M. H.; Al-Khal, A.; Bertollini, R.; Abu-Raddad, L. J.</t>
  </si>
  <si>
    <t>e13357</t>
  </si>
  <si>
    <t xml:space="preserve">CA: I agree with the ROB assessment, but raise concern that VE outcome is incorrectly assigned. </t>
  </si>
  <si>
    <t>Jabagi 2025</t>
  </si>
  <si>
    <t>#40039</t>
  </si>
  <si>
    <t>Nirsevimab Effectiveness at Preventing RSV-Related Hospitalization in Infants</t>
  </si>
  <si>
    <r>
      <rPr>
        <color rgb="FF1155CC"/>
        <u/>
      </rPr>
      <t>10.1056/EVIDoa2400275</t>
    </r>
  </si>
  <si>
    <t>Jabagi, Marie Joelle; Cohen, Jérémie; Bertrand, Marion; Chalumeau, Martin; Zureik, Mahmoud</t>
  </si>
  <si>
    <t>March</t>
  </si>
  <si>
    <t>NEJM Evidence</t>
  </si>
  <si>
    <t>EVIDoa2400275</t>
  </si>
  <si>
    <t>#16712</t>
  </si>
  <si>
    <t>Preliminary Report of Nationwide COVID-19 Vaccine Compensation in Taiwan</t>
  </si>
  <si>
    <t>10.3390/healthcare12131250</t>
  </si>
  <si>
    <t>Lu, Y. A.; Huang, F. Y.; Chi, H.; Lin, C. Y.; Chiu, N. C.</t>
  </si>
  <si>
    <t>Healthcare (Basel)</t>
  </si>
  <si>
    <t xml:space="preserve">AEs not disaggregated by vaccine type but only mRNA vaccines included </t>
  </si>
  <si>
    <t>#5486</t>
  </si>
  <si>
    <t>Safety of the bivalent COVID-19 mRNA booster vaccination among persons aged over 18 years in the Republic of Korea</t>
  </si>
  <si>
    <t>10.24171/j.phrp.2024.0194</t>
  </si>
  <si>
    <t>Choi, S. K.; Kim, S.; Ko, M.; Heo, Y.; Kim, T. E.; Lee, Y.; Jang, J.; Bahng, E.</t>
  </si>
  <si>
    <t>542-549</t>
  </si>
  <si>
    <t>Updated in REDCap? (marked as excluded on last page)</t>
  </si>
  <si>
    <t>Updated in Covidence? (sent back for full text review); note if second vote required to fully exclude</t>
  </si>
  <si>
    <t>Children/Adolescents</t>
  </si>
  <si>
    <t>Barros 2024</t>
  </si>
  <si>
    <t>#4856</t>
  </si>
  <si>
    <t>Maternal vaccination against COVID-19 and neonatal outcomes during Omicron: INTERCOVID-2022 study</t>
  </si>
  <si>
    <t>10.1016/j.ajog.2024.02.008</t>
  </si>
  <si>
    <t>Barros, F. C.; Gunier, R. B.; Rego, A.; Sentilhes, L.; Rauch, S.; Gandino, S.; Teji, J. S.; Thornton, J. G.; Kachikis, A. B.; Nieto, R.; Craik, R.; Cavoretto, P. I.; Winsey, A.; Roggero, P.; Rodriguez, G. B.; Savasi, V.; Kalafat, E.; Giuliani, F.; Fabre, M.; Benski, A. C.; Coronado-Zarco, I. A.; Livio, S.; Ostrovska, A.; Maiz, N.; Castedo Camacho, F. R.; Peterson, A.; Deruelle, P.; Giudice, C.; Casale, R. A.; Salomon, L. J.; Soto Conti, C. P.; Prefumo, F.; Mohamed Elbayoumy, E. Z.; Vale, M.; Hern√°ndez, V.; Chandler, K.; Risso, M.; Marler, E.; C√°ceres, D. M.; Crespo, G. A.; Ernawati, E.; Lipschuetz, M.; Ariff, S.; Takahashi, K.; Vecchiarelli, C.; Hubka, T.; Ikenoue, S.; Tavchioska, G.; Bako, B.; Ayede, A. I.; Eskenazi, B.; Bhutta, Z. A.; Kennedy, S. H.; Papageorghiou, A. T.; Villar, J.</t>
  </si>
  <si>
    <t>460.e1-460.e17</t>
  </si>
  <si>
    <t>Kharbanda 2024</t>
  </si>
  <si>
    <t>#7480</t>
  </si>
  <si>
    <t>COVID-19 Vaccination in the First Trimester and Major Structural Birth Defects Among Live Births</t>
  </si>
  <si>
    <t>10.1001/jamapediatrics.2024.1917</t>
  </si>
  <si>
    <t>Kharbanda, E. O.; DeSilva, M. B.; Lipkind, H. S.; Romitti, P. A.; Zhu, J.; Vesco, K. K.; Boyce, T. G.; Daley, M. F.; Fuller, C. C.; Getahun, D.; Jackson, L. A.; Williams, J. T. B.; Zerbo, O.; Weintraub, E. S.; Vazquez-Benitez, G.</t>
  </si>
  <si>
    <t>823-829</t>
  </si>
  <si>
    <t>EXCLUDE: results not disaggregated by mRNA vaccine brand, though % of each administered is provided</t>
  </si>
  <si>
    <t>AkbayAk 2024</t>
  </si>
  <si>
    <t>#11652</t>
  </si>
  <si>
    <t>The Impact of the COVID-19 Pandemic on Respiratory Syncytial Virus Infection in the Neonatal Period</t>
  </si>
  <si>
    <t>10.1055/a-2253-8567</t>
  </si>
  <si>
    <t>Akbay Ak, S.; Soysal, B.; Yangƒ±n Ergon, E.; Kalkanlƒ±, O. H.; Ayhan, Y.; Alkan Ozdemir, S.; Calkavur, S.; Gokmen Yƒ±ldƒ±rƒ±m, T.</t>
  </si>
  <si>
    <t>Sep</t>
  </si>
  <si>
    <t>Am J Perinatol</t>
  </si>
  <si>
    <t>1706-1713</t>
  </si>
  <si>
    <t>EXCLUDE - EPI STUDY OUTSIDE OF US (TURKEY) - Agree -JS</t>
  </si>
  <si>
    <t>Lastrucci 2025</t>
  </si>
  <si>
    <t>#31957</t>
  </si>
  <si>
    <t>The impact of nirsevimab prophylaxis on RSV hospitalizations: a real-world cost-benefit analysis in Tuscany, Italy</t>
  </si>
  <si>
    <t>10.3389/fpubh.2025.1604331</t>
  </si>
  <si>
    <t>Lastrucci, V.; Pacifici, M.; Alderotti, G.; Puglia, M.; Berti, E.; Barbati, F.; Lodi, L.; Boscia, S.; Nieddu, F.; Indolfi, G.; Peroni, D.; Martini, M.; Azzari, C.; Voller, F.; Moriondo, M.; Ricci, S.</t>
  </si>
  <si>
    <t>Requires Review</t>
  </si>
  <si>
    <t>Agree, Exclude. Kicked back to full text and excluded. (LM) EXCLUDE? This is a modeling study of different prophylaxis scenarios. The full text reviewer might have thought it could be used for epi- but it's Italy- outside of US.</t>
  </si>
  <si>
    <t>Pastor-Barriuso 2025</t>
  </si>
  <si>
    <t>#2901</t>
  </si>
  <si>
    <t>Infants needed to immunise with nirsevimab to prevent one RSV hospitalisation, Spain, 2023/24 season</t>
  </si>
  <si>
    <t>10.2807/1560-7917.Es.2025.30.6.2500040</t>
  </si>
  <si>
    <t>Pastor-Barriuso, R.; N√∫√±ez, O.; Monge, S.</t>
  </si>
  <si>
    <t>EXCLUDE- USES SECONDARY DATA FROM REF #83</t>
  </si>
  <si>
    <t>Pizzo 2025</t>
  </si>
  <si>
    <t>#2991</t>
  </si>
  <si>
    <t>Low Incidence of Rejection and De Novo Donor-Specific Antibody Formation Following COVID-19 Vaccination or Infection Among Pediatric Kidney Transplant Recipients</t>
  </si>
  <si>
    <t>10.1111/petr.70084</t>
  </si>
  <si>
    <t>Pizzo, H.; Garrison, J.; Kirshner, K.; Puliyanda, D.</t>
  </si>
  <si>
    <t>e70084</t>
  </si>
  <si>
    <t>EXCLUDE - VACCINES NOT DISAGGREGATED BY TYPE (COVID); Nicole- agree with exclusion, voted in full text review to exclude</t>
  </si>
  <si>
    <t>Shenoy 2025</t>
  </si>
  <si>
    <t>#3393</t>
  </si>
  <si>
    <t>A Comparative Analysis of Dental Caries, Mucosal Dryness, and Salivary Secretion in Pediatric COVID‚Äë19 Vaccinated and Unvaccinated Children</t>
  </si>
  <si>
    <t>10.4103/jpbs.jpbs_638_25</t>
  </si>
  <si>
    <t>Shenoy, M.; Almarshed, M.; Alshamrani, A. S. S.; Alzayer, H. A. M.; Aleshaiwy, F. S. A.</t>
  </si>
  <si>
    <t>Journal of Pharmacy and Bioallied Sciences</t>
  </si>
  <si>
    <t>S792-S794</t>
  </si>
  <si>
    <t>EXCLUDE - VACCINES NOT DISAGGREGATED BY TYPE (COVID) - AGREE (Jake)</t>
  </si>
  <si>
    <t>Zamur 2024</t>
  </si>
  <si>
    <t>#11918</t>
  </si>
  <si>
    <t>Effect of Palivizumab Prophylaxis on Respiratory Syncytial Virus Hospitalizations in Preterm Infants Born to 29 0/7to 31 6/7Weeks of Gestational Age</t>
  </si>
  <si>
    <t>10.1055/s-0044-1789266</t>
  </si>
  <si>
    <t>Zamur, E.; Uygur, O.; Karadag-Oncel, E.; Gunes, S.; Sahin, S.; Kefeli Demirel, M.; Engur, D.; Oncel, M. Y.</t>
  </si>
  <si>
    <t>Journal of Pediatric Infectious Diseases</t>
  </si>
  <si>
    <t>EXCLUDE? Letter to the Editor</t>
  </si>
  <si>
    <t>Ruiz-Gui√±az√∫ 2024</t>
  </si>
  <si>
    <t>#9721</t>
  </si>
  <si>
    <t>Ad26.COV2.S COVID-19 Vaccine Safety And Immunogenicity in Adolescents 16-17 Years of Age</t>
  </si>
  <si>
    <t>10.1093/jpids/piae098</t>
  </si>
  <si>
    <t>Ruiz-Gui√±az√∫, J.; Le Gars, M.; C√°rdenas, V.; Vaissi√®re, N.; Sadoff, J.; Truyers, C.; Hendriks, J.; Scheper, G.; de Groot, A. M.; Struyf, F.; Schuitemaker, H.; Douoguih, M.</t>
  </si>
  <si>
    <t>Nov 27 2024</t>
  </si>
  <si>
    <t>599-601</t>
  </si>
  <si>
    <t>Agree- study excluded. EXCLUDE? Phase 2A study for Ad26.COV2.S in adolescents</t>
  </si>
  <si>
    <t>Amer 2024</t>
  </si>
  <si>
    <t>#4575</t>
  </si>
  <si>
    <t>Exploring COVID-19 vaccine adverse events among pregnant women: a cross-sectional study, 2022</t>
  </si>
  <si>
    <t>10.1177/25151355241285594</t>
  </si>
  <si>
    <t>Amer, A. A.; Amer, S. A.; Badokhon, A.; Hammad, S. M.; Wasfy, M. A.; Khan, M.; Ateyah Al-Harbi, T.; Alobaid, S. Q.; Eskander, G.; Abdel-Azeem, A.; Alshowair, A.; Ramadan, M. S.</t>
  </si>
  <si>
    <t>Therapeutic Advances in Vaccines and Immunotherapy</t>
  </si>
  <si>
    <t>SHOULD BE EXCLUDED! - Agree with exclusion and marked in Covidence (Caitlin)</t>
  </si>
  <si>
    <t>Rowe 2025</t>
  </si>
  <si>
    <t>#3180</t>
  </si>
  <si>
    <t>COVID-19 Vaccination During Pregnancy and Major Structural Birth Defects</t>
  </si>
  <si>
    <t>10.1542/peds.2024-069778</t>
  </si>
  <si>
    <t>Rowe, S. L.; Sullivan, S. G.; Mu√±oz, F. M.; Coates, M. M.; Agnew, B.; Arah, O. A.; Regan, A. K.</t>
  </si>
  <si>
    <t>Apr 1 2025</t>
  </si>
  <si>
    <t>Exclude: Study includes both BNT162b2 and mRNA‑1273, but primary safety analysis 
pools the two brands (no separate counts vs unvaccinated) - Agree, based on the latest extraction instructions</t>
  </si>
  <si>
    <t>Chauhan 2024</t>
  </si>
  <si>
    <t>#13860</t>
  </si>
  <si>
    <t>Risk of abducens nerve palsy following COVID-19 vaccination</t>
  </si>
  <si>
    <t>10.1016/j.jaapos.2024.103867</t>
  </si>
  <si>
    <t>Chauhan, M. Z.; Eleiwa, T. K.; Abdelnaem, S.; Kwok, A.; Hunter, D. G.; Phillips, P. H.; Sallam, A. B.; Elhusseiny, A. M.</t>
  </si>
  <si>
    <t>Apr</t>
  </si>
  <si>
    <t>J aapos</t>
  </si>
  <si>
    <t>Agree- EXCLUDE. Should be excluded. Not disaggregated by vaccine type</t>
  </si>
  <si>
    <t>Yes- requires second vote</t>
  </si>
  <si>
    <t>Hosman 2024</t>
  </si>
  <si>
    <t>#6928</t>
  </si>
  <si>
    <t>Immunogenicity and safety of Ad26.RSV.preF/RSV preF protein vaccine at predicted intermediate- and end-of-shelf-life as an evaluation of potency throughout shelf life</t>
  </si>
  <si>
    <t>10.1080/21645515.2024.2344970</t>
  </si>
  <si>
    <t>Hosman, T.; van Heesbeen, R.; Bastian, A. R.; Hu, W.; Comeaux, C.; Ligtenberg, N.; van Montfort, B.; Callendret, B.; Heijnen, E.</t>
  </si>
  <si>
    <t xml:space="preserve">Not U.S. licenced. Exclude. </t>
  </si>
  <si>
    <t>Sinha 2025</t>
  </si>
  <si>
    <t>#3457</t>
  </si>
  <si>
    <t>Menstrual Irregularities after COVID-19 Vaccination: Exploring the Hindrances in Vaccine Compliance</t>
  </si>
  <si>
    <t>10.5005/jp-journals-10006-2586</t>
  </si>
  <si>
    <t>Sinha, P.; Priyadarshini, A.; Singh, A.; Verma, V.; Kanti, V.; Meena, S.</t>
  </si>
  <si>
    <t>Journal of South Asian Federation of Obstetrics and Gynaecology</t>
  </si>
  <si>
    <t>147-152</t>
  </si>
  <si>
    <t>SHOULD BE EXCLUDED - NO US APPROVED COVID VACCINES</t>
  </si>
  <si>
    <t>Godonou 2025</t>
  </si>
  <si>
    <t>#1360</t>
  </si>
  <si>
    <t>Respiratory syncytial virus (RSV) vaccine effectiveness and antibody correlates of protection among older adults in the Community Vaccine Effectiveness (CoVE) observational study</t>
  </si>
  <si>
    <t>Godonou, E. T.; Callear, A. P.; Juntila-Raymond, C. L.; Raji, D.; Smith, M.; Rumfelt, K. E.; Midgley, C. M.; Feldstein, L. R.; Jones, J. M.; Hagen, M. B.; Eisenberg, M. C.; Lauring, A. S.; Monto, A. S.; Wagner, A. L.; Martin, E. T.</t>
  </si>
  <si>
    <t>EXCLUDE: This is a preprint study, bumping back to full text on Covidence</t>
  </si>
  <si>
    <t>Hameed 2025</t>
  </si>
  <si>
    <t>#21907</t>
  </si>
  <si>
    <t>Early evidence of RSV vaccination impact on hospitalisation rates of older people in Scotland</t>
  </si>
  <si>
    <t>10.1016/s1473-3099(25)00064-7</t>
  </si>
  <si>
    <t>Hameed, S. S.; Robertson, C.; Morrison, K.; McQueenie, R.; McMenamin, J.; Ghebrehewet, S.; Marsh, K.</t>
  </si>
  <si>
    <t>256-258</t>
  </si>
  <si>
    <t>Authors don't actually have data on vaccination status, they are simply looking at RSV hospital admission rates before and after the vaccine was introducted (no way to calculate effect measures or VE); I extracted the data but I'm not sure we actually want to include this one</t>
  </si>
  <si>
    <t>Jastorff 2024</t>
  </si>
  <si>
    <t>#7166</t>
  </si>
  <si>
    <t>Immunogenicity, safety and reactogenicity of Ad26.RSV.preF/RSV preF protein vaccine in adults aged 60 to 75 years: A comparison of phase 2b and phase 3 clinical trial material</t>
  </si>
  <si>
    <t>10.1080/21645515.2024.2383504</t>
  </si>
  <si>
    <t>Jastorff, A.; Bastian, A. R.; Ligtenberg, N.; Klyashtornyy, V.; Callendret, B.; Heijnen, E.</t>
  </si>
  <si>
    <t>EXCLUDE- RSV vax not licensed in the US. RCT changed to "yes"; AEs not in list; RSV vaccine isn't US-licensed so I selected "RSV - other" as the vaccine product</t>
  </si>
  <si>
    <t>Jordan 2024</t>
  </si>
  <si>
    <t>#7273</t>
  </si>
  <si>
    <t>A multivalent RSV vaccine based on the modified vaccinia Ankara vector shows moderate protection against disease caused by RSV in older adults in a phase 3 clinical study</t>
  </si>
  <si>
    <t>10.1016/j.vaccine.2024.126427</t>
  </si>
  <si>
    <t>Jordan, E.; Jenkins, V.; Silbernagl, G.; Ch√°vez, M. P. V.; Schmidt, D.; Schnorfeil, F.; Schultz, S.; Chen, L.; Salgado, F.; Jacquet, J. M.; Welte, T.; De Moerlooze, L.</t>
  </si>
  <si>
    <t>Exclude: Vaccine not US-licensed; VE study; AEs reported but not in list</t>
  </si>
  <si>
    <t>Reses 2023</t>
  </si>
  <si>
    <t>#9576</t>
  </si>
  <si>
    <t>Coverage with Influenza, Respiratory Syncytial Virus, and Updated COVID-19 Vaccines Among Nursing Home Residents - National Healthcare Safety Network, United States, December 2023</t>
  </si>
  <si>
    <t>10.15585/mmwr.mm7251a3</t>
  </si>
  <si>
    <t>Reses, H. E.; Dubendris, H.; Haas, L.; Barbre, K.; Ananth, S.; Rowe, T.; Mothershed, E.; Hall, E.; Wiegand, R. E.; Lindley, M. C.; Meyer, S.; Patel, S. A.; Benin, A.; Kroop, S.; Srinivasan, A.; Bell, J. M.</t>
  </si>
  <si>
    <t>Dec 22 2023</t>
  </si>
  <si>
    <t>1371-1376</t>
  </si>
  <si>
    <t>Agree- only vaccine coverage data presented, moved to exclude. Vaccine uptake study; kicked back to full-text review for likely exclusion</t>
  </si>
  <si>
    <t>Reses 2024</t>
  </si>
  <si>
    <t>#9577</t>
  </si>
  <si>
    <t>Coverage with Influenza, Respiratory Syncytial Virus, and COVID-19 Vaccines Among Nursing Home Residents - National Healthcare Safety Network, United States, November 2024</t>
  </si>
  <si>
    <t>10.15585/mmwr.mm7346a2</t>
  </si>
  <si>
    <t>Reses, H. E.; Segovia, G.; Dubendris, H.; Barbre, K.; Ananth, S.; Lape-Newman, B.; Wong, E.; Stillions, M.; Rowe, T.; Mothershed, E.; Wallender, E.; Twentyman, E.; Wiegand, R. E.; Patel, P.; Benin, A.; Bell, J. M.</t>
  </si>
  <si>
    <t>Nov 21 2024</t>
  </si>
  <si>
    <t>1052-1057</t>
  </si>
  <si>
    <t>Agree- EXCLUDE Vaccine uptake study; kicked back to full-text review for likely exclusion</t>
  </si>
  <si>
    <t>Dacso 2025</t>
  </si>
  <si>
    <t>#21152</t>
  </si>
  <si>
    <t>Coadministration of RSV + influenza or COVID-19 vaccines was noninferior to separate administration for immune responses in adults aged ‚â•50 y</t>
  </si>
  <si>
    <t>10.7326/annals-25-00904-jc</t>
  </si>
  <si>
    <t>Dacso, C. C.</t>
  </si>
  <si>
    <t>Jc41</t>
  </si>
  <si>
    <t>This appears to be a short commentary with no new information provided.</t>
  </si>
  <si>
    <t>#23009</t>
  </si>
  <si>
    <t>Preterm Birth Frequency and Associated Outcomes From the MATISSE (Maternal Immunization Study for Safety and Efficacy) Maternal Trial of the Bivalent Respiratory Syncytial Virus Prefusion F Protein Vaccine: Correction</t>
  </si>
  <si>
    <t>10.1097/aog.0000000000005947</t>
  </si>
  <si>
    <t>Madhi, S. A.; Kampmann, B.; Sim√µes, E. A. F.; Zachariah, P.; Pahud, B. A.; Radley, D.; Sarwar, U. N.; Shittu, E.; Llapur, C.; P√©rez Marc, G.; Maldonado, Y.; Kachikis, A.; Zar, H. J.; Swanson, K. A.; Maddalena Lino, M.; Anderson, A. S.; Gurtman, A.; Munjal, I.</t>
  </si>
  <si>
    <t>e154</t>
  </si>
  <si>
    <t>Discussion correction to 428. No change to data (correction inconsequential to data extraction)</t>
  </si>
  <si>
    <r>
      <rPr>
        <rFont val="Arial"/>
        <color rgb="FFFF0000"/>
        <sz val="12.0"/>
      </rPr>
      <t xml:space="preserve">EXCLUDE: </t>
    </r>
    <r>
      <rPr>
        <rFont val="Arial"/>
        <color theme="1"/>
        <sz val="12.0"/>
      </rPr>
      <t>Authors don't actually have data on vaccination status, they are simply looking at RSV hospital admission rates before and after the vaccine was introducted (no way to calculate effect measures or VE); I extracted the data but I'm not sure we actually want to include this one</t>
    </r>
  </si>
  <si>
    <t>Taquet 2025</t>
  </si>
  <si>
    <t>#24684</t>
  </si>
  <si>
    <t>Lower risk of dementia with AS01-adjuvanted vaccination against shingles and respiratory syncytial virus infections</t>
  </si>
  <si>
    <t>10.1038/s41541-025-01172-3</t>
  </si>
  <si>
    <t>Taquet, M.; Todd, J. A.; Harrison, P. J.</t>
  </si>
  <si>
    <t>NPJ Vaccines</t>
  </si>
  <si>
    <t>This should be excluded - The primary outcome of the study is the risk of dementia following vaccination, which is not a primary vaccine effectiveness or adverse event outcome of interest in the protocol. -Jake</t>
  </si>
  <si>
    <t>McConeghy 2025</t>
  </si>
  <si>
    <t>#2452</t>
  </si>
  <si>
    <t>Recombinant vs Egg-Based Quadrivalent Influenza Vaccination for Nursing Home Residents: A Cluster Randomized Trial</t>
  </si>
  <si>
    <t>10.1001/jamanetworkopen.2024.52677</t>
  </si>
  <si>
    <t>McConeghy, K. W.; Davidson, H. E.; Canaday, D. H.; Han, L.; Hayes, K.; Baier, R. R.; Abul, Y.; Saade, E.; Mor, V.; Gravenstein, S.</t>
  </si>
  <si>
    <t>Jan 2 2025</t>
  </si>
  <si>
    <t>e2452677</t>
  </si>
  <si>
    <r>
      <rPr>
        <rFont val="Arial"/>
        <color theme="1"/>
        <sz val="12.0"/>
      </rPr>
      <t xml:space="preserve">They finalized primary end-point analysis in 2024, but all VE study data was from  the 2019-2020 and 2020=2021 influenza seasons (out of range). No AE data to justify keeping it. </t>
    </r>
    <r>
      <rPr>
        <rFont val="Arial"/>
        <b/>
        <color theme="1"/>
        <sz val="12.0"/>
      </rPr>
      <t>Excluding - Jake</t>
    </r>
  </si>
  <si>
    <t>Caron 2024</t>
  </si>
  <si>
    <t>#5270</t>
  </si>
  <si>
    <t>A Comparison of COVID-19 Associated Hospitalization Rates Among Unvaccinated Versus Vaccinated Residents in Rhode Island, September 2022 to March 2024</t>
  </si>
  <si>
    <t>Caron, G.; McMahon, J.; Lape-Newman, B.</t>
  </si>
  <si>
    <t>R I Med J (2013)</t>
  </si>
  <si>
    <t>39-43</t>
  </si>
  <si>
    <t xml:space="preserve">Control population was the average Rhode Island Population over the study period. Information given for Vaccination was only (received or did not receive updated vaccine). Excluding for ineligible study design. </t>
  </si>
  <si>
    <t>Caspersen 2025</t>
  </si>
  <si>
    <t>#650</t>
  </si>
  <si>
    <t>Post-COVID symptoms after SARS-CoV-2 omicron infection and the effect of booster vaccination: A population-based cohort study</t>
  </si>
  <si>
    <t>10.1016/j.vaccine.2024.126664</t>
  </si>
  <si>
    <t>Caspersen, I. H.; Skodvin, S. N.; Blix, K.; Robertson, A. H.; Laake, I.; Feiring, B.; Magnus, P.; Mjaaland, S.; Trogstad, L.</t>
  </si>
  <si>
    <t>Feb 15 2025</t>
  </si>
  <si>
    <t xml:space="preserve">No diaggregation by vaccine type. EPI data is non-US. Exclude. </t>
  </si>
  <si>
    <t>AlGhamdi 2024</t>
  </si>
  <si>
    <t>#13027</t>
  </si>
  <si>
    <t>Undesirable effects of COVID-19 vaccination on Saudi population: A descriptive study, Winter 2022</t>
  </si>
  <si>
    <t>AlGhamdi, S. A.; AlGhamdi, A. S.; Al-Ogailan, A. A.; Ghazwani, A. H.; Redhwan, E. Z.; Alkinani, K. B.; Hasaballah, N. H.</t>
  </si>
  <si>
    <t>Int J Health Sci (Qassim)</t>
  </si>
  <si>
    <t>32-45</t>
  </si>
  <si>
    <t>Should be excluded. No disaggregation of reactogenicity by specific vaccine</t>
  </si>
  <si>
    <t>#4501</t>
  </si>
  <si>
    <t>Corneal Transplant Rejection Postvaccination Among Medicare Beneficiaries</t>
  </si>
  <si>
    <t>10.1097/ico.0000000000003524</t>
  </si>
  <si>
    <t>Ali, M.; Dun, C.; Yenokyan, G.; Soiberman, U.; Jeng, B. H.; Makary, M. A.; Woreta, F.; Srikumaran, D.</t>
  </si>
  <si>
    <t>Cornea</t>
  </si>
  <si>
    <t>1392-1396</t>
  </si>
  <si>
    <t>Should be excluded. No disaggregation by specific COVID vaccine. No disaggregation by specific influenza vaccine</t>
  </si>
  <si>
    <t>NA- duplicate</t>
  </si>
  <si>
    <t>#4605</t>
  </si>
  <si>
    <t>Comparative effectiveness of the monovalent XBB.1.5-containing covid-19 mRNA vaccine across three Nordic countries</t>
  </si>
  <si>
    <t>No</t>
  </si>
  <si>
    <t>Kicked back to full text review, then removed since it is a duplicate with #13126. I'm guessing this was the preprint version for which full text was eventually pulled in. The title for #13126 is the one used in the final publication, so it makes sense to keep that one instead.</t>
  </si>
  <si>
    <t>Antunes 2025</t>
  </si>
  <si>
    <t>#226</t>
  </si>
  <si>
    <t>Effectiveness of the XBB.1.5 COVID-19 Vaccines Against SARS-CoV-2 Hospitalisation Among Adults Aged ‚â• 65 Years During the BA.2.86/JN.1 Predominant Period, VEBIS Hospital Study, Europe, November 2023 to May 2024</t>
  </si>
  <si>
    <t>10.1111/irv.70081</t>
  </si>
  <si>
    <t>Antunes, L.; Rojas-Castro, M.; Lozano, M.; Mart√≠nez-Baz, I.; Leroux-Roels, I.; Borg, M. L.; Oroszi, B.; Fitzgerald, M.; D√ºrrwald, R.; Jancoriene, L.; Machado, A.; Petroviƒá, G.; Lazar, M.; Souƒçkov√°, L.; Bacci, S.; Howard, J.; Verdasca, N.; Basile, L.; Castilla, J.; Ternest, S.; D≈æiugytƒó, A.; T√∫ri, G.; Duffy, R.; Hackmann, C.; Kuliese, M.; Gomez, V.; Makariƒá, Z. L.; Marin, A.; Husa, P.; Nicolay, N.; Rose, A. M. C.</t>
  </si>
  <si>
    <t>e70081</t>
  </si>
  <si>
    <t>Kicked back to full text review- no full text included
Update: Full text added, but results are not disaggregated by vaccine type so this will likely be excluded anyway
Update: Excluded at full text stage for reason #4</t>
  </si>
  <si>
    <t>Boniface 2025</t>
  </si>
  <si>
    <t>#513</t>
  </si>
  <si>
    <t>Menstrual Cycle Length Changes Following Vaccination Against Influenza Alone or With COVID-19</t>
  </si>
  <si>
    <t>10.1001/jamanetworkopen.2025.7871</t>
  </si>
  <si>
    <t>Boniface, E. R.; Darney, B. G.; van Lamsweerde, A.; Benhar, E.; Alvergne, A.; Edelman, A.</t>
  </si>
  <si>
    <t>e257871</t>
  </si>
  <si>
    <t>Study should be excluded. Not disaggregated by vaccine type (vaccine products also not specified and includes a global study pop'n). Also not reporting an AE of interest</t>
  </si>
  <si>
    <t>Botton 2024</t>
  </si>
  <si>
    <t>#5084</t>
  </si>
  <si>
    <t>Risk of heavy menstrual bleeding following COVID-19 vaccination: A nationwide case-control study</t>
  </si>
  <si>
    <t>10.1016/j.vaccine.2024.126252</t>
  </si>
  <si>
    <t>Botton, J.; Bertrand, M.; Jabagi, M. J.; Duranteau, L.; Bouillon, K.; Drouin, J.; Semenzato, L.; Le Vu, S.; Weill, A.; Zureik, M.; Dray-Spira, R.</t>
  </si>
  <si>
    <t>Study should be excluded. Specific vaccines not disaggregated. Also no AE of interest</t>
  </si>
  <si>
    <t>Bres 2025</t>
  </si>
  <si>
    <t>#546</t>
  </si>
  <si>
    <t>Allergy-like nocebo events reported with COVID-19 vaccines: a case control study</t>
  </si>
  <si>
    <t>10.1080/14740338.2025.2497397</t>
  </si>
  <si>
    <t>Bres, V.; Ben Fadhel, N.; Trouillet, R.; Broc, G.; Chiriac, A.; Faillie, J. L.</t>
  </si>
  <si>
    <t xml:space="preserve">Not real AE. "Nocebo effect;" Excluded. </t>
  </si>
  <si>
    <t>Donadio 2025</t>
  </si>
  <si>
    <t>#1014</t>
  </si>
  <si>
    <t>Small fiber neuropathy associated with COVID-19 infection and vaccination: A prospective case-control study</t>
  </si>
  <si>
    <t>10.1111/ene.16538</t>
  </si>
  <si>
    <t>Donadio, V.; Incensi, A.; Furia, A.; Parisini, S.; Colaci, F.; Giannoccaro, M. P.; Morelli, L.; Ricciardiello, F.; Di Stasi, V.; De Maria, A.; Rizzo, G.; Liguori, R.</t>
  </si>
  <si>
    <t>e16538</t>
  </si>
  <si>
    <t>Should be excluded. Doesn't disaggregate by specific vaccine. Also no AE of interest</t>
  </si>
  <si>
    <t>Savulescu 2024</t>
  </si>
  <si>
    <t>#9882</t>
  </si>
  <si>
    <t>Effectiveness of the autumn 2023 COVID-19 vaccine dose in hospital-based healthcare workers: results of the VEBIS healthcare worker vaccine effectiveness cohort study, seven European countries, season 2023/24</t>
  </si>
  <si>
    <t>10.2807/1560-7917.Es.2024.29.44.2400680</t>
  </si>
  <si>
    <t>Savulescu, C.; Prats-Uribe, A.; Brolin, K.; Uusk√ºla, A.; Bergin, C.; Fleming, C.; Murri, R.; Zvirbulis, V.; Zavadska, D.; Gaio, V.; Popescu, C. P.; Hrisca, R.; Cisneros, M.; Latorre-Mill√°n, M.; Lohur, L.; McGrath, J.; Ferguson, L.; De Gaetano Donati, K.; Abolina, I.; Gravele, D.; Machado, A.; Florescu, S. A.; Lazar, M.; Subirats, P.; Clusa Cuesta, L.; Sui, J.; Kenny, C.; Santangelo, R.; Krievins, D.; Barzdina, E. A.; Valadas Henriques, C.; Kosa, A. G.; Pohrib, S. M.; Mu√±oz-Almagro, C.; Milagro, A.; Bacci, S.; Nardone, A.</t>
  </si>
  <si>
    <t>Should be excluded. COVID-19 VE study in Europe that includes non-FDA approved vaccines and doesn't disaggregate by specific vaccine type. See https://www.ecdc.europa.eu/en/publications-data/generic-protocol-ecdc-studies-covid-19-vaccine-effectiveness for list of COVID-19 vaccines included in study.</t>
  </si>
  <si>
    <t>Chan 2025</t>
  </si>
  <si>
    <t>#20919</t>
  </si>
  <si>
    <t>Utilization of population-wide digital contact tracing to estimate real-world vaccine effectiveness in a pandemic setting</t>
  </si>
  <si>
    <t>10.1016/j.cmi.2025.06.014</t>
  </si>
  <si>
    <t>Chan, J. W. Q.; Wee, L. E.; Abdul Malek, M. I. B.; Chiew, C.; Ho, Z. J. M.; Ong, B.; Heng, D.; Lee, V.; Lye, D.; Tan, K. B.</t>
  </si>
  <si>
    <t>EXCLUDE - VE study outside time period of interest. Marked as excluded in RedCap.</t>
  </si>
  <si>
    <t xml:space="preserve">Yes, waiting on second reviewer </t>
  </si>
  <si>
    <t>Boyce 2024</t>
  </si>
  <si>
    <t>#5097</t>
  </si>
  <si>
    <t>Lack of Evidence for Vaccine-Associated Enhanced Disease From COVID-19 Vaccines Among Adults in the Vaccine Safety Datalink</t>
  </si>
  <si>
    <t>10.1002/pds.5863</t>
  </si>
  <si>
    <t>Boyce, T. G.; McClure, D. L.; Hanson, K. E.; Daley, M. F.; DeSilva, M. B.; Irving, S. A.; Jackson, L. A.; Klein, N. P.; Lewin, B.; Williams, J. T. B.; Duffy, J.; McNeil, M. M.; Weintraub, E. S.; Belongia, E. A.</t>
  </si>
  <si>
    <t>e5863</t>
  </si>
  <si>
    <t xml:space="preserve">This is really just VE. On the fence about whether to exclude (out of date range), but I will leave it for now. </t>
  </si>
  <si>
    <t>Chan 2024</t>
  </si>
  <si>
    <t>#5340</t>
  </si>
  <si>
    <t>The Effectiveness of COVID-19 Vaccination on Post-Acute Sequelae of SARS-CoV-2 Infection Among Geriatric Patients</t>
  </si>
  <si>
    <t>10.1002/jmv.70119</t>
  </si>
  <si>
    <t>Chan, Y. J.; Chen, C. C.; Tu, Y. K.; Hsu, W. H.; Tsai, Y. W.; Liu, T. H.; Huang, P. Y.; Chuang, M. H.; Hung, K. C.; Lee, M. C.; Yu, T.; Lai, C. C.; Weng, T. C.; Wu, J. Y.</t>
  </si>
  <si>
    <t>e70119</t>
  </si>
  <si>
    <t>No disaggregation by vaccine type/brand. Any epi data is from outside U.S. Exclude</t>
  </si>
  <si>
    <t>Chelly 2024</t>
  </si>
  <si>
    <t>#5391</t>
  </si>
  <si>
    <t>Safety and efficiency of COVID-19 vaccine in North Africa</t>
  </si>
  <si>
    <t>10.1080/21645515.2024.2306703</t>
  </si>
  <si>
    <t>Chelly, S.; Jaziri, S.; Ammar, A.; Ezzi, O.; Douss, N.; Saffar, S.; Tritar, M.; Njah, M.; Mahjoub, M.</t>
  </si>
  <si>
    <r>
      <rPr>
        <rFont val="Arial"/>
        <color theme="1"/>
        <sz val="12.0"/>
      </rPr>
      <t xml:space="preserve">EXCLUDE - AE study without disaggregation
</t>
    </r>
    <r>
      <rPr>
        <rFont val="Arial"/>
        <color rgb="FFFF0000"/>
        <sz val="12.0"/>
      </rPr>
      <t>Would this be fully excluded for "wrong outcome focus"? or would we just exclude this from analysis; CMD: agree with exclude due to AE study without disaggregation</t>
    </r>
  </si>
  <si>
    <t>#5394</t>
  </si>
  <si>
    <t>Protection of natural infection against reinfection with SARS-CoV-2 JN.1 variant</t>
  </si>
  <si>
    <t>10.1093/jtm/taae053</t>
  </si>
  <si>
    <t>Chemaitelly, H.; Coyle, P.; Ben Kacem, M. A.; Ayoub, H. H.; Tang, P.; Hasan, M. R.; Yassine, H. M.; Al Thani, A. A.; Al-Kanaani, Z.; Al-Kuwari, E.; Jeremijenko, A.; Kaleeckal, A. H.; Latif, A. N.; Shaik, R. M.; Abdul-Rahim, H. F.; Nasrallah, G. K.; Al-Kuwari, M. G.; Butt, A. A.; Al-Romaihi, H. E.; Al-Thani, M. H.; Al-Khal, A.; Bertollini, R.; Abu-Raddad, L. J.</t>
  </si>
  <si>
    <t>Jun 3 2024</t>
  </si>
  <si>
    <t>J Travel Med</t>
  </si>
  <si>
    <t>EXCLUDE - essentially an epi study outside the US. Studies protection from prior natural infection on JN.1 reinfection in Qatar</t>
  </si>
  <si>
    <t>#5450</t>
  </si>
  <si>
    <t>Real-World Assessment of Recommended COVID-19 Vaccination Waiting Period after Chemotherapy</t>
  </si>
  <si>
    <t>10.3390/vaccines12060678</t>
  </si>
  <si>
    <t>Cheng, K. W.; Yen, C. H.; Chang, R.; Wei, J. C. C.; Wang, S. I.</t>
  </si>
  <si>
    <t>EXCLUDE - not a true AE study (study design ineigible/outside of scope)</t>
  </si>
  <si>
    <t>Guerrerio 2024</t>
  </si>
  <si>
    <t>#6623</t>
  </si>
  <si>
    <t>Cardiovascular complications in vascular connective tissue disorders after COVID-19 infection and vaccination</t>
  </si>
  <si>
    <t>10.1371/journal.pone.0315499</t>
  </si>
  <si>
    <t>Guerrerio, A. L.; Mateja, A.; MacCarrick, G.; Fintzi, J.; Brittain, E.; Frischmeyer-Guerrerio, P. A.; Dietz, H. C.</t>
  </si>
  <si>
    <t>e0315499</t>
  </si>
  <si>
    <t>EXCLUDE - AEs not disaggregated by vaccine type, but rather by type of connective tissue disorder</t>
  </si>
  <si>
    <t>Fong 2023</t>
  </si>
  <si>
    <t>#6251</t>
  </si>
  <si>
    <t>Antibody Correlates of Protection From Severe Respiratory Syncytial Virus Disease in a Vaccine Efficacy Trial</t>
  </si>
  <si>
    <t>10.1093/ofid/ofac693</t>
  </si>
  <si>
    <t>Fong, Y.; Huang, Y.; Borate, B.; Van Der Laan, L. W. P.; Zhang, W.; Carpp, L. N.; Cho, I.; Glenn, G.; Fries, L.; Gottardo, R.; Gilbert, P. B.</t>
  </si>
  <si>
    <t>EXCLUDE - wrong outcome, looks at antibody correlates of VE, outside our scope; Nicole agrees with exclusion</t>
  </si>
  <si>
    <t>#15996</t>
  </si>
  <si>
    <t>Risk of Post-COVID-19 Uveitis and Risk Modification by Vaccination: A Nationwide Retrospective Cohort Study</t>
  </si>
  <si>
    <t>10.3390/vaccines12060631</t>
  </si>
  <si>
    <t>Kim, J.; Ahn, S. J.</t>
  </si>
  <si>
    <r>
      <rPr>
        <rFont val="Arial"/>
        <color theme="1"/>
        <sz val="12.0"/>
      </rPr>
      <t xml:space="preserve">AE cohort study; vaccine type not disaggregated and includes a non-US-licensed vaccine
</t>
    </r>
    <r>
      <rPr>
        <rFont val="Arial"/>
        <color rgb="FFFF0000"/>
        <sz val="12.0"/>
      </rPr>
      <t xml:space="preserve">This one and RC#372 by the same author should both be excluded </t>
    </r>
  </si>
  <si>
    <t>#7518</t>
  </si>
  <si>
    <t>Uveitis Risk After the First Dose of COVID-19 Vaccination Based on Uveitis History: Matched Cohort and Crossover Case Series Study</t>
  </si>
  <si>
    <t>10.1016/j.ajo.2024.01.038</t>
  </si>
  <si>
    <t>Kim, H. R.; Kim, S.; Chang, M. S.; Lee, C. S.; Byeon, S. H.; Kim, S. S.; Lee, S. W.; Kim, Y. J.</t>
  </si>
  <si>
    <t>125-133</t>
  </si>
  <si>
    <t>AE cohort study; vaccine type not disaggregated and includes a non-US-licensed vaccine</t>
  </si>
  <si>
    <t>The VE measures included in this data extraction were secondary study outcomes, primary outcomes were antibody markers. CMD: Should be excluded, as this vaccine product is no longer in development.</t>
  </si>
  <si>
    <t>Lionaki 2024</t>
  </si>
  <si>
    <t>#16580</t>
  </si>
  <si>
    <t>Adverse Events Associated With SARS-CoV-2 Vaccination in Patients With Glomerular Diseases and the Potential Risk of Disease Reactivation</t>
  </si>
  <si>
    <t>10.1016/j.ekir.2024.08.003</t>
  </si>
  <si>
    <t>Lionaki, S.; Kriki, P.; Marinaki, S.; Gkalitsiou, D.; Dounousi, E.; Liakopoulos, V.; Bellos, I.; Vaios, V.; Kalogeropoulos, P.; Kleinaki, Z.; Flouda, S.; Gkika-Zervou, L.; Papasotiriou, M.; Goumenos, D.; Venetsanopoulou, A.; Voulgari, P.; Moustakas, G.; Grapsa, E.; Stylianou, K.; Panagoutsos, S.; Boletis, I.</t>
  </si>
  <si>
    <t>Kidney Int Rep</t>
  </si>
  <si>
    <t>3324-3327</t>
  </si>
  <si>
    <t xml:space="preserve">No AE disaggregation by vaccine brand and it includes Non-U.S. licensed vaccines. </t>
  </si>
  <si>
    <t>Mart√≠nez-S√°nchez 2024</t>
  </si>
  <si>
    <t>#8452</t>
  </si>
  <si>
    <t>COVID-19 and Acute Kidney Injury Outcomes in Hospitalized Patients Following SARS-CoV-2 Vaccination: A Case-Control Study</t>
  </si>
  <si>
    <t>10.1177/20543581241297369</t>
  </si>
  <si>
    <t>Mart√≠nez-S√°nchez, F. D.; Bastida-Castro, L. A.; Torres-Cuevas, J. L.; Vasquez-Vasquez, J. A.; Diaz-Jarquin, A.; Moreno-Novales, R.; Balderas-Juarez, J.; Salinas-Ram√≠rez, M. A.; Hern√°ndez-Castillo, J. L.; Tenorio-Aguirre, E. K.</t>
  </si>
  <si>
    <t>Canadian Journal of Kidney Health and Disease</t>
  </si>
  <si>
    <t>Sent back to full-text review; authors use the word "adverse", but they are looking at effectiveness of vaccine in preventing adverse outcomes of COVID-19 infection; date range is out of scope for VE and epi studies</t>
  </si>
  <si>
    <t>Mostafa 2024</t>
  </si>
  <si>
    <t>#8741</t>
  </si>
  <si>
    <t>Respiratory virus disease and outcomes at a large academic medical center in the United States: a retrospective observational study of the early 2023/2024 respiratory viral season</t>
  </si>
  <si>
    <t>10.1128/spectrum.01116-24</t>
  </si>
  <si>
    <t>Mostafa, H. H.; Fall, A.; Norton, J. M.; Sachithanandham, J.; Yunker, M.; Abdullah, O.; Hanlon, A.; Gluck, L.; Morris, C. P.; Pekosz, A.; Klein, E. Y.</t>
  </si>
  <si>
    <t>Microbiol Spectr</t>
  </si>
  <si>
    <t>e0111624</t>
  </si>
  <si>
    <t>Sent back for full text review and voted for exclusion; epi data from 2023 (outside scope)</t>
  </si>
  <si>
    <t>Shrestha 2025</t>
  </si>
  <si>
    <t>#3418</t>
  </si>
  <si>
    <t>Effectiveness of the Influenza Vaccine During the 2024-2025 Respiratory Viral Season</t>
  </si>
  <si>
    <t>EXCLUDE - preprint</t>
  </si>
  <si>
    <t>Mundorf 2024</t>
  </si>
  <si>
    <t>#33721</t>
  </si>
  <si>
    <t>Clinical and Diagnostic Features of Post-Acute COVID-19 Vaccination Syndrome (PACVS)</t>
  </si>
  <si>
    <t>10.3390/vaccines12070790</t>
  </si>
  <si>
    <t>Mundorf, A. K.; Semmler, A.; Heidecke, H.; Schott, M.; Steffen, F.; Bittner, S.; Lackner, K. J.; Schulze-Bosse, K.; Pawlitzki, M.; Meuth, S. G.; Klawonn, F.; Ruhrl√§nder, J.; Boege, F.</t>
  </si>
  <si>
    <t>sending back to full text review; results not disaggregated by vaccine type and it's a foreign study</t>
  </si>
  <si>
    <t>#3260</t>
  </si>
  <si>
    <t>Vaccine safety surveillance in South Africa through COVID-19: A journey to systems strengthening</t>
  </si>
  <si>
    <t>10.1016/j.vaccine.2024.126535</t>
  </si>
  <si>
    <t>Sankar, C.; Meyer, J. C.; Sch√∂nfeldt, M.; Gunter, H.; Dawood, H.; Sekiti, V.; Pickard, N.; Mubaiwa, L.; Mawela, D.; Dlamini, S.; Peter, J.; Spencer, D.; Gray, C.; Patel, V.; Bamford, L.; Sehloho, T.; McCarthy, K.</t>
  </si>
  <si>
    <r>
      <rPr>
        <rFont val="Arial"/>
        <color theme="1"/>
        <sz val="12.0"/>
      </rPr>
      <t xml:space="preserve">Kind of an AE study? No individual AEs reported, just aggregated numbers by severity; consider for exclusion
</t>
    </r>
    <r>
      <rPr>
        <rFont val="Arial"/>
        <color rgb="FF9900FF"/>
        <sz val="12.0"/>
      </rPr>
      <t>Agree with exclusion -Anje</t>
    </r>
  </si>
  <si>
    <t>#25190</t>
  </si>
  <si>
    <t>A three-part model for the self-controlled case series design to estimate and characterize adverse event risk in an overlapping risk period after multiple vaccines: application to ischemic stroke following Pfizer-BioNTech bivalent COVID-19 vaccine and influenza vaccine</t>
  </si>
  <si>
    <t>10.1093/aje/kwaf115</t>
  </si>
  <si>
    <t>Xu, S.; Sy, L. S.; Huang, X.; Hong, V.; Han, B.; Bruxvoort, K. J.; Lewin, B.; Holmquist, K. J.; Qian, L.</t>
  </si>
  <si>
    <t>Am J Epidemiol</t>
  </si>
  <si>
    <t>Sent back to full-text review; this is a modelling study; there is a small re-analysis of data from another study using their newly developed model, but I don't think that qualifies it for inclusion</t>
  </si>
  <si>
    <t>Hrycek 2024</t>
  </si>
  <si>
    <t>#6947</t>
  </si>
  <si>
    <t>The Influence of SARS-CoV-2 Vaccination on the Mortality and Outcomes of Patients with Both Myocardial Infarction and COVID-19</t>
  </si>
  <si>
    <t>10.3390/vaccines12090983</t>
  </si>
  <si>
    <t>Hrycek, E.; Walawska-Hrycek, A.; Milewski, K.; Nowakowski, P.; Buszman, P.; ≈ªurakowski, A.</t>
  </si>
  <si>
    <r>
      <rPr>
        <rFont val="Arial"/>
        <color theme="1"/>
        <sz val="12.0"/>
      </rPr>
      <t xml:space="preserve">VE study in a cohor hospitalized with MIs &amp; SC2; authors don't call the estimates VE, but that's what they are measuring. </t>
    </r>
    <r>
      <rPr>
        <rFont val="Arial"/>
        <color rgb="FFFF0000"/>
        <sz val="12.0"/>
      </rPr>
      <t xml:space="preserve">Authors say they recruited participants "in the first three years of the pandemic" (not providing an actual date window) but if we are treating this as a VE study and data collection took place pre-2024, shouldn't this be excluded? </t>
    </r>
    <r>
      <rPr>
        <rFont val="Arial"/>
        <color rgb="FF0000FF"/>
        <sz val="12.0"/>
      </rPr>
      <t xml:space="preserve">Because this is a COVID VE study with a data collection period that falls outside the specified date window, it is a clear reason for </t>
    </r>
    <r>
      <rPr>
        <rFont val="Arial"/>
        <b/>
        <color rgb="FF0000FF"/>
        <sz val="12.0"/>
      </rPr>
      <t>exclusion</t>
    </r>
    <r>
      <rPr>
        <rFont val="Arial"/>
        <color rgb="FF0000FF"/>
        <sz val="12.0"/>
      </rPr>
      <t>. - Jake</t>
    </r>
  </si>
  <si>
    <t>Crommelynck 2024</t>
  </si>
  <si>
    <t>#14115</t>
  </si>
  <si>
    <t>The enhanced national pharmacovigilance system implemented for COVID-19 vaccines in France: A 2-year experience report</t>
  </si>
  <si>
    <t>10.1016/j.therap.2024.11.002</t>
  </si>
  <si>
    <t>Crommelynck, S.; Grandvuillemin, A.; Ferard, C.; Mounier, C.; Gault, N.; Pierron, E.; Jacquot, B.; Vaillant, T.; Chatelet, I. P. D.; Jacquet, A.; Salvo, F.; Alt, M.; Bagheri, H.; Micallef, J.; Pariente, A.; Gautier, S.; Valnet-Rabier, M. B.; Atzenhoffer, M.; Lepelley, M.; Cottin, J.; Lacroix, I.; Gras, V.; Massy, N.; Dhanani, A.; Vella, P.; Shaim, Y.; Baril, L.; Jonville-B√©ra, A. P.; Benkebil, M.</t>
  </si>
  <si>
    <r>
      <rPr>
        <rFont val="Arial"/>
        <color theme="1"/>
        <sz val="13.0"/>
      </rPr>
      <t xml:space="preserve">This is a meta-analysis with no new data presented and no specific numbers on AE rates. </t>
    </r>
    <r>
      <rPr>
        <rFont val="Arial"/>
        <b/>
        <color theme="1"/>
        <sz val="13.0"/>
      </rPr>
      <t>Excluded - agree - Jake</t>
    </r>
  </si>
  <si>
    <t>Donohoe 2025</t>
  </si>
  <si>
    <t>#1021</t>
  </si>
  <si>
    <t>Association of vaccination status and immunosuppression with mortality of SARS-CoV-2 infection in patients with fibrotic interstitial lung disease</t>
  </si>
  <si>
    <t>10.1136/bmjresp-2024-003008</t>
  </si>
  <si>
    <t>Donohoe, K.; Johannson, K. A.; Manganas, H.; Marcoux, V.; Ryerson, C. J.</t>
  </si>
  <si>
    <t>VE/epi from outside of U.S. with no disaggregation by vaccine brand and outside of date window. Exclude.  - EXCLUDED</t>
  </si>
  <si>
    <t>Montone 2025</t>
  </si>
  <si>
    <t>#2569</t>
  </si>
  <si>
    <t>Vaccines and myocardial injury in patients hospitalized for COVID-19 infection: the CardioCOVID-Gemelli study</t>
  </si>
  <si>
    <t>10.1093/ehjqcco/qcae016</t>
  </si>
  <si>
    <t>Montone, R. A.; Rinaldi, R.; Masciocchi, C.; Lilli, L.; Damiani, A.; La Vecchia, G.; Iannaccone, G.; Basile, M.; Salzillo, C.; Caff√®, A.; Bonanni, A.; De Pascale, G.; Grieco, D. L.; Tanzarella, E. S.; Buonsenso, D.; Murri, R.; Fantoni, M.; Liuzzo, G.; Sanna, T.; Richeldi, L.; Sanguinetti, M.; Massetti, M.; Trani, C.; Tshomba, Y.; Gasbarrini, A.; Valentini, V.; Antonelli, M.; Crea, F.</t>
  </si>
  <si>
    <t>Jan 16 2025</t>
  </si>
  <si>
    <t>Eur Heart J Qual Care Clin Outcomes</t>
  </si>
  <si>
    <t>59-67</t>
  </si>
  <si>
    <r>
      <rPr>
        <rFont val="Arial"/>
        <color theme="1"/>
        <sz val="12.0"/>
      </rPr>
      <t xml:space="preserve">AE study with myocarditis but </t>
    </r>
    <r>
      <rPr>
        <rFont val="Arial"/>
        <b/>
        <color theme="1"/>
        <sz val="12.0"/>
      </rPr>
      <t>no disaggregation by vaccine type</t>
    </r>
    <r>
      <rPr>
        <rFont val="Arial"/>
        <color theme="1"/>
        <sz val="12.0"/>
      </rPr>
      <t xml:space="preserve"> and includes a non-US-licensed vaccine (myocardial injury is disaggregated, but not myocarditis) - needs review for exclusion</t>
    </r>
  </si>
  <si>
    <t>Nagatsuji 2024</t>
  </si>
  <si>
    <t>#8833</t>
  </si>
  <si>
    <t>Adverse reactions and effects on renal function of COVID-19 vaccines in patients with IgA nephropathy</t>
  </si>
  <si>
    <t>10.1007/s10157-024-02521-7</t>
  </si>
  <si>
    <t>Nagatsuji, K.; Morikawa, T.; Ide, N.; Kunishige, R.; Takahata, S.; Matsuki, A.; Kadosawa, K.; Sakata, Y.; Yamazaki, D.; Shibata, M.; Hamada, M.; Kitabayashi, C.; Nishiyama, A.; Konishi, Y.</t>
  </si>
  <si>
    <t>Clin Exp Nephrol</t>
  </si>
  <si>
    <t>1168-1177</t>
  </si>
  <si>
    <t>EXCLUDE - not actually disaggregated</t>
  </si>
  <si>
    <t>Tsyruk 2024</t>
  </si>
  <si>
    <t>#38923</t>
  </si>
  <si>
    <t>How Safe Are COVID-19 Vaccines in Individuals with Immune-Mediated Inflammatory Diseases? The SUCCEED Study.</t>
  </si>
  <si>
    <t>10.3390/vaccines12091027</t>
  </si>
  <si>
    <t>Tsyruk, Olga; Kaplan, Gilaad G.; Fortin, Paul R.; Hitchon, Carol A.; Chandran, Vinod; Larch√©, Maggie J.; Avina-Zubieta, Antonio; Boire, Gilles; Colmegna, Ines; Lacaille, Diane; Lalonde, Nadine; Proulx, Laurie; Richards, Dawn P.; Boivin, Natalie; DeBow, Christopher; Kovalova-Wood, Lucy; Paleczny, Deborah; Wilhelm, Linda; Lukusa, Luck; Pereira, Daniel; Lee, Jennifer Lf; Bernatsky, Sasha; Team, On Behalf Of The Succeed Investigative</t>
  </si>
  <si>
    <r>
      <rPr>
        <rFont val="Arial"/>
        <color theme="1"/>
      </rPr>
      <t xml:space="preserve">Vaccine types/brands are only described in Table 1, but AE outcomes are summarized by dose and event category, not by platform or brand. Table 1 mentions that 3.4% of patients received non-mRNA vaccines, and that some of those received ChAdOx1 (not U.S. licensed). Exclude for non-US licensed products. </t>
    </r>
    <r>
      <rPr>
        <rFont val="Arial"/>
        <color rgb="FF0000FF"/>
      </rPr>
      <t>This study should excluded because it does not meet the requirement for disaggregated COVID AE data. - Jake</t>
    </r>
  </si>
  <si>
    <t>Quintero-Salgado 2024</t>
  </si>
  <si>
    <t>#9453</t>
  </si>
  <si>
    <t>Seasonal Shifts in Influenza, Respiratory Syncytial Virus, and Other Respiratory Viruses After the COVID-19 Pandemic: An Eight-Year Retrospective Study in Jalisco, Mexico</t>
  </si>
  <si>
    <t>10.3390/v16121892</t>
  </si>
  <si>
    <t>Quintero-Salgado, E.; Briseno-Ram√≠rez, J.; Vega-Cornejo, G.; Damian-Negrete, R.; Rosales-Chavez, G.; De Arcos-Jim√©nez, J. C.</t>
  </si>
  <si>
    <t>Dec 8 2024</t>
  </si>
  <si>
    <t>Viruses</t>
  </si>
  <si>
    <r>
      <rPr>
        <rFont val="Arial"/>
        <color theme="1"/>
        <sz val="12.0"/>
      </rPr>
      <t xml:space="preserve">Epi study; test positivity numbers pulled from Table 3; the focus was on respiratory viruses other than covid, so I removed the "yes" from the covid column (no covid results reported from main data table of interest) - </t>
    </r>
    <r>
      <rPr>
        <rFont val="Arial"/>
        <color rgb="FFFF0000"/>
        <sz val="12.0"/>
      </rPr>
      <t>Harleen: Sent back to full text as this be excluded given non-US epi?</t>
    </r>
  </si>
  <si>
    <t>Cacho 2024</t>
  </si>
  <si>
    <t>#5198</t>
  </si>
  <si>
    <t>Respiratory Syncytial Virus Prevalence and Risk Factors among Healthy Term Infants, United States</t>
  </si>
  <si>
    <t>10.3201/eid3010.240609</t>
  </si>
  <si>
    <t>Cacho, F.; Gebretsadik, T.; Anderson, L. J.; Chappell, J. D.; Rosas-Salazar, C.; Ortiz, J. R.; Hartert, T.</t>
  </si>
  <si>
    <t>2199-2202</t>
  </si>
  <si>
    <t>HM: sent back to full text as epi out of date range (during 2 RSV seasons, 2012–13 and 2013–14)</t>
  </si>
  <si>
    <t>Hermida 2024</t>
  </si>
  <si>
    <t>#6852</t>
  </si>
  <si>
    <t>Safety and Immunogenicity of Respiratory Syncytial Virus Prefusion Maternal Vaccine Coadministered With Diphtheria-Tetanus-Pertussis Vaccine: A Phase 2 Study</t>
  </si>
  <si>
    <t>10.1093/infdis/jiad560</t>
  </si>
  <si>
    <t>Hermida, N.; Ferguson, M.; Leroux-Roels, I.; Pagnussat, S.; Yaplee, D.; Hua, N.; van den Steen, P.; Anspach, B.; Dieussaert, I.; Kim, J. H.</t>
  </si>
  <si>
    <t>e353-e362</t>
  </si>
  <si>
    <t>Excluded - vaccine not licensed in US</t>
  </si>
  <si>
    <t>Pasculli 2025</t>
  </si>
  <si>
    <t>#2899</t>
  </si>
  <si>
    <t>SARS-CoV-2 vaccination influence in the development of long-COVID clinical phenotypes</t>
  </si>
  <si>
    <t>10.1017/s0950268825000093</t>
  </si>
  <si>
    <t>Pasculli, P.; Antonacci, M.; Zingaropoli, M. A.; Dominelli, F.; Ciccone, F.; Pandolfi, F.; Fosso Ngangue, Y. C.; Masci, G. M.; Campagna, R.; Iafrate, F.; Panebianco, V.; Catalano, C.; Turriziani, O.; Galardo, G.; Palange, P.; Mastroianni, C. M.; Ciardi, M. R.</t>
  </si>
  <si>
    <t>Epidemiol Infect</t>
  </si>
  <si>
    <t>e40</t>
  </si>
  <si>
    <r>
      <rPr>
        <rFont val="Arial"/>
        <color theme="1"/>
        <sz val="12.0"/>
      </rPr>
      <t>Non-U.S. Long Covid Epi. No Vaccine Products Specified.</t>
    </r>
    <r>
      <rPr>
        <rFont val="Arial"/>
        <color rgb="FF0000FF"/>
        <sz val="12.0"/>
      </rPr>
      <t xml:space="preserve"> </t>
    </r>
    <r>
      <rPr>
        <rFont val="Arial"/>
        <b/>
        <color rgb="FF0000FF"/>
        <sz val="12.0"/>
      </rPr>
      <t>- EXCLUDE -JAKE</t>
    </r>
  </si>
  <si>
    <t>#3973</t>
  </si>
  <si>
    <t>10.1007/s40121-024-01091-1</t>
  </si>
  <si>
    <t>Wilson, A.; Rahai, N.; Beck, E.; Beebe, E.; Conroy, B.; Esposito, D.; Govil, P.; Kopel, H.; Lu, T.; Mansi, J.; Marks, M. A.; Mues, K. E.; Shah, R.; Skornicki, M.; Sun, T.; Toyip, A.; Yousefi, M.; Martin, D.; Araujo, A. B.</t>
  </si>
  <si>
    <t>199-216</t>
  </si>
  <si>
    <t>Duplicate of #40038 (this was originally #3972 was originally a preprint, but I replaced the PDF with the published version and extracted it)</t>
  </si>
  <si>
    <t>Curran 2024</t>
  </si>
  <si>
    <t>#5642</t>
  </si>
  <si>
    <t>The respiratory syncytial virus prefusion F protein vaccine attenuates the severity of respiratory syncytial virus-associated disease in breakthrough infections in adults ‚â•60 years of age</t>
  </si>
  <si>
    <t>10.1111/irv.13236</t>
  </si>
  <si>
    <t>Curran, D.; Matthews, S.; Cabrera, E. S.; P√©rez, S. N.; Breva, L. P.; R√§met, M.; Helman, L.; Park, D. W.; Schwarz, T. F.; Melendez, I. M. G.; Schaefer, A.; Roy, N.; Stephan, B.; Molnar, D.; Kostanyan, L.; Powers, J. H.; Hulstr√∏m, V.</t>
  </si>
  <si>
    <t>e13236</t>
  </si>
  <si>
    <t>Villani 2025</t>
  </si>
  <si>
    <t>#3838</t>
  </si>
  <si>
    <t>RSV bronchiolitis: a disease only for those who do not receive prophylaxis</t>
  </si>
  <si>
    <t>10.1007/s00431-025-06275-6</t>
  </si>
  <si>
    <t>Villani, A.; Antilici, L.; Musolino, A. M. C.; Merola, A.; Perno, C. F.; Raponi, M.; Vittucci, A. C.</t>
  </si>
  <si>
    <t>vanHeesbeen 2024</t>
  </si>
  <si>
    <t>#10752</t>
  </si>
  <si>
    <t>Immunogenicity and safety of different dose levels of Ad26.RSV.preF/RSV preF protein vaccine in adults aged 60 years and older: A randomized, double-blind, placebo-controlled, phase 2a study</t>
  </si>
  <si>
    <t>10.1016/j.vaccine.2024.126273</t>
  </si>
  <si>
    <t>van Heesbeen, R.; Bastian, A. R.; Omoruyi, E.; Rosen, J.; Comeaux, C. A.; Callendret, B.; Heijnen, E.</t>
  </si>
  <si>
    <t>O'Carroll 2024</t>
  </si>
  <si>
    <t>#8970</t>
  </si>
  <si>
    <t>Estimating the Effect of Coronavirus Disease 2019 (COVID-19) Vaccination and Infection Variant on Post-COVID-19 Venous Thrombosis or Embolism Risk</t>
  </si>
  <si>
    <t>10.1093/ofid/ofae557</t>
  </si>
  <si>
    <t>O'Carroll, A.; Richard, S. A.; Byrne, C.; Rusiecki, J.; Wier, B.; Berjohn, C. M.; Fries, A. C.; Lalani, T.; Smith, A. G.; Mody, R. M.; Ganesan, A.; Huprikar, N.; Colombo, R. E.; Schofield, C.; Lindholm, D. A.; Mende, K.; Jones, M. U.; Flanagan, R.; Larson, D. T.; Ewers, E. C.; Saunders, D.; Maves, R. C.; Maldonado, C. J.; Sanchez Edwards, M.; O'Connell, R. J.; Simons, M. P.; Tribble, D. R.; Agan, B. K.; Burgess, T. H.; Pollett, S. D.</t>
  </si>
  <si>
    <t>Jim√©nez-Corona 2025</t>
  </si>
  <si>
    <t>#1737</t>
  </si>
  <si>
    <t>COVID-19 Vaccination Uptake and Effectiveness for Hospitalized Cases Among Healthcare Workers in Tertiary Hospital</t>
  </si>
  <si>
    <t>10.3390/vaccines13020147</t>
  </si>
  <si>
    <t>Jim√©nez-Corona, M. E.; Cruz-Hervert, L. P.; S√°nchez-D√≠az, M. D. R.; Chavira-Trujillo, G.; Jim√©nez-Corona, A.; V√°zquez-Larios, M. D. R.</t>
  </si>
  <si>
    <t xml:space="preserve">EXCLUDE - VE study, majority of vaccines not licensed in US  (Jana 8/28/25) </t>
  </si>
  <si>
    <t>Awaiting second exclusion</t>
  </si>
  <si>
    <t>Sharma 2025</t>
  </si>
  <si>
    <t>#3372</t>
  </si>
  <si>
    <t>COVID-19 Vaccination During Pregnancy and Birth Defects: Results From the CDC COVID-19 Vaccine Pregnancy Registry, United States 2021-2022</t>
  </si>
  <si>
    <t>10.1002/bdr2.2474</t>
  </si>
  <si>
    <t>Sharma, A. J.; Reefhuis, J.; Zauche, L. H.; Madni, S. A.; Cragan, J. D.; Moore, C. A.; Nahabedian, J. F.; Olson, C. K.</t>
  </si>
  <si>
    <t>e2474</t>
  </si>
  <si>
    <t>CMD - Clarify with Jake and Clare, i think should be excluded since not disaggregated by vaccine type</t>
  </si>
  <si>
    <t>Thanh 2025</t>
  </si>
  <si>
    <t>#3689</t>
  </si>
  <si>
    <t>Safety of and Adverse Reactions to the COVID-19 Vaccine Among Pregnant and Breastfeeding Women</t>
  </si>
  <si>
    <t>10.3390/medsci13020038</t>
  </si>
  <si>
    <t>Thanh, N. T. M.; Hang, L. T.; Hung, M. T.; Phuong, T. H.; Lan, N. T. P.; Tuan, M. D.; Bach, N. X.; Anh, N. D.</t>
  </si>
  <si>
    <t>Med Sci (Basel)</t>
  </si>
  <si>
    <t>[RESOLVED]: They do ask about premature birth on their survey, but none are reported in pregnant population? Yes, I agree, prematurity AE‑SI coded 0/991; no comparator or effect size reported. Caitlin - they only looked at preterm birth within 7-28 days post-vaccination, which is not an acceptable outcome definition. Would exclude. Will check with Jake and Clare.</t>
  </si>
  <si>
    <t>Matsunashi 2025</t>
  </si>
  <si>
    <t>#2433</t>
  </si>
  <si>
    <t>Rate of vertical transmission of coronavirus disease 2019 and effect of maternal vaccination: A prospective cohort study</t>
  </si>
  <si>
    <t>10.1111/ped.15892</t>
  </si>
  <si>
    <t>Matsunashi, S.; Unoki-Kubota, H.; Sugiyama, T.; Yamamoto, K.; Ebihara, S.; Nishioka, N.; Okazaki, K.; Honda, I.; Kashima, K.; Arai, H.; Murano, Y.; Morioka, I.; Sadatsuki, M.; Oishi, H.; Mochizuki, S.; Kaburagi, Y.; Shichino, H.; Namba, F.; Kato, N.; Akamatsu, T.</t>
  </si>
  <si>
    <t>Jan-Dec 2025</t>
  </si>
  <si>
    <t>Pediatr Int</t>
  </si>
  <si>
    <t>e15892</t>
  </si>
  <si>
    <t>AEs - some in our list for pregnant women. Caitlin - AE study, vaccine not disaggregated by type. Emailed Emily and Meredith to confirm.</t>
  </si>
  <si>
    <t>Tamura 2025</t>
  </si>
  <si>
    <t>#3643</t>
  </si>
  <si>
    <t>Phase 3 study of an Ad26.RSV.preF/RSV preF protein vaccine to evaluate the prevention efficacy of RSV-mediated lower tract disease, immunogenicity and safety in Japanese adults</t>
  </si>
  <si>
    <t>10.1016/j.resinv.2025.04.016</t>
  </si>
  <si>
    <t>Tamura, H.; Momose, A.; Takato, Y.; Richuan, Z.; Bastian, A. R.; Callendret, B.; Heijnen, E.</t>
  </si>
  <si>
    <t>Respir Investig</t>
  </si>
  <si>
    <t>560-568</t>
  </si>
  <si>
    <t>Kamalapathy 2025</t>
  </si>
  <si>
    <t>#1789</t>
  </si>
  <si>
    <t>Vaccination Status is Not Associated With Adverse Postoperative Outcomes Following Total Joint Arthroplasty in Patients With a Preoperative COVID-19 Diagnosis</t>
  </si>
  <si>
    <t>10.1016/j.artd.2025.101673</t>
  </si>
  <si>
    <t>Kamalapathy, P.; Vennitti, C.; Ramamurti, P.; Browne, J.</t>
  </si>
  <si>
    <t>Arthroplasty Today</t>
  </si>
  <si>
    <t>NEB: COVID-Myocarditis was chosen as an AE in the data extraction phase, but this is not mentioned in the study. The ORs reported in the data extraction phase are for myocardial infarction only. This is a very poorly done study comparing those with COVID-19 to those without COVID-19 diagnosis in the 30 days prior to surgery. Then, subsetting by those with COVID-19 who were and were not vaccinated. Then, assessing association between vaccination status and post-surgery outcomes. Questioning if this study is truly eligible for this review.</t>
  </si>
  <si>
    <t>Cohort study looking at AEs following TJA surgery between vax and unvax, one of special interest; vaccine product not listed</t>
  </si>
  <si>
    <t>#1894</t>
  </si>
  <si>
    <t>Broad-Spectrum Adverse Events of Special Interests Based on Immune Response Following COVID-19 Vaccination: A Large-Scale Population-Based Cohort Study</t>
  </si>
  <si>
    <t>10.3390/jcm14051767</t>
  </si>
  <si>
    <t>Kim, H. J.; Suh, J. H.; Kim, M. H.; Choi, M. G.; Chun, E. M.</t>
  </si>
  <si>
    <t>Does not have pregnancy outcomes, only gynecologic outcomes (e.g., menstruation)</t>
  </si>
  <si>
    <t>EXCLUDE</t>
  </si>
  <si>
    <t>Mazza 2025</t>
  </si>
  <si>
    <t>#23161</t>
  </si>
  <si>
    <t>Association of COVID-19 vaccination with relapsed nephrotic syndrome and new onset nephrotic syndrome in children</t>
  </si>
  <si>
    <t>10.1007/s00467-025-06778-2</t>
  </si>
  <si>
    <t>Mazza, D.; Ward, E.; Makeneni, S.; Zee, J.; Laskin, B.; Denburg, M.</t>
  </si>
  <si>
    <t>Pediatr Nephrol</t>
  </si>
  <si>
    <t>- Previously noted as a case series, but I considered it to be a retrospective cohort study as the authors themselves did (JLL)</t>
  </si>
  <si>
    <t>O'Dor 2025</t>
  </si>
  <si>
    <t>#2757</t>
  </si>
  <si>
    <t>Pediatric Neuropsychiatric Syndromes: Updates on COVID-19 Infection and Vaccination</t>
  </si>
  <si>
    <t>10.1089/cap.2024.0129</t>
  </si>
  <si>
    <t>O'Dor, S.; Adams, C.; Gavin, J.; Zagaroli, J. S.; Carlisle, E.; Downer, O. M.; Williams, K. A.; Masterson, E. E.</t>
  </si>
  <si>
    <t>J Child Adolesc Psychopharmacol</t>
  </si>
  <si>
    <t>294-303</t>
  </si>
  <si>
    <t>Anast√°cio 2024</t>
  </si>
  <si>
    <t>#4595</t>
  </si>
  <si>
    <t>Relation Between COVID-19 Infection and Vaccine and Menstrual Cycle Changes of Portuguese Adolescents in Higher Education</t>
  </si>
  <si>
    <t>10.3390/healthcare13010002</t>
  </si>
  <si>
    <t>Anast√°cio, Z. C.; Fernandes, S. C.; Alves, R. F.; Ant√£o, C. M.; Carvalho, P. O.; Benevides Ferreira, S. M.; Condessa, M. I. C.</t>
  </si>
  <si>
    <t>Dec 24 2024</t>
  </si>
  <si>
    <t>#9228</t>
  </si>
  <si>
    <t>A Prospective Study of the Relationship of COVID-19 Vaccination to Menstrual Cycle Characteristics in Adolescent Girls</t>
  </si>
  <si>
    <t>10.1016/j.jadohealth.2024.06.023</t>
  </si>
  <si>
    <t>Payne, L. A.; Seidman, L. C.; Granger, S. W.; Edelman, A.; Ren, B.</t>
  </si>
  <si>
    <t>J Adolesc Health</t>
  </si>
  <si>
    <t>819-826</t>
  </si>
  <si>
    <t>CA: Confirmed with EH should be cohort study not case-control. EH recompleted and CA reviewed.</t>
  </si>
  <si>
    <t>√áetinkaya 2025</t>
  </si>
  <si>
    <t>#20901</t>
  </si>
  <si>
    <t>COVID-19 Infection, Vaccination, and Severe Coronary Artery Disease in T√ºrkiye: A Retrospective Analysis</t>
  </si>
  <si>
    <t>10.14744/AnatolJCardiol.2025.5105</t>
  </si>
  <si>
    <t>√áetinkaya, E.; Ta≈ü, A.</t>
  </si>
  <si>
    <t>Anatol J Cardiol</t>
  </si>
  <si>
    <t>339-46</t>
  </si>
  <si>
    <t>Al-Muzafar 2025</t>
  </si>
  <si>
    <t>#111</t>
  </si>
  <si>
    <t>Self-reported post-vaccination side effects of each of the three rounds of COVID-19 vaccinations: the case in the Eastern Province, Saudi Arabia</t>
  </si>
  <si>
    <t>10.1590/1519-6984.289927</t>
  </si>
  <si>
    <t>Al-Muzafar, H.; El-Ashker, S.; Bah, S.; Mousa, N.; Motawei, K.; Aldahhan, R. A.; Alawad, F.; Al-Hariri, M.</t>
  </si>
  <si>
    <t>Braz J Biol</t>
  </si>
  <si>
    <t>e289927</t>
  </si>
  <si>
    <t>Birabaharan 2024</t>
  </si>
  <si>
    <t>#13491</t>
  </si>
  <si>
    <t>Atrial Fibrillation after RSV Vaccination Among Older Adults</t>
  </si>
  <si>
    <t>10.1093/cid/ciae649</t>
  </si>
  <si>
    <t>Birabaharan, M.; Johns, S. T.; Kaelber, D. C.; Martin, T. C. S.; Mehta, S. R.</t>
  </si>
  <si>
    <r>
      <rPr>
        <rFont val="Arial"/>
        <color theme="1"/>
        <sz val="12.0"/>
      </rPr>
      <t xml:space="preserve">No AEs in list. AFib is of relevance for RSV vaccine but this study doesn't mention the specific RSV vaccine product being studied </t>
    </r>
    <r>
      <rPr>
        <rFont val="Arial"/>
        <color rgb="FFFF0000"/>
        <sz val="12.0"/>
      </rPr>
      <t>May be RSVpreF3 and RSVpreF (mentioned in intro, but not specified in methods)</t>
    </r>
  </si>
  <si>
    <t>Blasco 2024</t>
  </si>
  <si>
    <t>#5023</t>
  </si>
  <si>
    <t>Association of SARS-CoV-2 immunoserology and vaccination status with myocardial infarction severity and outcome</t>
  </si>
  <si>
    <t>10.1016/j.vaccine.2024.126305</t>
  </si>
  <si>
    <t>Blasco, A.; Royuela, A.; Garc√≠a-G√≥mez, S.; G√≥mez-Lozano, N.; S√°nchez-Arjona, A.; de la Fuente, J.; Anel, J.; S√°nchez-Galarraga, I.; P√©rez-Redondo, M.; Gonz√°lez, E.; Silva, L.</t>
  </si>
  <si>
    <t>Dreyer 2024</t>
  </si>
  <si>
    <t>#14416</t>
  </si>
  <si>
    <t>COVID-19 Vaccination Reactions and Risk of Breakthrough Infections Among People With Diabetes: Cohort Study Derived From Community Reporters</t>
  </si>
  <si>
    <t>10.2196/45536</t>
  </si>
  <si>
    <t>Dreyer, N. A.; Knuth, K. B.; Xie, Y.; Reynolds, M. W.; Mack, C. D.</t>
  </si>
  <si>
    <t>JMIR Diabetes</t>
  </si>
  <si>
    <t>e45536</t>
  </si>
  <si>
    <t>Dutcher 2024</t>
  </si>
  <si>
    <t>#5983</t>
  </si>
  <si>
    <t>COVID-19 Vaccine Side Effects and Long-Term Neutralizing Antibody Response : A Prospective Cohort Study</t>
  </si>
  <si>
    <t>10.7326/m23-2956</t>
  </si>
  <si>
    <t>Dutcher, E. G.; Epel, E. S.; Mason, A. E.; Hecht, F. M.; Robinson, J. E.; Drury, S. S.; Prather, A. A.</t>
  </si>
  <si>
    <t>892-900</t>
  </si>
  <si>
    <t>MA-- added "San Francisco Bay Area" to study location</t>
  </si>
  <si>
    <t>Engelbogen 2025</t>
  </si>
  <si>
    <t>#1109</t>
  </si>
  <si>
    <t>SARS-CoV-2 booster vaccination does not worsen glycemia in people with type 1 diabetes using insulin pumps: an observational study</t>
  </si>
  <si>
    <t>10.1007/s00592-024-02372-4</t>
  </si>
  <si>
    <t>Engelbogen, B.; Donaldson, L.; McAuley, S. A.; Fourlanos, S.</t>
  </si>
  <si>
    <t>Acta Diabetol</t>
  </si>
  <si>
    <t>481-486</t>
  </si>
  <si>
    <t>Imran 2024</t>
  </si>
  <si>
    <t>#7061</t>
  </si>
  <si>
    <t>Adverse effects following Covid 19 vaccination among students of a Private Medical College</t>
  </si>
  <si>
    <t>Imran, Shezadi Sabah; Ramzan, Musarat; Khan, Khola Waheed; Mushtaq, Robina; Nadeem, Sadia</t>
  </si>
  <si>
    <t>2024 OCT-DEC</t>
  </si>
  <si>
    <t>RAWAL MEDICAL JOURNAL</t>
  </si>
  <si>
    <t>Kawana 2024</t>
  </si>
  <si>
    <t>#7421</t>
  </si>
  <si>
    <t>Augmented humoral response to third and fourth dose of SARS-CoV-2 mRNA vaccines in lung transplant recipients</t>
  </si>
  <si>
    <t>10.1016/j.resinv.2024.07.004</t>
  </si>
  <si>
    <t>Kawana, S.; Sugimoto, S.; Matsubara, K.; Choshi, H.; Tanaka, S.; Ishihara, M.; Habu, T.; Hashimoto, K.; Suzawa, K.; Shien, K.; Miyoshi, K.; Okazaki, M.; Nakayama, M.; Toyooka, S.</t>
  </si>
  <si>
    <t>804-810</t>
  </si>
  <si>
    <t>#7517</t>
  </si>
  <si>
    <t>Autoimmune adverse event following COVID-19 vaccination in Seoul, South Korea</t>
  </si>
  <si>
    <t>10.1016/j.jaci.2024.01.025</t>
  </si>
  <si>
    <t>Kim, H. J.; Kim, M. H.; Park, S. J.; Choi, M. G.; Chun, E. M.</t>
  </si>
  <si>
    <t>1711-1720</t>
  </si>
  <si>
    <t>Kuwano 2024</t>
  </si>
  <si>
    <t>#7743</t>
  </si>
  <si>
    <t>Diagnostic features of autoimmune hepatitis in SARS‚ÄëCoV‚Äë2‚Äëvaccinated vs. unvaccinated individuals</t>
  </si>
  <si>
    <t>10.3892/etm.2024.12626</t>
  </si>
  <si>
    <t>Kuwano, A.; Nagasawa, S.; Koga, Y.; Tanaka, K.; Yada, M.; Masumoto, A.; Motomura, K.</t>
  </si>
  <si>
    <t>Experimental and Therapeutic Medicine</t>
  </si>
  <si>
    <t>Control for confounding appears limited to exclusion criteria and baseline comparison</t>
  </si>
  <si>
    <t>Retrospective cohort study looking at AE not on our list; focuses more on pathogenesis of autoimmune hepatitis instead of incidence (no control group) or severity</t>
  </si>
  <si>
    <t>#7899</t>
  </si>
  <si>
    <t>Postvaccination Symptoms After a Fourth Dose of mRNA SARS-CoV-2 Vaccination in Patients With Inflammatory Bowel Disease</t>
  </si>
  <si>
    <t>10.1093/ibd/izad198</t>
  </si>
  <si>
    <t>Lee, Y. J.; Li, D.; Mujukian, A.; Debbas, P.; Hampton, M.; Mengesha, E.; Cheng, S.; Ebinger, J. E.; Chiorean, M.; Lum, D.; Damas, O. M.; Braun, J.; McGovern, D. P. B.; Melmed, G. Y.</t>
  </si>
  <si>
    <t>Inflamm Bowel Dis</t>
  </si>
  <si>
    <t>1430-1434</t>
  </si>
  <si>
    <t>#22678</t>
  </si>
  <si>
    <t>Identifying adverse reactions following COVID-19 vaccination from data collected through active surveillance: a text mining approach</t>
  </si>
  <si>
    <t>10.4178/epih.e2025034</t>
  </si>
  <si>
    <t>Lee, H. A.; Park, B.; Kim, C. H.; Kim, Y.; Park, H.; Jun, S.; Lee, H.; Kwon, S. L.; Heo, Y.; Lee, H.; Park, H.</t>
  </si>
  <si>
    <t>e2025034</t>
  </si>
  <si>
    <t>Pan 2024</t>
  </si>
  <si>
    <t>#9126</t>
  </si>
  <si>
    <t>Assessing acute kidney injury risk after COVID vaccination and infection in a large cohort study</t>
  </si>
  <si>
    <t>10.1038/s41541-024-00964-3</t>
  </si>
  <si>
    <t>Pan, Y.; Han, Y.; Zhou, C.; Zheng, J.; Zhao, L.; Ye, X.; He, Y.; Chute, C. G.; Koraishy, F. M.</t>
  </si>
  <si>
    <t>Roh 2024</t>
  </si>
  <si>
    <t>#9658</t>
  </si>
  <si>
    <t>A potential association between COVID-19 vaccination and development of Alzheimer's disease</t>
  </si>
  <si>
    <t>10.1093/qjmed/hcae103</t>
  </si>
  <si>
    <t>Roh, J. H.; Jung, I.; Suh, Y.; Kim, M. H.</t>
  </si>
  <si>
    <t>Qjm</t>
  </si>
  <si>
    <t>709-716</t>
  </si>
  <si>
    <t>Yun 2024</t>
  </si>
  <si>
    <t>#11375</t>
  </si>
  <si>
    <t>The impact of COVID-19 status and vaccine type following the first dose on acute heart disease: A nationwide retrospective cohort study in South Korea</t>
  </si>
  <si>
    <t>10.1017/s0950268824001213</t>
  </si>
  <si>
    <t>Yun, C.; Lee, Y.; Heo, S. J.; Kim, N.; Jung, I.</t>
  </si>
  <si>
    <t>e134</t>
  </si>
  <si>
    <t>VanRampelbergh 2025</t>
  </si>
  <si>
    <t>#24853</t>
  </si>
  <si>
    <t>Comparison of vaccine-induced immune thrombocytopenia and thrombosis cases following two adenovirus-vectored COVID-19 vaccines</t>
  </si>
  <si>
    <t>10.1038/s43856-025-00891-x</t>
  </si>
  <si>
    <t>Van Rampelbergh, R.; Pavord, S.; Anaya-Velarde, L.; van Paassen, V.; Hardt, K.; Tatar, E.; Ruiz-Gui√±az√∫, J.; Baumgardner, D.; Oriol Mathieu, V.; Praet, N.; Kristyanto, H.; Sadoff, J.; Douoguih, M.; Xu, Y.; Struyf, F.</t>
  </si>
  <si>
    <t>#10421</t>
  </si>
  <si>
    <t>Severity of Respiratory Syncytial Virus vs COVID-19 and Influenza Among Hospitalized US Adults</t>
  </si>
  <si>
    <t>10.1001/jamanetworkopen.2024.4954</t>
  </si>
  <si>
    <t>Surie, D.; Yuengling, K. A.; DeCuir, J.; Zhu, Y.; Lauring, A. S.; Gaglani, M.; Ghamande, S.; Peltan, I. D.; Brown, S. M.; Ginde, A. A.; Martinez, A.; Mohr, N. M.; Gibbs, K. W.; Hager, D. N.; Ali, H.; Prekker, M. E.; Gong, M. N.; Mohamed, A.; Johnson, N. J.; Srinivasan, V.; Steingrub, J. S.; Leis, A. M.; Khan, A.; Hough, C. L.; Bender, W. S.; Duggal, A.; Bendall, E. E.; Wilson, J. G.; Qadir, N.; Chang, S. Y.; Mallow, C.; Kwon, J. H.; Exline, M. C.; Shapiro, N. I.; Columbus, C.; Vaughn, I. A.; Ramesh, M.; Mosier, J. M.; Safdar, B.; Casey, J. D.; Talbot, H. K.; Rice, T. W.; Halasa, N.; Chappell, J. D.; Grijalva, C. G.; Baughman, A.; Womack, K. N.; Swan, S. A.; Johnson, C. A.; Lwin, C. T.; Lewis, N. M.; Ellington, S.; McMorrow, M. L.; Martin, E. T.; Self, W. H.</t>
  </si>
  <si>
    <t>Apr 1 2024</t>
  </si>
  <si>
    <t>e244954</t>
  </si>
  <si>
    <t>Only RSV data was within the time frame of interest; No VE for RSV, epi data only (pulled from Table 2)</t>
  </si>
  <si>
    <t>Teodoro 2025</t>
  </si>
  <si>
    <t>#24705</t>
  </si>
  <si>
    <t>Seroprevalence of RSV Antibodies in a Contemporary (2022 - 2023) Cohort of Adults</t>
  </si>
  <si>
    <t>10.1016/j.ijid.2025.107964</t>
  </si>
  <si>
    <t>Teodoro, L. I.; Ovsyannikova, I. G.; Grill, D. E.; Poland, G. A.; Kennedy, R. B.</t>
  </si>
  <si>
    <t>Changed from observational to cross-sectional design for ROB study</t>
  </si>
  <si>
    <t>Bloomfield 2025</t>
  </si>
  <si>
    <t>#489</t>
  </si>
  <si>
    <t>Nirsevimab immunisation of infants and respiratory syncytial virus (RSV)-associated hospitalisations, Western Australia, 2024: a population-based analysis</t>
  </si>
  <si>
    <t>10.5694/mja2.52655</t>
  </si>
  <si>
    <t>Bloomfield, L. E.; Pingault, N. V.; Foong, R. E.; French, S.; Morgan, J. A.; Wadia, U.; Moore, H. C.; Blyth, C. C.; Richmond, P. C.; Armstrong, P. K.; Effler, P. V.</t>
  </si>
  <si>
    <t>Jun 16 2025</t>
  </si>
  <si>
    <t>568-570</t>
  </si>
  <si>
    <t>Camporesi 2024</t>
  </si>
  <si>
    <t>#13702</t>
  </si>
  <si>
    <t>Characteristics and predictors of Long Covid in children: a 3-year prospective cohort study</t>
  </si>
  <si>
    <t>10.1016/j.eclinm.2024.102815</t>
  </si>
  <si>
    <t>Camporesi, A.; Morello, R.; La Rocca, A.; Zampino, G.; Vezzulli, F.; Munblit, D.; Raffaelli, F.; Valentini, P.; Buonsenso, D.</t>
  </si>
  <si>
    <t>Gottlieb 2025</t>
  </si>
  <si>
    <t>#21796</t>
  </si>
  <si>
    <t>Differences in Long COVID severity by duration of illness, symptom evolution, and vaccination: a longitudinal cohort study from the INSPIRE group</t>
  </si>
  <si>
    <t>10.1016/j.lana.2025.101026</t>
  </si>
  <si>
    <t>Gottlieb, M.; Yu, H.; Chen, J.; Spatz, E. S.; Gentile, N. L.; Geyer, R. E.; Santangelo, M.; Malicki, C.; Gatling, K.; Saydah, S.; O'Laughlin, K. N.; Stephens, K. A.; Elmore, J. G.; Wisk, L. E.; L'Hommedieu, M.; Rodriguez, R. M.; Montoy, J. C. C.; Wang, R. C.; Rising, K. L.; Kean, E.; Dyal, J. W.; Hill, M. J.; Venkatesh, A. K.; Weinstein, R. A.</t>
  </si>
  <si>
    <t xml:space="preserve">Excluded 9/7 - AENSI study; not disaggregated by vaccine type </t>
  </si>
  <si>
    <t>Fuller 2024</t>
  </si>
  <si>
    <t>#6318</t>
  </si>
  <si>
    <t>Sex, vaccination status, and comorbidities influence long COVID persistence</t>
  </si>
  <si>
    <t>10.1016/j.jiph.2024.102562</t>
  </si>
  <si>
    <t>Fuller, T.; Flores Mamani, R.; Ferreira Pinto Santos, H.; Melo Esp√≠ndola, O.; Guaraldo, L.; Lopes Melo, C.; Borges Da Silva, M. F.; Amaral Calvet, G.; Soares Bastos, L.; Carvalho, M. S.; Brasil, P.</t>
  </si>
  <si>
    <t>J Infect Public Health</t>
  </si>
  <si>
    <t>EXCLUDED Jana 9/18/25 - Foreign study, vaccine type not disaggregated, &gt;50% of vaccines used not US licensed. From study: "The common types of COVID-19 vaccines administered in Brazil and their distribution percentages among the population are BNT162b2 mRNA (42 %), ChAdOx1 nCov19 (30 %), Adsorbed COVID-19 (Inactivated) vaccine (22 %), and Ad26. COV2-S recombinant vaccine (6 %)"</t>
  </si>
  <si>
    <t>Abul 2025</t>
  </si>
  <si>
    <t>#36</t>
  </si>
  <si>
    <t>Incidence of Long COVID Diagnoses in 3.6 Million U.S. Medicare Beneficiaries With COVID-19</t>
  </si>
  <si>
    <t>10.1093/gerona/glaf108</t>
  </si>
  <si>
    <t>Abul, Y.; Harris, D. A.; Chachlani, P.; Hayes, K. N.; Zullo, A. R.; Mor, V.; Gravenstein, S.</t>
  </si>
  <si>
    <t>J Gerontol A Biol Sci Med Sci</t>
  </si>
  <si>
    <t>Downgraded adequacy of follow-up after discussion with JLL but overall assessment (low-risk) remains the same.</t>
  </si>
  <si>
    <t>Exclude Jana 9/18/25 - would have been included as a long COVID VE study, but since it does not disaggregate by vaccine type/report on type, and is from an era that could have included J&amp;J vaccine</t>
  </si>
  <si>
    <t>#22789</t>
  </si>
  <si>
    <t>Exploring Temporal and Spatial Characteristics of Serious Adverse Event Reports Following COVID-19 Bivalent Vaccines</t>
  </si>
  <si>
    <t>10.21203/rs.3.rs-6096098/v1</t>
  </si>
  <si>
    <t>Li, Y.; Tao, W.; Dang, Y.; Chen, Y.; Tao, C.</t>
  </si>
  <si>
    <t>Res Sq</t>
  </si>
  <si>
    <t>Needs second</t>
  </si>
  <si>
    <t>Andersson 2025</t>
  </si>
  <si>
    <t>#39868</t>
  </si>
  <si>
    <t>Safety of JN.1-Updated mRNA COVID-19 Vaccines</t>
  </si>
  <si>
    <t>10.1001/jamanetworkopen.2025.23557</t>
  </si>
  <si>
    <t>Andersson, N. W.; Thiesson, E. M.; Hviid, A.</t>
  </si>
  <si>
    <t>e2523557</t>
  </si>
  <si>
    <t>Garc√≠a-Azor√≠n 2024</t>
  </si>
  <si>
    <t>#6384</t>
  </si>
  <si>
    <t>Thrombosis with thrombocytopenia syndrome following adenovirus vector-based vaccines to prevent COVID-19: Epidemiology and clinical presentation in Spain</t>
  </si>
  <si>
    <t>10.1016/j.nrleng.2024.10.001</t>
  </si>
  <si>
    <t>Garc√≠a-Azor√≠n, D.; L√°zaro, E.; Ezpeleta, D.; Lecumberri, R.; de la C√°mara, R.; Castellanos, M.; I√±iguez Mart√≠nez, C.; Quiroga-Gonz√°lez, L.; Elizondo Rivas, G.; Sancho-L√≥pez, A.; Ray√≥n Iglesias, P.; Segovia, E.; Mej√≠as, C.; Montero Corominas, D.</t>
  </si>
  <si>
    <t>Neurologia (Engl Ed)</t>
  </si>
  <si>
    <t>721-732</t>
  </si>
  <si>
    <t>#7545</t>
  </si>
  <si>
    <t>Clinical Manifestations and Adverse Cardiovascular Events in Patients with Cardiovascular Symptoms after mRNA Coronavirus Disease 2019 Vaccines</t>
  </si>
  <si>
    <t>10.3349/ymj.2023.0354</t>
  </si>
  <si>
    <t>Kim, W. D.; Cha, M. J.; Kim, S.; Kim, D. G.; Kwak, J. J.; Cho, S. W.; Doh, J. H.; Kwon, S. U.; Namgung, J.; Lee, S. Y.; Seo, J.; Hong, G. R.; Hwang, J. W.; Cho, I.</t>
  </si>
  <si>
    <t>Yonsei Med J</t>
  </si>
  <si>
    <t>629-635</t>
  </si>
  <si>
    <t>AE cohort study; myocarditis included (see comment in REDCap on where numbers came from)</t>
  </si>
  <si>
    <t>Ota 2025</t>
  </si>
  <si>
    <t>#2815</t>
  </si>
  <si>
    <t>Expression of SARS-CoV-2 spike protein in cerebral Arteries: Implications for hemorrhagic stroke Post-mRNA vaccination</t>
  </si>
  <si>
    <t>10.1016/j.jocn.2025.111223</t>
  </si>
  <si>
    <t>Ota, N.; Itani, M.; Aoki, T.; Sakurai, A.; Fujisawa, T.; Okada, Y.; Noda, K.; Arakawa, Y.; Tokuda, S.; Tanikawa, R.</t>
  </si>
  <si>
    <t>J Clin Neurosci</t>
  </si>
  <si>
    <t xml:space="preserve">Small N. Asymptomatic infection couldn't be ruled out. I lean towards exclude, but will await other reviewer opinion. </t>
  </si>
  <si>
    <t>Shinde 2024</t>
  </si>
  <si>
    <t>#10113</t>
  </si>
  <si>
    <t>Immunogenicity and safety following a homologous booster dose of a SARS-CoV-2 recombinant spike protein vaccine with Matrix-M(TM) adjuvant (NVX-CoV2373) versus a primary series in people living with and without HIV-1 infection in South Africa: A randomized crossover phase 2a/2b trial</t>
  </si>
  <si>
    <t>10.1080/21645515.2024.2425147</t>
  </si>
  <si>
    <t>Shinde, V.; Lombard Koen, A.; Hoosain, Z.; Archary, M.; Bhorat, Q.; Fairlie, L.; Lalloo, U.; Masilela, M. S. L.; Moodley, D.; Hanley, S.; Fouche, L. F.; Louw, C.; Tameris, M.; Singh, N.; Goga, A.; Dheda, K.; Grobbelaar, C.; Joseph, N.; Lombaard, J. J.; Mngqibisa, R.; Bhorat, A. E.; Benad√©, G.; Lalloo, N.; Pitsi, A.; Vollgraaff, P. L.; Luabeya, A.; Esmail, A.; Petrick, F. G.; Oommen Jose, A.; Foulkes, S.; Ahmed, K.; Thombrayil, A.; Kalonji, D.; Cloney-Clark, S.; Zhu, M.; Bennett, C.; Albert, G.; Marcheschi, A.; Plested, J. S.; Neal, S.; Chau, G.; Cho, I.; Fries, L.; Glenn, G. M.; Madhi, S. A.</t>
  </si>
  <si>
    <t>Donadini 2025</t>
  </si>
  <si>
    <t>#39961</t>
  </si>
  <si>
    <t>Thrombotic events after vaccination for covid-19 in Italy: a report from the Italian society on thrombosis and haemostasis registry</t>
  </si>
  <si>
    <t>10.1007/s11739-025-04054-7</t>
  </si>
  <si>
    <t>Donadini, M. P.; Tarasconi, E.; Bert√π, L.; Antonucci, E.; Contino, L.; De Stefano, V.; Marcucci, R.; Palareti, G.; Russo, L.; Tiscia, G. L.; Tripodi, A.; Gresele, P.</t>
  </si>
  <si>
    <t>Kirsebom 2024</t>
  </si>
  <si>
    <t>#7563</t>
  </si>
  <si>
    <t>Effectiveness of autumn 2023 COVID-19 vaccination and residual protection of prior doses against hospitalisation in England, estimated using a test-negative case-control study</t>
  </si>
  <si>
    <t>10.1016/j.jinf.2024.106177</t>
  </si>
  <si>
    <t>Kirsebom, F. C. M.; Stowe, J.; Lopez Bernal, J.; Allen, A.; Andrews, N.</t>
  </si>
  <si>
    <t>Cohort study looking at VE against hospitalization (it's really VE against testing positive though); VE reported by time since vaccination, but I selected the 10-14 week range since it's the longest time period since vaccination where VE estimates were available for all groups; lots of notes in the REDCap comment boxes</t>
  </si>
  <si>
    <t>Antunes 2024</t>
  </si>
  <si>
    <t>#4633</t>
  </si>
  <si>
    <t>Early COVID-19 XBB.1.5 Vaccine Effectiveness Against Hospitalisation Among Adults Targeted for Vaccination, VEBIS Hospital Network, Europe, October 2023-January 2024</t>
  </si>
  <si>
    <t>10.1111/irv.13360</t>
  </si>
  <si>
    <t>Antunes, L.; Mazagatos, C.; Mart√≠nez-Baz, I.; Naesens, R.; Borg, M. L.; Petroviƒá, G.; Fatukasi, T.; Jancoriene, L.; Machado, A.; Oroszi, B.; Husa, P.; Lazar, M.; D√ºrrwald, R.; Howard, J.; Melo, A.; P√©rez-Gimeno, G.; Castilla, J.; Bernaert, E.; D≈æiugytƒó, A.; Makariƒá, Z. L.; Fitzgerald, M.; Mickienƒó, A.; Gomez, V.; T√∫ri, G.; Souƒçkov√°, L.; Marin, A.; Tolksdorf, K.; Nicolay, N.; Rose, A. M. C.</t>
  </si>
  <si>
    <t>e13360</t>
  </si>
  <si>
    <t>Check my notes in REDCap. The way the authors calculate VE against hospitalization is a bit misleading. 
MA-- added countries included in analysis</t>
  </si>
  <si>
    <t>Gennaro 2024</t>
  </si>
  <si>
    <t>#6425</t>
  </si>
  <si>
    <t>Protective role of vaccination on the development of long COVID: data from a large, multicenter, prospective cohort study</t>
  </si>
  <si>
    <t>10.1186/s12879-024-10226-1</t>
  </si>
  <si>
    <t>Gennaro, F. D.; Veronese, N.; Segala, F. V.; Frallonardo, L.; Guido, G.; Cormio, M.; Romita, G.; Parisi, A.; Marrone, E.; Ciuppa, M. E.; Carrubba, A.; Carruba, L.; Licata, A.; Cavallaro, G.; Pagliuso, V.; Maino, T.; Lollo, S.; Latino, L.; Solimeo, L. T.; Ianniello, A.; Montalb√≤, D.; Bavaro, D. F.; Fiorella, M. L.; Barbagallo, M.; Saracino, A.</t>
  </si>
  <si>
    <t>Nov 18 2024</t>
  </si>
  <si>
    <t>Iba 2025</t>
  </si>
  <si>
    <t>#1635</t>
  </si>
  <si>
    <t>Booster vaccination and post-COVID-19 condition during the Omicron variant-dominant wave: a large population-based study</t>
  </si>
  <si>
    <t>10.1016/j.cmi.2024.12.002</t>
  </si>
  <si>
    <t>Iba, A.; Hosozawa, M.; Hori, M.; Muto, Y.; Kihara, T.; Muraki, I.; Masuda, R.; Tamiya, N.; Iso, H.</t>
  </si>
  <si>
    <t>630-635</t>
  </si>
  <si>
    <t>- Listed vaccine effectiveness/symptomatic infection in RedCap, wrote post-COVID condition (26 different symptoms, which I basically take to mean long COVID) (JLL)</t>
  </si>
  <si>
    <t>Merdrignac 2024</t>
  </si>
  <si>
    <t>#8576</t>
  </si>
  <si>
    <t>Effectiveness of XBB.1.5 Vaccines Against Symptomatic SARS-CoV-2 Infection in Older Adults During the JN.1 Lineage-Predominant Period, European VEBIS Primary Care Multicentre Study, 20 November 2023-1 March 2024</t>
  </si>
  <si>
    <t>10.1111/irv.70009</t>
  </si>
  <si>
    <t>Merdrignac, L.; Laniece Delaunay, C.; Verdasca, N.; Vega-Piris, L.; O'Donnell, J.; S√®ve, N.; Trobajo-Sanmart√≠n, C.; Buda, S.; Hooiveld, M.; Rodrigues, A. P.; T√∫ri, G.; Latorre-Margalef, N.; Mlinariƒá, I.; Lazar, M.; Maurel, M.; Castrillejo, D.; Bennett, C.; Rameix-Welti, M. A.; Mart√≠nez-Baz, I.; D√ºrrwald, R.; Meijer, A.; Melo, A.; Oroszi, B.; Hagey, T. S.; Kureƒçiƒá Filipoviƒá, S.; Dijkstra, F.; Gomez, V.; Bacci, S.; Kaczmarek, M.; Kissling, E.</t>
  </si>
  <si>
    <t>e70009</t>
  </si>
  <si>
    <r>
      <rPr>
        <rFont val="Arial"/>
        <color theme="1"/>
        <sz val="12.0"/>
      </rPr>
      <t>Case-control study assessing VE against medically-attended infection in Europe; no disaggregation by vaccine type, include Pfizer and Moderna vaccines (</t>
    </r>
    <r>
      <rPr>
        <rFont val="Arial"/>
        <color theme="1"/>
        <sz val="12.0"/>
      </rPr>
      <t>unknown if GSK used, but likely small proportion)</t>
    </r>
  </si>
  <si>
    <t>Livne 2025</t>
  </si>
  <si>
    <t>#22899</t>
  </si>
  <si>
    <t>Hybrid and vaccination immunity against severe COVID-19 in the post-pandemic era-a retrospective cohort study</t>
  </si>
  <si>
    <t>10.1016/j.cmi.2025.05.002</t>
  </si>
  <si>
    <t>Livne, I.; Ziv, A.; Goldberg, Y.; Huppert, A.</t>
  </si>
  <si>
    <t>STudy comparing hybrid (vaccine + prior infection) immunity with vaccine-only (no known prior infection) immunity; per inclusion criteira, all indiivduals had to have at least 3 prior doses of vaccine - can't isolate the effect of a vaccine product</t>
  </si>
  <si>
    <t>Needs second - Chris</t>
  </si>
  <si>
    <t>Lang 2024</t>
  </si>
  <si>
    <t>#7803</t>
  </si>
  <si>
    <t>COVID-19 Vaccine Effectiveness and Digital Pandemic Surveillance in Germany (eCOV Study): Web Application-Based Prospective Observational Cohort Study</t>
  </si>
  <si>
    <t>10.2196/47070</t>
  </si>
  <si>
    <t>Lang, A. L.; Hohmuth, N.; Vi≈°koviƒá, V.; Konigorski, S.; Scholz, S.; Balzer, F.; Remschmidt, C.; Leistner, R.</t>
  </si>
  <si>
    <t>Jun 4 2024</t>
  </si>
  <si>
    <t>J Med Internet Res</t>
  </si>
  <si>
    <t>e47070</t>
  </si>
  <si>
    <t>Cohort study looking at VE and AEs (only 1 AE of interest with minimal information provided)</t>
  </si>
  <si>
    <t>#177</t>
  </si>
  <si>
    <t>Immunogenicity and safety of a monovalent omicron XBB.1.5 SARS-CoV-2 recombinant spike protein vaccine as a heterologous booster dose in US adults: interim analysis of a single-arm phase 2/3 study</t>
  </si>
  <si>
    <t>10.1016/s1473-3099(24)00670-4</t>
  </si>
  <si>
    <t>Alves, K.; Kotloff, K.; McClelland, R. S.; Kouassi, A.; Plested, J. S.; Kalkeri, R.; Zhu, M.; Cloney-Clark, S.; Cai, Z.; Smith, K.; Kaba, M.; Nelson, J.; Hammershaimb, E. A.; Mallory, R. M.; Noriega, F.</t>
  </si>
  <si>
    <t>585-594</t>
  </si>
  <si>
    <t>Ferreira-da-Silva 2025</t>
  </si>
  <si>
    <t>#1202</t>
  </si>
  <si>
    <t>Network analysis of adverse event patterns following immunization with mRNA COVID-19 vaccines: real-world data from the European pharmacovigilance database EudraVigilance</t>
  </si>
  <si>
    <t>10.3389/fmed.2025.1501921</t>
  </si>
  <si>
    <t>Ferreira-da-Silva, R.; Lobo, M. F.; Pereira, A. M.; Morato, M.; Pol√≥nia, J. J.; Ribeiro-Vaz, I.</t>
  </si>
  <si>
    <t>Front Med (Lausanne)</t>
  </si>
  <si>
    <t>- Listed myocarditis in RedCap, but also wrote in comments stroke (JLL)</t>
  </si>
  <si>
    <t>Birtolo 2025</t>
  </si>
  <si>
    <t>#470</t>
  </si>
  <si>
    <t>Myocarditis and pericarditis during COVID-19 pandemic: a study of the Italian Society of Cardiology</t>
  </si>
  <si>
    <t>10.2459/jcm.0000000000001693</t>
  </si>
  <si>
    <t>Birtolo, L. I.; Di Pietro, G.; D'Ascenzo, F.; Cuccuru, G.; Fabris, E.; Merlo, M.; Andreis, A.; Caforio, A. L. P.; Cameli, M.; Improta, R.; Campo, G.; De Ferrari, G. M.; Emdin, M.; Galassi, A. R.; Iliceto, S.; Imazio, M.; D'Agata Mottolese, B.; Porto, I.; Montisci, R.; Novo, G.; Pavan, D.; Vizza, C. D.; Maestrini, V.; Basso, C.; Perrone Filardi, P.; Sinagra, G.; Mancone, M.</t>
  </si>
  <si>
    <t>J Cardiovasc Med (Hagerstown)</t>
  </si>
  <si>
    <t>143-152</t>
  </si>
  <si>
    <t>CA: Switched to cohort study design instead of case-control - EH agreed.</t>
  </si>
  <si>
    <t>Tapia-Calle 2025</t>
  </si>
  <si>
    <t>#3665</t>
  </si>
  <si>
    <t>Safety, reactogenicity, and immunogenicity of Ad26.COV2.S co-administered with a quadrivalent standard-dose or high-dose seasonal influenza vaccine: a non-inferiority randomised controlled trial</t>
  </si>
  <si>
    <t>10.1016/j.eclinm.2024.103016</t>
  </si>
  <si>
    <t>Tapia-Calle, G.; Aguilar, G.; Vaissiere, N.; Truyers, C.; Ylisastigui, P.; Buntinx, E.; Le Gars, M.; Struyf, F.; Scheper, G.; Douoguih, M.; Ruiz-Gui√±az√∫, J.; Patrizi, R.; Ling, W.; de Ridder, S.; de Groot, M.; Pau, M. G.; Weidinger, G.; Pradeep, S.; Salisch, N.; Cambre, S.</t>
  </si>
  <si>
    <t>Reviewer: Please see note in REDCap at 3.1; reach out if you'd like to discuss -AJM</t>
  </si>
  <si>
    <t>Widagdo 2024</t>
  </si>
  <si>
    <t>#11049</t>
  </si>
  <si>
    <t>Concomitant Administration of Ad26.RSV.preF/RSV preF Protein Vaccine and High-Dose Influenza Vaccine in Adults 65 Years and Older: A Noninferiority Trial</t>
  </si>
  <si>
    <t>10.1093/infdis/jiad594</t>
  </si>
  <si>
    <t>Widagdo, W.; Bastian, A. R.; Jastorff, A. M.; Scheys, I.; De Paepe, E.; Comeaux, C. A.; Ligtenberg, N.; Callendret, B.; Heijnen, E.</t>
  </si>
  <si>
    <t>e374-e383</t>
  </si>
  <si>
    <t>Needs Second</t>
  </si>
  <si>
    <t>K√º√ß√ºkerdem 2024</t>
  </si>
  <si>
    <t>#7705</t>
  </si>
  <si>
    <t>Evaluation of menstrual irregularities following COVID-19 infection or vaccination: The impact of COVID anxiety and associated risk factors</t>
  </si>
  <si>
    <t>10.1097/md.0000000000038771</t>
  </si>
  <si>
    <t>K√º√ß√ºkerdem, H. S.; √ñzdemir, T. D.</t>
  </si>
  <si>
    <t>Jun 28 2024</t>
  </si>
  <si>
    <t>Medicine (Baltimore)</t>
  </si>
  <si>
    <t>e38771</t>
  </si>
  <si>
    <t>Check REDCap notes; this was a poorly done cross-sectional study looking at menstrual irregularities</t>
  </si>
  <si>
    <t>Kim 2023</t>
  </si>
  <si>
    <t>#7509</t>
  </si>
  <si>
    <t>Observational Study of Patients Hospitalized With Neurologic Events After SARS-CoV-2 Vaccination, December 2020-June 2021</t>
  </si>
  <si>
    <t>10.1212/CPJ.0000000000200166</t>
  </si>
  <si>
    <t>Kim, C. Y.; McNeill, E. N.; Young, C.; King, F.; Clague, M.; Caldwell, M.; Boruah, A.; Zucker, J.; Thakur, K. T.</t>
  </si>
  <si>
    <t>Neurology: Clinical Practice</t>
  </si>
  <si>
    <t>AE cohort study with some from our list; some AEs are disaggregated by vaccine type but others aren't; Exclude by dates (published before our study start)</t>
  </si>
  <si>
    <t>Jastorff 2025</t>
  </si>
  <si>
    <t>#1705</t>
  </si>
  <si>
    <t>Safety and immunogenicity of the Ad26/protein preF RSV vaccine in adults aged 18 to 59 years with and without at-risk comorbidities for severe respiratory syncytial virus disease: A phase 3, randomized, controlled, immunobridging trial</t>
  </si>
  <si>
    <t>10.1016/j.vaccine.2024.126514</t>
  </si>
  <si>
    <t>Jastorff, A.; Gymnopoulou, E.; Salas, J.; Merrall, E.; Buntinx, E.; Martin, C.; Askling, H. H.; Schenkenberger, I.; Yuste, A. C.; Smith, W.; Sotolongo, R.; Von Engelhardt, C.; Bastian, A. R.; Comeaux, C.; Ligtenberg, N.; Callendret, B.; Heijnen, E.</t>
  </si>
  <si>
    <t>Jan 1 2025</t>
  </si>
  <si>
    <t>Pt 1</t>
  </si>
  <si>
    <t>Soens 2025</t>
  </si>
  <si>
    <t>#3484</t>
  </si>
  <si>
    <t>A phase 3 randomized safety and immunogenicity trial of mRNA-1010 seasonal influenza vaccine in adults</t>
  </si>
  <si>
    <t>10.1016/j.vaccine.2025.126847</t>
  </si>
  <si>
    <t>Soens, M.; Ananworanich, J.; Hicks, B.; Lucas, K. J.; Cardona, J.; Sher, L.; Livermore, G.; Schaefers, K.; Henry, C.; Choi, A.; Avanesov, A.; Chen, R.; Du, E.; Pucci, A.; Das, R.; Miller, J.; Nachbagauer, R.</t>
  </si>
  <si>
    <t>Mar 19 2025</t>
  </si>
  <si>
    <t>Since the paper reported serious AEs but didn't describe them, used clinical trials . gov website; addition made by Nicole M, Eric checked</t>
  </si>
  <si>
    <t>RudmanSpergel 2025</t>
  </si>
  <si>
    <t>#3188</t>
  </si>
  <si>
    <t>Immunogenicity and Safety of Influenza and COVID-19 Multicomponent Vaccine in Adults ‚â•50 Years: A Randomized Clinical Trial</t>
  </si>
  <si>
    <t>10.1001/jama.2025.5646</t>
  </si>
  <si>
    <t>Rudman Spergel, A. K.; Wu, I.; Deng, W.; Cardona, J.; Johnson, K.; Espinosa-Fernandez, I.; Sinkiewicz, M.; Urdaneta, V.; Carmona, L.; Schaefers, K.; Girard, B.; Paila, Y. D.; Mehta, D.; Callendret, B.; Kostanyan, L.; Ananworanich, J.; Miller, J.; Das, R.; Shaw, C. A.</t>
  </si>
  <si>
    <t>1977-1987</t>
  </si>
  <si>
    <t>Ryu 2024</t>
  </si>
  <si>
    <t>#9740</t>
  </si>
  <si>
    <t>Cardiovascular Safety of COVID-19 Vaccination in Patients With Cancer: A Self-Controlled Case Series Study in Korea</t>
  </si>
  <si>
    <t>10.3346/jkms.2024.39.e190</t>
  </si>
  <si>
    <t>Ryu, J. H.; Choi, A.; Woo, J.; Lee, H.; Kim, J.; Yoo, J.; Shin, J. Y.</t>
  </si>
  <si>
    <t>Jun 24 2024</t>
  </si>
  <si>
    <t>e190</t>
  </si>
  <si>
    <t>#11175</t>
  </si>
  <si>
    <t>COVID-19 booster vaccine uptake and reduced risks for long-COVID: A cross-sectional study of a U.S. adult population</t>
  </si>
  <si>
    <t>10.1016/j.vaccine.2024.04.070</t>
  </si>
  <si>
    <t>Xie, Z.; Stallings-Smith, S.; Patel, S.; Case, S.; Hong, Y. R.</t>
  </si>
  <si>
    <t>3529-3535</t>
  </si>
  <si>
    <t xml:space="preserve">- Outcome was long COVID (symptoms lasting &gt;3 months); I noted this in comments (JLL) </t>
  </si>
  <si>
    <t>Cross-sectional study on long COVID; authors don't call this a VE study, but I entered both VE and epi data because they calculated effect measures for long COVID based on vax status; 3 vaccine products entered (single dose, primary series, and primary series + booster); products not specified but it's a US study.</t>
  </si>
  <si>
    <t>Second vote needed - awaiting further clarification via email as of 10/1025 am</t>
  </si>
  <si>
    <t>Kandinov 2025</t>
  </si>
  <si>
    <t>#1798</t>
  </si>
  <si>
    <t>An mRNA-based seasonal influenza vaccine in adults: Results of two phase 3 randomized clinical trials and correlate of protection analysis of hemagglutination inhibition titers</t>
  </si>
  <si>
    <t>10.1080/21645515.2025.2484088</t>
  </si>
  <si>
    <t>Kandinov, B.; Soens, M.; Huang, W.; Llapur, C.; Ensz, D.; Essink, B.; Fierro, C.; Vakil, J.; Pucci, A.; Guo, J.; Rudden, S.; Hall, K.; Hicks, B.; Schaefers, K.; Zhou, H.; Ma, C.; Zheng, L.; Avanesov, A.; Park, Y.; Du, E.; Miller, J.; Ananworanich, J.; Nachbagauer, R.</t>
  </si>
  <si>
    <t>Adverse events of special interest are mentioned and listed, but not specified in either the full text or supplement</t>
  </si>
  <si>
    <t>Awasthi 2025</t>
  </si>
  <si>
    <t>#290</t>
  </si>
  <si>
    <t>Emergence to dominance: Estimating time to dominance of SARS-CoV-2 variants using nonlinear statistical models</t>
  </si>
  <si>
    <t>10.1371/journal.pone.0311459</t>
  </si>
  <si>
    <t>Awasthi, S.; Dehkharghani, M. Z.; Fudolig, M.</t>
  </si>
  <si>
    <t>e0311459</t>
  </si>
  <si>
    <t>Methods paper comparing different models for estimating TTD of different variants. No patient-level data included.</t>
  </si>
  <si>
    <t>n/a - updated manually</t>
  </si>
  <si>
    <t>Rigamonti 2024</t>
  </si>
  <si>
    <t>#9612</t>
  </si>
  <si>
    <t>Real-World Effectiveness of Live Attenuated vs. Inactivated Influenza Vaccines in Children</t>
  </si>
  <si>
    <t>Rigamonti, V.; Torri, V.; Morris, S. K.; Ieva, F.; Giaquinto, C.; Don√†, D.; Di Chiara, C.; Cantarutti, A.; Alfieri, E.; Bordigato, M. A.; Alongi, A.; Amoroso, B.; Ancarola, R.; Andreola, B.; Anese, G.; Angelini, R.; Apostolo, M. G.; Argo, G.; Avarello, G.; Azzoni, L.; Barbazza, M. C.; Barbieri, P.; Belluzzi, G.; Benetti, E.; Biasci, F.; Boe, F.; Bollettini, S.; Bonaiuto, F.; Bontempelli, A. M.; Bonza, M.; Bozzetto, S.; Bruna, A.; Brusaterra, I.; Caccini, M.; Cal√¨, L.; Camposilvan, S.; Cantalupi, L.; Cantarutti, L.; Cardarelli, C.; Carli, G.; Carnazza, S.; Castaldo, M.; Castelli, S.; Cavedagni, M.; Cera, G. E.; Chillemi, C.; Cichello, F.; Cicione, G.; Ciscato, C.; Schoeller, M. C.; Cocchiola, S.; Collacciani, G.; Conte, V.; Corro, R.; Costagliola, R.; Costanzo, N.; Cozzani, S.; Cuboni, G.; Curia, G.; D'Alia, C.; D'Amanti, V. F.; D'Avino, A.; De Clara, R.; De Giovanni, L.; De Marchi, A.; Del Ponte, G.; Di Giampietro, T.; Di Mauro, G.; Di Santo, G.; Di Saverio, P.; Dieli, M.; Dolci, M.; Doria, M.; El Mazloum, D.; Fadda, M. C.; Falco, P.; Fama, M.; Faraci, M.; Farina, M. I.; Favilli, T.; Federico, M.; Felice, M.; Ferraiuolo, M.; Ferretti, M.; Ferretti, M. G.; Forcina, P.; Foti, P.; Freo, L.; Frison, E.; Fusco, F.; Gallo, G.; Gallo, R.; Galvagno, A.; Gentili, A.; Gentilucci, P.; Giampaolo, G.; Gianfredi, F.; Giuseppin, I.; Gnesi, L.; Gobbi, C.; Granzon, R.; Grelloni, M.; Grugnetti, M.; Isca, A.; Lagrasta, U. E.; Letta, M. R.; Lietti, G.; Lista, C.; Lucantonio, R.; Luise, F.; Marano, E.; Marine, F.; Mariniello, L.; Marostica, G.; Masotti, S.; Meneghetti, S.; Milani, M.; Milone, S. V.; Moggia, D.; Monteleone, A. M.; Mussinu, P.; Naccari, A.; Naso, I.; Nicoloso, F.; Novarini, C.; Olimpi, L. M.; Ongaro, R.; Palma, M. M.; Pasinato, A.; Passarella, A.; Pazzola, P.; Perin, M.; Perri, D.; Pescosolido, S. R.; Petrazzuoli, G.; Petrotto, G.; Picco, P.; Pirola, A.; Pisanello, L.; Pittarello, D.; Porro, E.; Puma, A.; Puocci, M. P.; Righetti, A.; Rizzari, R.; Rosafio, C.; Rosas, P.; Ruffato, B.; Ruggieri, L.; Ruscitti, A.; Russo, A.; Salamone, P.; Sambugaro, D.; Saretta, L.; Sarno, V.; Savio, V.; Sciolla, N. M.; Semenzato, R.; Senesi, P.; Silvan, C.; Sold√†, G.; Spanevello, V.; Spedale, S.; Speranza, F.; Stefani, S.; Storelli, F.; Tambaro, P.; Toffol, G.; Tonelli, G.; Tulone, S.; Tummarello, A. G.; Vallongo, C.; Venditti, S.; Vitale, M. G.; Volpe, C.; Volpe, F. P.; Vozzi, A.; Zanon, G.; Zuccolo, M. L.</t>
  </si>
  <si>
    <t>#3965</t>
  </si>
  <si>
    <t>Bivalent Prefusion F Vaccination in Pregnancy and Respiratory Syncytial Virus Hospitalisation in Infants: Results of a Prospective, Multi-Centre, Test-Negative Study</t>
  </si>
  <si>
    <t>Williams, T. C.; Marlow, R.; Cunningham, S.; Drysdale, S. B.; Groves, H.; Hunt, S.; Iskander, D.; Liu, X.; Lyttle, M. D.; Mpamhanga, C. D.; O‚ÄôHagan, S.; Waterfield, T.; Roland, D.</t>
  </si>
  <si>
    <r>
      <rPr>
        <rFont val="Arial"/>
        <color theme="1"/>
        <sz val="12.0"/>
      </rPr>
      <t xml:space="preserve">The denominators in the RCT switch from # vaccinated vs placebo to the # of swabs obtained due to suspected LRTI. Made it challenging to report on non-RSV LRTIs. Marked up the version in Zotero and there was useful information in supplementary materials.
</t>
    </r>
    <r>
      <rPr>
        <rFont val="Arial"/>
        <color rgb="FFFF0000"/>
        <sz val="12.0"/>
      </rPr>
      <t xml:space="preserve">Wondering if the first VE outcome should be med. attended infections for RSV instead of "Other" </t>
    </r>
    <r>
      <rPr>
        <rFont val="Arial"/>
        <color theme="1"/>
        <sz val="12.0"/>
      </rPr>
      <t>Thanks, updated to be med-attended infections</t>
    </r>
  </si>
  <si>
    <r>
      <rPr>
        <rFont val="Arial"/>
        <color theme="1"/>
        <sz val="12.0"/>
      </rPr>
      <t xml:space="preserve">Took notes on the document in Zotero. 2 part-study. </t>
    </r>
    <r>
      <rPr>
        <rFont val="Arial"/>
        <b/>
        <color rgb="FFFF0000"/>
        <sz val="12.0"/>
      </rPr>
      <t>We are excluding immunogenicity studies unless they are co-administration (which this is not). So would only include the safety data here. I will update the REDCap accordingly once Harleen and I discuss / agree -resolved now</t>
    </r>
  </si>
  <si>
    <t>Changed primary vaccine to RSV - Arexvy rather than RSV - Abrysvo</t>
  </si>
  <si>
    <t>Analysis of previously published RCT. No new data of relevance when compared to original RCT (https://www.nejm.org/doi/10.1056/NEJMoa2209604). Primarily focuses on quantitative assessment of RSV severity</t>
  </si>
  <si>
    <t>Why isn't the denominator of 374 reported? Table 3 shows 1 event of myocarditis in the mRNA-1273 group, so could it be reported as 1 / 374? I might be missing something. - Nicole</t>
  </si>
  <si>
    <t xml:space="preserve">They finalized primary end-point analysis in 2024, but all VE study data was from  the 2019-2020 and 2020=2021 influenza seasons (out of range). No AE data to justify keeping it. </t>
  </si>
  <si>
    <t>AE data is extremely poor and VE data is out of range. It also isn't a licensed US vaccine.</t>
  </si>
  <si>
    <r>
      <rPr>
        <rFont val="Arial"/>
        <color theme="1"/>
        <sz val="12.0"/>
      </rPr>
      <t xml:space="preserve">NOTE: COVIDENCE has preprint version. The full text version is available at: </t>
    </r>
    <r>
      <rPr>
        <rFont val="Arial"/>
        <color rgb="FF1155CC"/>
        <sz val="12.0"/>
        <u/>
      </rPr>
      <t>https://pubmed.ncbi.nlm.nih.gov/37903680/</t>
    </r>
    <r>
      <rPr>
        <rFont val="Arial"/>
        <color theme="1"/>
        <sz val="12.0"/>
      </rPr>
      <t xml:space="preserve"> </t>
    </r>
  </si>
  <si>
    <t>Study label</t>
  </si>
  <si>
    <t>Ahmed Al Qahtani 2025</t>
  </si>
  <si>
    <t>Amaralde de Avila Machado 2025</t>
  </si>
  <si>
    <t>Anastácio 2024</t>
  </si>
  <si>
    <t>Aşkın Turan 2024</t>
  </si>
  <si>
    <t>Ben Kridis 2024</t>
  </si>
  <si>
    <t>de la Cueva 2024</t>
  </si>
  <si>
    <t>Dos Santos 2024</t>
  </si>
  <si>
    <t>Granja López 2024</t>
  </si>
  <si>
    <t>López-Contreras 2023</t>
  </si>
  <si>
    <t>Öcek 2024</t>
  </si>
  <si>
    <t>Özdemir 2024</t>
  </si>
  <si>
    <t>van Ewijk 2025</t>
  </si>
  <si>
    <t>Yumru Çeliksoy 2024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</si>
</sst>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 mmm d"/>
    <numFmt numFmtId="165" formatCode="d-mmm"/>
    <numFmt numFmtId="166" formatCode="m/d/yy"/>
  </numFmts>
  <fonts count="33">
    <font>
      <sz val="12.0"/>
      <color theme="1"/>
      <name val="Aptos Narrow"/>
      <scheme val="minor"/>
    </font>
    <font>
      <sz val="12.0"/>
      <color theme="1"/>
      <name val="Arial"/>
    </font>
    <font>
      <sz val="12.0"/>
      <color theme="1"/>
      <name val="Aptos Narrow"/>
    </font>
    <font>
      <color theme="1"/>
      <name val="Aptos Narrow"/>
      <scheme val="minor"/>
    </font>
    <font>
      <b/>
      <color theme="1"/>
      <name val="Arial"/>
    </font>
    <font>
      <b/>
      <sz val="12.0"/>
      <color theme="1"/>
      <name val="Aptos Narrow"/>
    </font>
    <font>
      <b/>
      <color theme="1"/>
      <name val="Aptos Narrow"/>
      <scheme val="minor"/>
    </font>
    <font>
      <color theme="1"/>
      <name val="Arial"/>
    </font>
    <font/>
    <font>
      <b/>
      <sz val="12.0"/>
      <color theme="1"/>
      <name val="Arial"/>
    </font>
    <font>
      <sz val="12.0"/>
      <color rgb="FF000000"/>
      <name val="Arial"/>
    </font>
    <font>
      <sz val="12.0"/>
      <color rgb="FF000000"/>
      <name val="Aptos Narrow"/>
    </font>
    <font>
      <color rgb="FF000000"/>
      <name val="Aptos Narrow"/>
      <scheme val="minor"/>
    </font>
    <font>
      <sz val="13.0"/>
      <color theme="1"/>
      <name val="Arial"/>
    </font>
    <font>
      <sz val="10.0"/>
      <color rgb="FF000000"/>
      <name val="Arial"/>
    </font>
    <font>
      <sz val="12.0"/>
      <color rgb="FF000000"/>
      <name val="&quot;Aptos Narrow&quot;"/>
    </font>
    <font>
      <sz val="10.0"/>
      <color theme="1"/>
      <name val="Arial"/>
    </font>
    <font>
      <u/>
      <sz val="12.0"/>
      <color theme="1"/>
      <name val="Aptos Narrow"/>
    </font>
    <font>
      <u/>
      <sz val="12.0"/>
      <color theme="1"/>
      <name val="Arial"/>
    </font>
    <font>
      <u/>
      <sz val="12.0"/>
      <color theme="1"/>
      <name val="Arial"/>
    </font>
    <font>
      <sz val="12.0"/>
      <color rgb="FFFF0000"/>
      <name val="Arial"/>
    </font>
    <font>
      <sz val="13.0"/>
      <color rgb="FF000000"/>
      <name val="Arial"/>
    </font>
    <font>
      <color rgb="FF2D374B"/>
      <name val="Inter"/>
    </font>
    <font>
      <sz val="12.0"/>
      <color rgb="FFFFFFFF"/>
      <name val="Inter"/>
    </font>
    <font>
      <sz val="12.0"/>
      <color rgb="FF2D374B"/>
      <name val="Inter"/>
    </font>
    <font>
      <u/>
      <color rgb="FF0000FF"/>
    </font>
    <font>
      <color rgb="FF757575"/>
      <name val="Inter"/>
    </font>
    <font>
      <sz val="12.0"/>
      <color rgb="FFFFFFFF"/>
      <name val="Arial"/>
    </font>
    <font>
      <u/>
      <sz val="12.0"/>
      <color theme="1"/>
      <name val="Aptos Narrow"/>
    </font>
    <font>
      <sz val="13.0"/>
      <color theme="1"/>
      <name val="Aptos Narrow"/>
    </font>
    <font>
      <sz val="12.0"/>
      <color rgb="FFFFFFFF"/>
      <name val="Aptos Narrow"/>
    </font>
    <font>
      <b/>
      <color rgb="FF000000"/>
      <name val="Arial"/>
    </font>
    <font>
      <color rgb="FF000000"/>
      <name val="Arial"/>
    </font>
  </fonts>
  <fills count="22">
    <fill>
      <patternFill patternType="none"/>
    </fill>
    <fill>
      <patternFill patternType="lightGray"/>
    </fill>
    <fill>
      <patternFill patternType="solid">
        <fgColor rgb="FFFAE2D5"/>
        <bgColor rgb="FFFAE2D5"/>
      </patternFill>
    </fill>
    <fill>
      <patternFill patternType="solid">
        <fgColor rgb="FFCAEDFB"/>
        <bgColor rgb="FFCAEDFB"/>
      </patternFill>
    </fill>
    <fill>
      <patternFill patternType="solid">
        <fgColor rgb="FFFFF2CC"/>
        <bgColor rgb="FFFFF2CC"/>
      </patternFill>
    </fill>
    <fill>
      <patternFill patternType="solid">
        <fgColor rgb="FFFFE599"/>
        <bgColor rgb="FFFFE599"/>
      </patternFill>
    </fill>
    <fill>
      <patternFill patternType="solid">
        <fgColor rgb="FFFCE5CD"/>
        <bgColor rgb="FFFCE5CD"/>
      </patternFill>
    </fill>
    <fill>
      <patternFill patternType="solid">
        <fgColor theme="0"/>
        <bgColor theme="0"/>
      </patternFill>
    </fill>
    <fill>
      <patternFill patternType="solid">
        <fgColor rgb="FFB7B7B7"/>
        <bgColor rgb="FFB7B7B7"/>
      </patternFill>
    </fill>
    <fill>
      <patternFill patternType="solid">
        <fgColor rgb="FFFFFF00"/>
        <bgColor rgb="FFFFFF00"/>
      </patternFill>
    </fill>
    <fill>
      <patternFill patternType="solid">
        <fgColor rgb="FF666666"/>
        <bgColor rgb="FF666666"/>
      </patternFill>
    </fill>
    <fill>
      <patternFill patternType="solid">
        <fgColor rgb="FFFFFFFF"/>
        <bgColor rgb="FFFFFFFF"/>
      </patternFill>
    </fill>
    <fill>
      <patternFill patternType="solid">
        <fgColor rgb="FFDAF2D0"/>
        <bgColor rgb="FFDAF2D0"/>
      </patternFill>
    </fill>
    <fill>
      <patternFill patternType="solid">
        <fgColor rgb="FFE40A48"/>
        <bgColor rgb="FFE40A48"/>
      </patternFill>
    </fill>
    <fill>
      <patternFill patternType="solid">
        <fgColor rgb="FF34D878"/>
        <bgColor rgb="FF34D878"/>
      </patternFill>
    </fill>
    <fill>
      <patternFill patternType="solid">
        <fgColor rgb="FFCCCCCC"/>
        <bgColor rgb="FFCCCCCC"/>
      </patternFill>
    </fill>
    <fill>
      <patternFill patternType="solid">
        <fgColor rgb="FF999999"/>
        <bgColor rgb="FF999999"/>
      </patternFill>
    </fill>
    <fill>
      <patternFill patternType="solid">
        <fgColor rgb="FF434343"/>
        <bgColor rgb="FF434343"/>
      </patternFill>
    </fill>
    <fill>
      <patternFill patternType="solid">
        <fgColor rgb="FFE06666"/>
        <bgColor rgb="FFE06666"/>
      </patternFill>
    </fill>
    <fill>
      <patternFill patternType="solid">
        <fgColor rgb="FFFF00FF"/>
        <bgColor rgb="FFFF00FF"/>
      </patternFill>
    </fill>
    <fill>
      <patternFill patternType="solid">
        <fgColor rgb="FFE6B8AF"/>
        <bgColor rgb="FFE6B8A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5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2" fontId="2" numFmtId="0" xfId="0" applyAlignment="1" applyBorder="1" applyFont="1">
      <alignment shrinkToFit="0" wrapText="0"/>
    </xf>
    <xf borderId="1" fillId="0" fontId="3" numFmtId="0" xfId="0" applyBorder="1" applyFont="1"/>
    <xf borderId="1" fillId="0" fontId="4" numFmtId="0" xfId="0" applyAlignment="1" applyBorder="1" applyFont="1">
      <alignment readingOrder="0"/>
    </xf>
    <xf borderId="1" fillId="3" fontId="5" numFmtId="10" xfId="0" applyBorder="1" applyFill="1" applyFont="1" applyNumberFormat="1"/>
    <xf borderId="1" fillId="0" fontId="5" numFmtId="10" xfId="0" applyBorder="1" applyFont="1" applyNumberFormat="1"/>
    <xf borderId="1" fillId="0" fontId="2" numFmtId="0" xfId="0" applyBorder="1" applyFont="1"/>
    <xf borderId="1" fillId="0" fontId="0" numFmtId="0" xfId="0" applyBorder="1" applyFont="1"/>
    <xf borderId="1" fillId="0" fontId="3" numFmtId="10" xfId="0" applyBorder="1" applyFont="1" applyNumberFormat="1"/>
    <xf borderId="1" fillId="0" fontId="6" numFmtId="0" xfId="0" applyBorder="1" applyFont="1"/>
    <xf borderId="1" fillId="0" fontId="6" numFmtId="10" xfId="0" applyBorder="1" applyFont="1" applyNumberFormat="1"/>
    <xf borderId="1" fillId="0" fontId="6" numFmtId="10" xfId="0" applyAlignment="1" applyBorder="1" applyFont="1" applyNumberFormat="1">
      <alignment shrinkToFit="0" wrapText="1"/>
    </xf>
    <xf borderId="1" fillId="0" fontId="3" numFmtId="0" xfId="0" applyAlignment="1" applyBorder="1" applyFont="1">
      <alignment shrinkToFit="0" wrapText="0"/>
    </xf>
    <xf borderId="0" fillId="0" fontId="3" numFmtId="0" xfId="0" applyAlignment="1" applyFont="1">
      <alignment shrinkToFit="0" wrapText="1"/>
    </xf>
    <xf borderId="1" fillId="3" fontId="2" numFmtId="0" xfId="0" applyBorder="1" applyFont="1"/>
    <xf borderId="2" fillId="4" fontId="7" numFmtId="0" xfId="0" applyAlignment="1" applyBorder="1" applyFill="1" applyFont="1">
      <alignment readingOrder="0"/>
    </xf>
    <xf borderId="3" fillId="0" fontId="8" numFmtId="0" xfId="0" applyBorder="1" applyFont="1"/>
    <xf borderId="4" fillId="0" fontId="8" numFmtId="0" xfId="0" applyBorder="1" applyFont="1"/>
    <xf borderId="1" fillId="4" fontId="7" numFmtId="0" xfId="0" applyAlignment="1" applyBorder="1" applyFont="1">
      <alignment readingOrder="0" shrinkToFit="0" wrapText="1"/>
    </xf>
    <xf borderId="1" fillId="2" fontId="5" numFmtId="0" xfId="0" applyBorder="1" applyFont="1"/>
    <xf borderId="1" fillId="2" fontId="9" numFmtId="0" xfId="0" applyAlignment="1" applyBorder="1" applyFont="1">
      <alignment readingOrder="0" shrinkToFit="0" wrapText="0"/>
    </xf>
    <xf borderId="1" fillId="0" fontId="5" numFmtId="0" xfId="0" applyBorder="1" applyFont="1"/>
    <xf borderId="1" fillId="3" fontId="5" numFmtId="0" xfId="0" applyBorder="1" applyFont="1"/>
    <xf borderId="1" fillId="0" fontId="9" numFmtId="0" xfId="0" applyAlignment="1" applyBorder="1" applyFont="1">
      <alignment readingOrder="0"/>
    </xf>
    <xf borderId="1" fillId="0" fontId="5" numFmtId="0" xfId="0" applyAlignment="1" applyBorder="1" applyFont="1">
      <alignment shrinkToFit="0" wrapText="1"/>
    </xf>
    <xf borderId="1" fillId="4" fontId="5" numFmtId="0" xfId="0" applyAlignment="1" applyBorder="1" applyFont="1">
      <alignment shrinkToFit="0" wrapText="1"/>
    </xf>
    <xf borderId="1" fillId="4" fontId="9" numFmtId="0" xfId="0" applyAlignment="1" applyBorder="1" applyFont="1">
      <alignment readingOrder="0" shrinkToFit="0" wrapText="1"/>
    </xf>
    <xf borderId="1" fillId="0" fontId="9" numFmtId="0" xfId="0" applyAlignment="1" applyBorder="1" applyFont="1">
      <alignment readingOrder="0" shrinkToFit="0" wrapText="1"/>
    </xf>
    <xf borderId="1" fillId="0" fontId="5" numFmtId="0" xfId="0" applyAlignment="1" applyBorder="1" applyFont="1">
      <alignment shrinkToFit="0" wrapText="0"/>
    </xf>
    <xf borderId="0" fillId="0" fontId="9" numFmtId="0" xfId="0" applyAlignment="1" applyFont="1">
      <alignment readingOrder="0" shrinkToFit="0" wrapText="1"/>
    </xf>
    <xf borderId="0" fillId="0" fontId="5" numFmtId="0" xfId="0" applyAlignment="1" applyFont="1">
      <alignment shrinkToFit="0" wrapText="1"/>
    </xf>
    <xf borderId="1" fillId="2" fontId="1" numFmtId="0" xfId="0" applyAlignment="1" applyBorder="1" applyFont="1">
      <alignment readingOrder="0" shrinkToFit="0" wrapText="0"/>
    </xf>
    <xf borderId="1" fillId="0" fontId="10" numFmtId="0" xfId="0" applyAlignment="1" applyBorder="1" applyFont="1">
      <alignment vertical="bottom"/>
    </xf>
    <xf borderId="1" fillId="0" fontId="1" numFmtId="0" xfId="0" applyAlignment="1" applyBorder="1" applyFont="1">
      <alignment readingOrder="0"/>
    </xf>
    <xf borderId="1" fillId="5" fontId="1" numFmtId="0" xfId="0" applyAlignment="1" applyBorder="1" applyFill="1" applyFont="1">
      <alignment readingOrder="0"/>
    </xf>
    <xf borderId="1" fillId="4" fontId="1" numFmtId="0" xfId="0" applyAlignment="1" applyBorder="1" applyFont="1">
      <alignment readingOrder="0"/>
    </xf>
    <xf borderId="1" fillId="4" fontId="1" numFmtId="0" xfId="0" applyAlignment="1" applyBorder="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readingOrder="0" shrinkToFit="0" wrapText="1"/>
    </xf>
    <xf borderId="1" fillId="6" fontId="2" numFmtId="0" xfId="0" applyBorder="1" applyFill="1" applyFont="1"/>
    <xf borderId="1" fillId="6" fontId="1" numFmtId="0" xfId="0" applyAlignment="1" applyBorder="1" applyFont="1">
      <alignment readingOrder="0"/>
    </xf>
    <xf borderId="1" fillId="6" fontId="2" numFmtId="0" xfId="0" applyAlignment="1" applyBorder="1" applyFont="1">
      <alignment shrinkToFit="0" wrapText="0"/>
    </xf>
    <xf borderId="1" fillId="7" fontId="2" numFmtId="0" xfId="0" applyBorder="1" applyFill="1" applyFont="1"/>
    <xf borderId="1" fillId="7" fontId="1" numFmtId="0" xfId="0" applyAlignment="1" applyBorder="1" applyFont="1">
      <alignment readingOrder="0"/>
    </xf>
    <xf borderId="1" fillId="7" fontId="1" numFmtId="0" xfId="0" applyAlignment="1" applyBorder="1" applyFont="1">
      <alignment readingOrder="0" shrinkToFit="0" wrapText="1"/>
    </xf>
    <xf borderId="0" fillId="7" fontId="1" numFmtId="0" xfId="0" applyAlignment="1" applyFont="1">
      <alignment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1" fillId="0" fontId="2" numFmtId="16" xfId="0" applyBorder="1" applyFont="1" applyNumberFormat="1"/>
    <xf borderId="1" fillId="0" fontId="2" numFmtId="17" xfId="0" applyBorder="1" applyFont="1" applyNumberFormat="1"/>
    <xf borderId="1" fillId="0" fontId="10" numFmtId="0" xfId="0" applyAlignment="1" applyBorder="1" applyFont="1">
      <alignment readingOrder="0" vertical="bottom"/>
    </xf>
    <xf borderId="1" fillId="0" fontId="2" numFmtId="0" xfId="0" applyAlignment="1" applyBorder="1" applyFont="1">
      <alignment shrinkToFit="0" wrapText="0"/>
    </xf>
    <xf borderId="1" fillId="2" fontId="11" numFmtId="0" xfId="0" applyBorder="1" applyFont="1"/>
    <xf borderId="1" fillId="2" fontId="10" numFmtId="0" xfId="0" applyAlignment="1" applyBorder="1" applyFont="1">
      <alignment readingOrder="0"/>
    </xf>
    <xf borderId="1" fillId="2" fontId="10" numFmtId="0" xfId="0" applyAlignment="1" applyBorder="1" applyFont="1">
      <alignment readingOrder="0" shrinkToFit="0" wrapText="0"/>
    </xf>
    <xf borderId="1" fillId="8" fontId="11" numFmtId="0" xfId="0" applyBorder="1" applyFill="1" applyFont="1"/>
    <xf borderId="0" fillId="8" fontId="12" numFmtId="0" xfId="0" applyFont="1"/>
    <xf borderId="1" fillId="0" fontId="11" numFmtId="0" xfId="0" applyBorder="1" applyFont="1"/>
    <xf borderId="1" fillId="3" fontId="11" numFmtId="0" xfId="0" applyBorder="1" applyFont="1"/>
    <xf borderId="1" fillId="0" fontId="10" numFmtId="0" xfId="0" applyAlignment="1" applyBorder="1" applyFont="1">
      <alignment vertical="bottom"/>
    </xf>
    <xf borderId="1" fillId="0" fontId="10" numFmtId="0" xfId="0" applyAlignment="1" applyBorder="1" applyFont="1">
      <alignment readingOrder="0"/>
    </xf>
    <xf borderId="1" fillId="4" fontId="10" numFmtId="0" xfId="0" applyAlignment="1" applyBorder="1" applyFont="1">
      <alignment readingOrder="0"/>
    </xf>
    <xf borderId="1" fillId="4" fontId="10" numFmtId="0" xfId="0" applyAlignment="1" applyBorder="1" applyFont="1">
      <alignment readingOrder="0" shrinkToFit="0" wrapText="1"/>
    </xf>
    <xf borderId="1" fillId="8" fontId="10" numFmtId="0" xfId="0" applyAlignment="1" applyBorder="1" applyFont="1">
      <alignment readingOrder="0"/>
    </xf>
    <xf borderId="1" fillId="0" fontId="7" numFmtId="0" xfId="0" applyAlignment="1" applyBorder="1" applyFont="1">
      <alignment readingOrder="0" shrinkToFit="0" wrapText="1"/>
    </xf>
    <xf borderId="0" fillId="9" fontId="7" numFmtId="0" xfId="0" applyAlignment="1" applyFill="1" applyFont="1">
      <alignment readingOrder="0" shrinkToFit="0" wrapText="1"/>
    </xf>
    <xf borderId="1" fillId="4" fontId="13" numFmtId="0" xfId="0" applyAlignment="1" applyBorder="1" applyFont="1">
      <alignment readingOrder="0"/>
    </xf>
    <xf borderId="1" fillId="4" fontId="13" numFmtId="0" xfId="0" applyAlignment="1" applyBorder="1" applyFont="1">
      <alignment readingOrder="0" shrinkToFit="0" wrapText="1"/>
    </xf>
    <xf borderId="1" fillId="10" fontId="2" numFmtId="0" xfId="0" applyBorder="1" applyFill="1" applyFont="1"/>
    <xf borderId="0" fillId="10" fontId="3" numFmtId="0" xfId="0" applyFont="1"/>
    <xf borderId="1" fillId="0" fontId="1" numFmtId="0" xfId="0" applyAlignment="1" applyBorder="1" applyFont="1">
      <alignment readingOrder="0" shrinkToFit="0" wrapText="0"/>
    </xf>
    <xf borderId="1" fillId="10" fontId="1" numFmtId="0" xfId="0" applyAlignment="1" applyBorder="1" applyFont="1">
      <alignment readingOrder="0"/>
    </xf>
    <xf borderId="1" fillId="10" fontId="1" numFmtId="0" xfId="0" applyAlignment="1" applyBorder="1" applyFont="1">
      <alignment readingOrder="0" shrinkToFit="0" wrapText="1"/>
    </xf>
    <xf borderId="1" fillId="0" fontId="2" numFmtId="0" xfId="0" applyAlignment="1" applyBorder="1" applyFont="1">
      <alignment readingOrder="0" shrinkToFit="0" wrapText="0"/>
    </xf>
    <xf borderId="0" fillId="0" fontId="2" numFmtId="0" xfId="0" applyAlignment="1" applyFont="1">
      <alignment readingOrder="0" shrinkToFit="0" wrapText="1"/>
    </xf>
    <xf borderId="0" fillId="0" fontId="14" numFmtId="0" xfId="0" applyAlignment="1" applyFont="1">
      <alignment horizontal="left" readingOrder="0"/>
    </xf>
    <xf borderId="1" fillId="0" fontId="13" numFmtId="0" xfId="0" applyAlignment="1" applyBorder="1" applyFont="1">
      <alignment readingOrder="0"/>
    </xf>
    <xf borderId="1" fillId="0" fontId="15"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0" fontId="15" numFmtId="0" xfId="0" applyAlignment="1" applyBorder="1" applyFont="1">
      <alignment readingOrder="0" shrinkToFit="0" vertical="bottom" wrapText="0"/>
    </xf>
    <xf borderId="1" fillId="0" fontId="15" numFmtId="0" xfId="0" applyAlignment="1" applyBorder="1" applyFont="1">
      <alignment horizontal="right" readingOrder="0" shrinkToFit="0" vertical="bottom" wrapText="0"/>
    </xf>
    <xf borderId="1" fillId="0" fontId="15" numFmtId="164" xfId="0" applyAlignment="1" applyBorder="1" applyFont="1" applyNumberFormat="1">
      <alignment readingOrder="0" shrinkToFit="0" vertical="bottom" wrapText="0"/>
    </xf>
    <xf borderId="1" fillId="0" fontId="15" numFmtId="0" xfId="0" applyAlignment="1" applyBorder="1" applyFont="1">
      <alignment shrinkToFit="0" vertical="bottom" wrapText="0"/>
    </xf>
    <xf borderId="1" fillId="3" fontId="1" numFmtId="0" xfId="0" applyAlignment="1" applyBorder="1" applyFont="1">
      <alignment readingOrder="0"/>
    </xf>
    <xf borderId="1" fillId="0" fontId="7" numFmtId="0" xfId="0" applyAlignment="1" applyBorder="1" applyFont="1">
      <alignment readingOrder="0"/>
    </xf>
    <xf borderId="1" fillId="4" fontId="16" numFmtId="0" xfId="0" applyAlignment="1" applyBorder="1" applyFont="1">
      <alignment readingOrder="0" shrinkToFit="0" wrapText="1"/>
    </xf>
    <xf borderId="1" fillId="0" fontId="3" numFmtId="0" xfId="0" applyAlignment="1" applyBorder="1" applyFont="1">
      <alignment shrinkToFit="0" wrapText="1"/>
    </xf>
    <xf borderId="1" fillId="0" fontId="1" numFmtId="0" xfId="0" applyAlignment="1" applyBorder="1" applyFont="1">
      <alignment readingOrder="0" shrinkToFit="0" wrapText="1"/>
    </xf>
    <xf borderId="0" fillId="0" fontId="1" numFmtId="0" xfId="0" applyAlignment="1" applyFont="1">
      <alignment readingOrder="0" shrinkToFit="0" wrapText="1"/>
    </xf>
    <xf borderId="1" fillId="0" fontId="17" numFmtId="0" xfId="0" applyAlignment="1" applyBorder="1" applyFont="1">
      <alignment readingOrder="0" shrinkToFit="0" wrapText="1"/>
    </xf>
    <xf borderId="0" fillId="0" fontId="2" numFmtId="0" xfId="0" applyAlignment="1" applyFont="1">
      <alignment readingOrder="0" shrinkToFit="0" wrapText="1"/>
    </xf>
    <xf borderId="1" fillId="0" fontId="18" numFmtId="0" xfId="0" applyAlignment="1" applyBorder="1" applyFont="1">
      <alignment readingOrder="0" shrinkToFit="0" wrapText="1"/>
    </xf>
    <xf borderId="1" fillId="9" fontId="1" numFmtId="0" xfId="0" applyAlignment="1" applyBorder="1" applyFont="1">
      <alignment readingOrder="0"/>
    </xf>
    <xf borderId="1" fillId="9" fontId="1" numFmtId="0" xfId="0" applyAlignment="1" applyBorder="1" applyFont="1">
      <alignment readingOrder="0" shrinkToFit="0" wrapText="1"/>
    </xf>
    <xf quotePrefix="1" borderId="1" fillId="0" fontId="2" numFmtId="0" xfId="0" applyBorder="1" applyFont="1"/>
    <xf borderId="1" fillId="0" fontId="13" numFmtId="0" xfId="0" applyAlignment="1" applyBorder="1" applyFont="1">
      <alignment readingOrder="0" shrinkToFit="0" wrapText="1"/>
    </xf>
    <xf borderId="0" fillId="0" fontId="13" numFmtId="0" xfId="0" applyAlignment="1" applyFont="1">
      <alignment readingOrder="0" shrinkToFit="0" wrapText="1"/>
    </xf>
    <xf borderId="1" fillId="4" fontId="19" numFmtId="0" xfId="0" applyAlignment="1" applyBorder="1" applyFont="1">
      <alignment readingOrder="0" shrinkToFit="0" wrapText="1"/>
    </xf>
    <xf borderId="0" fillId="0" fontId="7" numFmtId="0" xfId="0" applyAlignment="1" applyFont="1">
      <alignment readingOrder="0"/>
    </xf>
    <xf borderId="5" fillId="2" fontId="2" numFmtId="0" xfId="0" applyBorder="1" applyFont="1"/>
    <xf borderId="5" fillId="2" fontId="1" numFmtId="0" xfId="0" applyAlignment="1" applyBorder="1" applyFont="1">
      <alignment readingOrder="0"/>
    </xf>
    <xf borderId="5" fillId="2" fontId="2" numFmtId="0" xfId="0" applyAlignment="1" applyBorder="1" applyFont="1">
      <alignment shrinkToFit="0" wrapText="0"/>
    </xf>
    <xf borderId="0" fillId="0" fontId="2" numFmtId="0" xfId="0" applyFont="1"/>
    <xf borderId="5" fillId="3" fontId="2" numFmtId="0" xfId="0" applyBorder="1" applyFont="1"/>
    <xf borderId="0" fillId="0" fontId="1" numFmtId="0" xfId="0" applyAlignment="1" applyFont="1">
      <alignment readingOrder="0"/>
    </xf>
    <xf borderId="0" fillId="4" fontId="1" numFmtId="0" xfId="0" applyAlignment="1" applyFont="1">
      <alignment readingOrder="0"/>
    </xf>
    <xf borderId="1" fillId="0" fontId="20" numFmtId="0" xfId="0" applyAlignment="1" applyBorder="1" applyFont="1">
      <alignment readingOrder="0" shrinkToFit="0" wrapText="1"/>
    </xf>
    <xf borderId="1" fillId="0" fontId="2" numFmtId="0" xfId="0" applyAlignment="1" applyBorder="1" applyFont="1">
      <alignment readingOrder="0" shrinkToFit="0" wrapText="1"/>
    </xf>
    <xf borderId="0" fillId="9" fontId="1" numFmtId="0" xfId="0" applyAlignment="1" applyFont="1">
      <alignment readingOrder="0" shrinkToFit="0" wrapText="1"/>
    </xf>
    <xf borderId="1" fillId="11" fontId="2" numFmtId="0" xfId="0" applyBorder="1" applyFill="1" applyFont="1"/>
    <xf borderId="1" fillId="11" fontId="2" numFmtId="0" xfId="0" applyAlignment="1" applyBorder="1" applyFont="1">
      <alignment shrinkToFit="0" wrapText="0"/>
    </xf>
    <xf borderId="0" fillId="11" fontId="3" numFmtId="0" xfId="0" applyFont="1"/>
    <xf borderId="1" fillId="11" fontId="10" numFmtId="0" xfId="0" applyAlignment="1" applyBorder="1" applyFont="1">
      <alignment vertical="bottom"/>
    </xf>
    <xf borderId="1" fillId="11" fontId="1" numFmtId="0" xfId="0" applyAlignment="1" applyBorder="1" applyFont="1">
      <alignment readingOrder="0"/>
    </xf>
    <xf borderId="1" fillId="11" fontId="13" numFmtId="0" xfId="0" applyAlignment="1" applyBorder="1" applyFont="1">
      <alignment readingOrder="0"/>
    </xf>
    <xf borderId="1" fillId="11" fontId="1" numFmtId="0" xfId="0" applyAlignment="1" applyBorder="1" applyFont="1">
      <alignment readingOrder="0" shrinkToFit="0" wrapText="1"/>
    </xf>
    <xf borderId="1" fillId="11" fontId="1" numFmtId="0" xfId="0" applyAlignment="1" applyBorder="1" applyFont="1">
      <alignment readingOrder="0" shrinkToFit="0" wrapText="0"/>
    </xf>
    <xf borderId="1" fillId="0" fontId="13" numFmtId="0" xfId="0" applyAlignment="1" applyBorder="1" applyFont="1">
      <alignment readingOrder="0" shrinkToFit="0" wrapText="0"/>
    </xf>
    <xf borderId="1"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1" fillId="11" fontId="2" numFmtId="17" xfId="0" applyBorder="1" applyFont="1" applyNumberFormat="1"/>
    <xf borderId="0" fillId="11" fontId="2" numFmtId="0" xfId="0" applyAlignment="1" applyFont="1">
      <alignment shrinkToFit="0" wrapText="1"/>
    </xf>
    <xf borderId="1" fillId="9" fontId="2" numFmtId="0" xfId="0" applyBorder="1" applyFont="1"/>
    <xf borderId="0" fillId="9" fontId="3" numFmtId="0" xfId="0" applyFont="1"/>
    <xf borderId="1" fillId="9" fontId="10" numFmtId="0" xfId="0" applyAlignment="1" applyBorder="1" applyFont="1">
      <alignment vertical="bottom"/>
    </xf>
    <xf borderId="1" fillId="7" fontId="13" numFmtId="0" xfId="0" applyAlignment="1" applyBorder="1" applyFont="1">
      <alignment readingOrder="0"/>
    </xf>
    <xf borderId="1" fillId="7" fontId="2" numFmtId="0" xfId="0" applyAlignment="1" applyBorder="1" applyFont="1">
      <alignment shrinkToFit="0" wrapText="1"/>
    </xf>
    <xf borderId="0" fillId="7" fontId="2" numFmtId="0" xfId="0" applyAlignment="1" applyFont="1">
      <alignment shrinkToFit="0" wrapText="1"/>
    </xf>
    <xf borderId="1" fillId="4" fontId="2" numFmtId="0" xfId="0" applyAlignment="1" applyBorder="1" applyFont="1">
      <alignment shrinkToFit="0" wrapText="1"/>
    </xf>
    <xf borderId="1" fillId="0" fontId="2" numFmtId="0" xfId="0" applyAlignment="1" applyBorder="1" applyFont="1">
      <alignment readingOrder="0"/>
    </xf>
    <xf borderId="1" fillId="6" fontId="1" numFmtId="0" xfId="0" applyAlignment="1" applyBorder="1" applyFont="1">
      <alignment readingOrder="0" shrinkToFit="0" wrapText="0"/>
    </xf>
    <xf borderId="0" fillId="6" fontId="3" numFmtId="0" xfId="0" applyFont="1"/>
    <xf borderId="0" fillId="6" fontId="2" numFmtId="0" xfId="0" applyFont="1"/>
    <xf borderId="1" fillId="6" fontId="10" numFmtId="0" xfId="0" applyAlignment="1" applyBorder="1" applyFont="1">
      <alignment readingOrder="0" vertical="bottom"/>
    </xf>
    <xf borderId="1" fillId="6" fontId="13" numFmtId="0" xfId="0" applyAlignment="1" applyBorder="1" applyFont="1">
      <alignment readingOrder="0"/>
    </xf>
    <xf borderId="1" fillId="6" fontId="1" numFmtId="0" xfId="0" applyAlignment="1" applyBorder="1" applyFont="1">
      <alignment readingOrder="0" shrinkToFit="0" wrapText="1"/>
    </xf>
    <xf borderId="0" fillId="6" fontId="1" numFmtId="0" xfId="0" applyAlignment="1" applyFont="1">
      <alignment readingOrder="0" shrinkToFit="0" wrapText="1"/>
    </xf>
    <xf borderId="0" fillId="6" fontId="2" numFmtId="0" xfId="0" applyAlignment="1" applyFont="1">
      <alignment shrinkToFit="0" wrapText="1"/>
    </xf>
    <xf borderId="0" fillId="2" fontId="2" numFmtId="0" xfId="0" applyFont="1"/>
    <xf borderId="0" fillId="2" fontId="1" numFmtId="0" xfId="0" applyAlignment="1" applyFont="1">
      <alignment readingOrder="0"/>
    </xf>
    <xf borderId="0" fillId="2" fontId="1" numFmtId="0" xfId="0" applyAlignment="1" applyFont="1">
      <alignment readingOrder="0" shrinkToFit="0" wrapText="0"/>
    </xf>
    <xf borderId="0" fillId="4" fontId="1" numFmtId="0" xfId="0" applyAlignment="1" applyFont="1">
      <alignment readingOrder="0" shrinkToFit="0" wrapText="1"/>
    </xf>
    <xf borderId="0" fillId="2" fontId="2" numFmtId="0" xfId="0" applyAlignment="1" applyFont="1">
      <alignment shrinkToFit="0" wrapText="0"/>
    </xf>
    <xf borderId="0" fillId="0" fontId="2" numFmtId="17" xfId="0" applyFont="1" applyNumberFormat="1"/>
    <xf borderId="0" fillId="0" fontId="15"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15" numFmtId="0" xfId="0" applyAlignment="1" applyFont="1">
      <alignment horizontal="right" readingOrder="0" shrinkToFit="0" vertical="bottom" wrapText="0"/>
    </xf>
    <xf borderId="0" fillId="0" fontId="15" numFmtId="165" xfId="0" applyAlignment="1" applyFont="1" applyNumberFormat="1">
      <alignment horizontal="right" readingOrder="0" shrinkToFit="0" vertical="bottom" wrapText="0"/>
    </xf>
    <xf borderId="0" fillId="0" fontId="15" numFmtId="0" xfId="0" applyAlignment="1" applyFont="1">
      <alignment shrinkToFit="0" vertical="bottom" wrapText="0"/>
    </xf>
    <xf borderId="0" fillId="3" fontId="1" numFmtId="0" xfId="0" applyAlignment="1" applyFont="1">
      <alignment readingOrder="0"/>
    </xf>
    <xf borderId="0" fillId="3" fontId="2" numFmtId="0" xfId="0" applyFont="1"/>
    <xf borderId="0" fillId="0" fontId="13" numFmtId="0" xfId="0" applyAlignment="1" applyFont="1">
      <alignment readingOrder="0"/>
    </xf>
    <xf borderId="0" fillId="4" fontId="7" numFmtId="0" xfId="0" applyAlignment="1" applyFont="1">
      <alignment readingOrder="0"/>
    </xf>
    <xf borderId="1" fillId="4" fontId="3" numFmtId="0" xfId="0" applyAlignment="1" applyBorder="1" applyFont="1">
      <alignment readingOrder="0"/>
    </xf>
    <xf borderId="0" fillId="4" fontId="3" numFmtId="0" xfId="0" applyAlignment="1" applyFont="1">
      <alignment shrinkToFit="0" wrapText="1"/>
    </xf>
    <xf borderId="0" fillId="0" fontId="15" numFmtId="0" xfId="0" applyAlignment="1" applyFont="1">
      <alignment readingOrder="0" shrinkToFit="0" vertical="bottom" wrapText="0"/>
    </xf>
    <xf borderId="0" fillId="0" fontId="15" numFmtId="166" xfId="0" applyAlignment="1" applyFont="1" applyNumberFormat="1">
      <alignment horizontal="right" readingOrder="0" shrinkToFit="0" vertical="bottom" wrapText="0"/>
    </xf>
    <xf borderId="1" fillId="4" fontId="7" numFmtId="0" xfId="0" applyAlignment="1" applyBorder="1" applyFont="1">
      <alignment readingOrder="0"/>
    </xf>
    <xf borderId="0" fillId="4" fontId="7" numFmtId="0" xfId="0" applyAlignment="1" applyFont="1">
      <alignment readingOrder="0" shrinkToFit="0" wrapText="1"/>
    </xf>
    <xf borderId="0" fillId="0" fontId="7" numFmtId="0" xfId="0" applyAlignment="1" applyFont="1">
      <alignment readingOrder="0" shrinkToFit="0" wrapText="1"/>
    </xf>
    <xf borderId="0" fillId="12" fontId="15" numFmtId="0" xfId="0" applyAlignment="1" applyFill="1" applyFont="1">
      <alignment readingOrder="0" shrinkToFit="0" vertical="bottom" wrapText="0"/>
    </xf>
    <xf borderId="0" fillId="0" fontId="15" numFmtId="0" xfId="0" applyAlignment="1" applyFont="1">
      <alignment shrinkToFit="0" vertical="bottom" wrapText="0"/>
    </xf>
    <xf borderId="0" fillId="3" fontId="15" numFmtId="0" xfId="0" applyAlignment="1" applyFont="1">
      <alignment shrinkToFit="0" vertical="bottom" wrapText="0"/>
    </xf>
    <xf borderId="0" fillId="3" fontId="15" numFmtId="0" xfId="0" applyAlignment="1" applyFont="1">
      <alignment readingOrder="0" shrinkToFit="0" vertical="bottom" wrapText="0"/>
    </xf>
    <xf borderId="0" fillId="0" fontId="15" numFmtId="0" xfId="0" applyAlignment="1" applyFont="1">
      <alignment readingOrder="0" shrinkToFit="0" vertical="bottom" wrapText="0"/>
    </xf>
    <xf borderId="0" fillId="0" fontId="15" numFmtId="0" xfId="0" applyAlignment="1" applyFont="1">
      <alignment horizontal="right" readingOrder="0" shrinkToFit="0" vertical="bottom" wrapText="0"/>
    </xf>
    <xf borderId="0" fillId="4" fontId="10" numFmtId="0" xfId="0" applyAlignment="1" applyFont="1">
      <alignment readingOrder="0" shrinkToFit="0" vertical="bottom" wrapText="0"/>
    </xf>
    <xf borderId="1" fillId="4" fontId="10" numFmtId="0" xfId="0" applyAlignment="1" applyBorder="1" applyFont="1">
      <alignment readingOrder="0" shrinkToFit="0" vertical="bottom" wrapText="0"/>
    </xf>
    <xf borderId="0" fillId="4" fontId="10" numFmtId="0" xfId="0" applyAlignment="1" applyFont="1">
      <alignment readingOrder="0" shrinkToFit="0" vertical="bottom" wrapText="1"/>
    </xf>
    <xf borderId="0" fillId="11" fontId="15" numFmtId="0" xfId="0" applyAlignment="1" applyFont="1">
      <alignment horizontal="right" readingOrder="0" shrinkToFit="0" vertical="bottom" wrapText="0"/>
    </xf>
    <xf borderId="0" fillId="11" fontId="10" numFmtId="0" xfId="0" applyAlignment="1" applyFont="1">
      <alignment readingOrder="0" shrinkToFit="0" vertical="bottom" wrapText="0"/>
    </xf>
    <xf borderId="0" fillId="11" fontId="21" numFmtId="0" xfId="0" applyAlignment="1" applyFont="1">
      <alignment readingOrder="0" shrinkToFit="0" vertical="bottom" wrapText="0"/>
    </xf>
    <xf borderId="0" fillId="11" fontId="7" numFmtId="0" xfId="0" applyAlignment="1" applyFont="1">
      <alignment readingOrder="0" shrinkToFit="0" wrapText="0"/>
    </xf>
    <xf borderId="0" fillId="0" fontId="21" numFmtId="0" xfId="0" applyAlignment="1" applyFont="1">
      <alignment readingOrder="0" shrinkToFit="0" vertical="bottom" wrapText="0"/>
    </xf>
    <xf borderId="0" fillId="0" fontId="3" numFmtId="0" xfId="0" applyAlignment="1" applyFont="1">
      <alignment shrinkToFit="0" wrapText="0"/>
    </xf>
    <xf borderId="0" fillId="5" fontId="1" numFmtId="0" xfId="0" applyAlignment="1" applyFont="1">
      <alignment readingOrder="0"/>
    </xf>
    <xf borderId="1" fillId="12" fontId="15"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0" fontId="15" numFmtId="165" xfId="0" applyAlignment="1" applyBorder="1" applyFont="1" applyNumberFormat="1">
      <alignment horizontal="right" readingOrder="0" shrinkToFit="0" vertical="bottom" wrapText="0"/>
    </xf>
    <xf borderId="1" fillId="0" fontId="15" numFmtId="0" xfId="0" applyAlignment="1" applyBorder="1" applyFont="1">
      <alignment shrinkToFit="0" vertical="bottom" wrapText="0"/>
    </xf>
    <xf borderId="1" fillId="3" fontId="15" numFmtId="0" xfId="0" applyAlignment="1" applyBorder="1" applyFont="1">
      <alignment readingOrder="0" shrinkToFit="0" vertical="bottom" wrapText="0"/>
    </xf>
    <xf borderId="1" fillId="3" fontId="15" numFmtId="0" xfId="0" applyAlignment="1" applyBorder="1" applyFont="1">
      <alignment shrinkToFit="0" vertical="bottom" wrapText="0"/>
    </xf>
    <xf borderId="1" fillId="0" fontId="15"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11" fontId="22" numFmtId="0" xfId="0" applyAlignment="1" applyFont="1">
      <alignment readingOrder="0"/>
    </xf>
    <xf borderId="0" fillId="13" fontId="23" numFmtId="0" xfId="0" applyAlignment="1" applyFill="1" applyFont="1">
      <alignment readingOrder="0"/>
    </xf>
    <xf borderId="0" fillId="0" fontId="7" numFmtId="0" xfId="0" applyAlignment="1" applyFont="1">
      <alignment readingOrder="0" shrinkToFit="0" vertical="bottom" wrapText="1"/>
    </xf>
    <xf borderId="0" fillId="14" fontId="24" numFmtId="0" xfId="0" applyAlignment="1" applyFill="1" applyFont="1">
      <alignment readingOrder="0"/>
    </xf>
    <xf borderId="0" fillId="0" fontId="25" numFmtId="0" xfId="0" applyAlignment="1" applyFont="1">
      <alignment readingOrder="0"/>
    </xf>
    <xf borderId="0" fillId="11" fontId="26" numFmtId="0" xfId="0" applyAlignment="1" applyFont="1">
      <alignment readingOrder="0"/>
    </xf>
    <xf borderId="0" fillId="0" fontId="0" numFmtId="0" xfId="0" applyFont="1"/>
    <xf borderId="0" fillId="9" fontId="9" numFmtId="0" xfId="0" applyAlignment="1" applyFont="1">
      <alignment readingOrder="0" shrinkToFit="0" wrapText="1"/>
    </xf>
    <xf borderId="1" fillId="2" fontId="5" numFmtId="0" xfId="0" applyAlignment="1" applyBorder="1" applyFont="1">
      <alignment shrinkToFit="0" wrapText="1"/>
    </xf>
    <xf borderId="0" fillId="0" fontId="5" numFmtId="0" xfId="0" applyFont="1"/>
    <xf borderId="1" fillId="8" fontId="11" numFmtId="0" xfId="0" applyAlignment="1" applyBorder="1" applyFont="1">
      <alignment shrinkToFit="0" wrapText="1"/>
    </xf>
    <xf borderId="1" fillId="8" fontId="11" numFmtId="17" xfId="0" applyBorder="1" applyFont="1" applyNumberFormat="1"/>
    <xf borderId="0" fillId="8" fontId="10" numFmtId="0" xfId="0" applyAlignment="1" applyFont="1">
      <alignment readingOrder="0"/>
    </xf>
    <xf borderId="1" fillId="8" fontId="10" numFmtId="0" xfId="0" applyAlignment="1" applyBorder="1" applyFont="1">
      <alignment readingOrder="0" shrinkToFit="0" wrapText="1"/>
    </xf>
    <xf borderId="1" fillId="8" fontId="2" numFmtId="0" xfId="0" applyBorder="1" applyFont="1"/>
    <xf borderId="1" fillId="8" fontId="2" numFmtId="0" xfId="0" applyAlignment="1" applyBorder="1" applyFont="1">
      <alignment shrinkToFit="0" wrapText="1"/>
    </xf>
    <xf borderId="0" fillId="8" fontId="3" numFmtId="0" xfId="0" applyFont="1"/>
    <xf borderId="1" fillId="8" fontId="1" numFmtId="0" xfId="0" applyAlignment="1" applyBorder="1" applyFont="1">
      <alignment readingOrder="0"/>
    </xf>
    <xf borderId="0" fillId="8" fontId="1" numFmtId="0" xfId="0" applyAlignment="1" applyFont="1">
      <alignment readingOrder="0"/>
    </xf>
    <xf borderId="1" fillId="8" fontId="1" numFmtId="0" xfId="0" applyAlignment="1" applyBorder="1" applyFont="1">
      <alignment readingOrder="0" shrinkToFit="0" wrapText="1"/>
    </xf>
    <xf borderId="0" fillId="8" fontId="1" numFmtId="0" xfId="0" applyAlignment="1" applyFont="1">
      <alignment readingOrder="0" shrinkToFit="0" wrapText="1"/>
    </xf>
    <xf borderId="0" fillId="15" fontId="1" numFmtId="0" xfId="0" applyAlignment="1" applyFill="1" applyFont="1">
      <alignment readingOrder="0" shrinkToFit="0" wrapText="1"/>
    </xf>
    <xf borderId="1" fillId="8" fontId="11" numFmtId="16" xfId="0" applyBorder="1" applyFont="1" applyNumberFormat="1"/>
    <xf borderId="0" fillId="8" fontId="10" numFmtId="0" xfId="0" applyAlignment="1" applyFont="1">
      <alignment readingOrder="0" shrinkToFit="0" wrapText="1"/>
    </xf>
    <xf borderId="0" fillId="9" fontId="10" numFmtId="0" xfId="0" applyAlignment="1" applyFont="1">
      <alignment readingOrder="0" shrinkToFit="0" wrapText="1"/>
    </xf>
    <xf borderId="0" fillId="10" fontId="1" numFmtId="0" xfId="0" applyAlignment="1" applyFont="1">
      <alignment readingOrder="0" shrinkToFit="0" wrapText="1"/>
    </xf>
    <xf borderId="1" fillId="8" fontId="2" numFmtId="17" xfId="0" applyBorder="1" applyFont="1" applyNumberFormat="1"/>
    <xf borderId="0" fillId="16" fontId="1" numFmtId="0" xfId="0" applyAlignment="1" applyFill="1" applyFont="1">
      <alignment readingOrder="0" shrinkToFit="0" wrapText="1"/>
    </xf>
    <xf borderId="0" fillId="17" fontId="1" numFmtId="0" xfId="0" applyAlignment="1" applyFill="1" applyFont="1">
      <alignment readingOrder="0" shrinkToFit="0" wrapText="1"/>
    </xf>
    <xf borderId="1" fillId="8" fontId="2" numFmtId="16" xfId="0" applyBorder="1" applyFont="1" applyNumberFormat="1"/>
    <xf borderId="1" fillId="8" fontId="2" numFmtId="0" xfId="0" applyAlignment="1" applyBorder="1" applyFont="1">
      <alignment readingOrder="0" shrinkToFit="0" wrapText="1"/>
    </xf>
    <xf borderId="0" fillId="8" fontId="2" numFmtId="0" xfId="0" applyAlignment="1" applyFont="1">
      <alignment readingOrder="0" shrinkToFit="0" wrapText="1"/>
    </xf>
    <xf borderId="0" fillId="10" fontId="2" numFmtId="0" xfId="0" applyAlignment="1" applyFont="1">
      <alignment readingOrder="0" shrinkToFit="0" wrapText="1"/>
    </xf>
    <xf borderId="1" fillId="8" fontId="27" numFmtId="0" xfId="0" applyAlignment="1" applyBorder="1" applyFont="1">
      <alignment readingOrder="0"/>
    </xf>
    <xf borderId="1" fillId="8" fontId="27" numFmtId="0" xfId="0" applyAlignment="1" applyBorder="1" applyFont="1">
      <alignment readingOrder="0" shrinkToFit="0" wrapText="1"/>
    </xf>
    <xf borderId="0" fillId="8" fontId="27" numFmtId="0" xfId="0" applyAlignment="1" applyFont="1">
      <alignment readingOrder="0" shrinkToFit="0" wrapText="1"/>
    </xf>
    <xf borderId="0" fillId="10" fontId="27" numFmtId="0" xfId="0" applyAlignment="1" applyFont="1">
      <alignment readingOrder="0" shrinkToFit="0" wrapText="1"/>
    </xf>
    <xf borderId="1" fillId="8" fontId="13" numFmtId="0" xfId="0" applyAlignment="1" applyBorder="1" applyFont="1">
      <alignment readingOrder="0"/>
    </xf>
    <xf borderId="1" fillId="8" fontId="13" numFmtId="0" xfId="0" applyAlignment="1" applyBorder="1" applyFont="1">
      <alignment readingOrder="0" shrinkToFit="0" wrapText="1"/>
    </xf>
    <xf borderId="0" fillId="8" fontId="13" numFmtId="0" xfId="0" applyAlignment="1" applyFont="1">
      <alignment readingOrder="0" shrinkToFit="0" wrapText="1"/>
    </xf>
    <xf borderId="1" fillId="8" fontId="20" numFmtId="0" xfId="0" applyAlignment="1" applyBorder="1" applyFont="1">
      <alignment readingOrder="0"/>
    </xf>
    <xf borderId="0" fillId="8" fontId="15" numFmtId="0" xfId="0" applyAlignment="1" applyFont="1">
      <alignment readingOrder="0" shrinkToFit="0" vertical="bottom" wrapText="0"/>
    </xf>
    <xf borderId="0" fillId="8" fontId="10" numFmtId="0" xfId="0" applyAlignment="1" applyFont="1">
      <alignment readingOrder="0" shrinkToFit="0" vertical="bottom" wrapText="0"/>
    </xf>
    <xf borderId="0" fillId="8" fontId="15" numFmtId="0" xfId="0" applyAlignment="1" applyFont="1">
      <alignment horizontal="right" readingOrder="0" shrinkToFit="0" vertical="bottom" wrapText="0"/>
    </xf>
    <xf borderId="0" fillId="8" fontId="15" numFmtId="0" xfId="0" applyAlignment="1" applyFont="1">
      <alignment shrinkToFit="0" vertical="bottom" wrapText="0"/>
    </xf>
    <xf borderId="0" fillId="8" fontId="15" numFmtId="0" xfId="0" applyAlignment="1" applyFont="1">
      <alignment shrinkToFit="0" vertical="bottom" wrapText="0"/>
    </xf>
    <xf borderId="0" fillId="8" fontId="15" numFmtId="0" xfId="0" applyAlignment="1" applyFont="1">
      <alignment shrinkToFit="0" vertical="bottom" wrapText="0"/>
    </xf>
    <xf borderId="0" fillId="8" fontId="15" numFmtId="0" xfId="0" applyAlignment="1" applyFont="1">
      <alignment readingOrder="0" shrinkToFit="0" vertical="bottom" wrapText="0"/>
    </xf>
    <xf borderId="0" fillId="8" fontId="10" numFmtId="0" xfId="0" applyAlignment="1" applyFont="1">
      <alignment vertical="bottom"/>
    </xf>
    <xf borderId="0" fillId="8" fontId="15" numFmtId="0" xfId="0" applyAlignment="1" applyFont="1">
      <alignment horizontal="right" readingOrder="0" shrinkToFit="0" vertical="bottom" wrapText="0"/>
    </xf>
    <xf borderId="0" fillId="8" fontId="7" numFmtId="0" xfId="0" applyAlignment="1" applyFont="1">
      <alignment readingOrder="0" shrinkToFit="0" wrapText="1"/>
    </xf>
    <xf borderId="1" fillId="8" fontId="2" numFmtId="0" xfId="0" applyAlignment="1" applyBorder="1" applyFont="1">
      <alignment shrinkToFit="0" wrapText="0"/>
    </xf>
    <xf borderId="1" fillId="8" fontId="10" numFmtId="0" xfId="0" applyAlignment="1" applyBorder="1" applyFont="1">
      <alignment vertical="bottom"/>
    </xf>
    <xf borderId="1" fillId="8" fontId="1" numFmtId="0" xfId="0" applyAlignment="1" applyBorder="1" applyFont="1">
      <alignment readingOrder="0" shrinkToFit="0" wrapText="0"/>
    </xf>
    <xf borderId="1" fillId="8" fontId="2" numFmtId="0" xfId="0" applyAlignment="1" applyBorder="1" applyFont="1">
      <alignment shrinkToFit="0" wrapText="0"/>
    </xf>
    <xf borderId="0" fillId="15" fontId="2" numFmtId="0" xfId="0" applyAlignment="1" applyFont="1">
      <alignment shrinkToFit="0" wrapText="1"/>
    </xf>
    <xf borderId="0" fillId="8" fontId="2" numFmtId="0" xfId="0" applyAlignment="1" applyFont="1">
      <alignment shrinkToFit="0" wrapText="1"/>
    </xf>
    <xf borderId="0" fillId="8" fontId="10" numFmtId="0" xfId="0" applyAlignment="1" applyFont="1">
      <alignment readingOrder="0" shrinkToFit="0" vertical="bottom" wrapText="0"/>
    </xf>
    <xf borderId="0" fillId="8" fontId="15" numFmtId="165" xfId="0" applyAlignment="1" applyFont="1" applyNumberFormat="1">
      <alignment horizontal="right" readingOrder="0" shrinkToFit="0" vertical="bottom" wrapText="0"/>
    </xf>
    <xf borderId="5" fillId="8" fontId="1" numFmtId="0" xfId="0" applyAlignment="1" applyBorder="1" applyFont="1">
      <alignment readingOrder="0"/>
    </xf>
    <xf borderId="5" fillId="8" fontId="2" numFmtId="0" xfId="0" applyBorder="1" applyFont="1"/>
    <xf borderId="0" fillId="8" fontId="7" numFmtId="0" xfId="0" applyAlignment="1" applyFont="1">
      <alignment readingOrder="0"/>
    </xf>
    <xf borderId="0" fillId="8" fontId="3" numFmtId="0" xfId="0" applyAlignment="1" applyFont="1">
      <alignment shrinkToFit="0" wrapText="1"/>
    </xf>
    <xf borderId="1" fillId="15" fontId="2" numFmtId="0" xfId="0" applyBorder="1" applyFont="1"/>
    <xf borderId="1" fillId="15" fontId="1" numFmtId="0" xfId="0" applyAlignment="1" applyBorder="1" applyFont="1">
      <alignment readingOrder="0" shrinkToFit="0" wrapText="0"/>
    </xf>
    <xf borderId="0" fillId="15" fontId="3" numFmtId="0" xfId="0" applyFont="1"/>
    <xf borderId="1" fillId="15" fontId="10" numFmtId="0" xfId="0" applyAlignment="1" applyBorder="1" applyFont="1">
      <alignment vertical="bottom"/>
    </xf>
    <xf borderId="1" fillId="15" fontId="1" numFmtId="0" xfId="0" applyAlignment="1" applyBorder="1" applyFont="1">
      <alignment readingOrder="0"/>
    </xf>
    <xf borderId="1" fillId="15" fontId="1" numFmtId="0" xfId="0" applyAlignment="1" applyBorder="1" applyFont="1">
      <alignment readingOrder="0" shrinkToFit="0" wrapText="1"/>
    </xf>
    <xf borderId="1" fillId="8" fontId="1" numFmtId="0" xfId="0" applyAlignment="1" applyBorder="1" applyFont="1">
      <alignment readingOrder="0" shrinkToFit="0" wrapText="0"/>
    </xf>
    <xf borderId="1" fillId="16" fontId="2" numFmtId="0" xfId="0" applyBorder="1" applyFont="1"/>
    <xf borderId="1" fillId="16" fontId="1" numFmtId="0" xfId="0" applyAlignment="1" applyBorder="1" applyFont="1">
      <alignment readingOrder="0"/>
    </xf>
    <xf borderId="1" fillId="16" fontId="2" numFmtId="0" xfId="0" applyAlignment="1" applyBorder="1" applyFont="1">
      <alignment shrinkToFit="0" wrapText="0"/>
    </xf>
    <xf borderId="0" fillId="16" fontId="3" numFmtId="0" xfId="0" applyFont="1"/>
    <xf borderId="1" fillId="16" fontId="10" numFmtId="0" xfId="0" applyAlignment="1" applyBorder="1" applyFont="1">
      <alignment vertical="bottom"/>
    </xf>
    <xf borderId="1" fillId="16" fontId="1" numFmtId="0" xfId="0" applyAlignment="1" applyBorder="1" applyFont="1">
      <alignment readingOrder="0" shrinkToFit="0" wrapText="1"/>
    </xf>
    <xf borderId="1" fillId="16" fontId="2" numFmtId="16" xfId="0" applyBorder="1" applyFont="1" applyNumberFormat="1"/>
    <xf borderId="1" fillId="16" fontId="13" numFmtId="0" xfId="0" applyAlignment="1" applyBorder="1" applyFont="1">
      <alignment readingOrder="0"/>
    </xf>
    <xf borderId="1" fillId="16" fontId="13" numFmtId="0" xfId="0" applyAlignment="1" applyBorder="1" applyFont="1">
      <alignment readingOrder="0" shrinkToFit="0" wrapText="1"/>
    </xf>
    <xf borderId="1" fillId="16" fontId="10" numFmtId="0" xfId="0" applyAlignment="1" applyBorder="1" applyFont="1">
      <alignment readingOrder="0" vertical="bottom"/>
    </xf>
    <xf borderId="1" fillId="15" fontId="2" numFmtId="0" xfId="0" applyAlignment="1" applyBorder="1" applyFont="1">
      <alignment shrinkToFit="0" wrapText="0"/>
    </xf>
    <xf borderId="1" fillId="15" fontId="13" numFmtId="0" xfId="0" applyAlignment="1" applyBorder="1" applyFont="1">
      <alignment readingOrder="0"/>
    </xf>
    <xf borderId="1" fillId="15" fontId="2" numFmtId="0" xfId="0" applyAlignment="1" applyBorder="1" applyFont="1">
      <alignment readingOrder="0" shrinkToFit="0" wrapText="1"/>
    </xf>
    <xf borderId="0" fillId="15" fontId="2" numFmtId="0" xfId="0" applyAlignment="1" applyFont="1">
      <alignment readingOrder="0" shrinkToFit="0" wrapText="1"/>
    </xf>
    <xf borderId="0" fillId="16" fontId="15" numFmtId="0" xfId="0" applyAlignment="1" applyFont="1">
      <alignment readingOrder="0" shrinkToFit="0" vertical="bottom" wrapText="0"/>
    </xf>
    <xf borderId="0" fillId="16" fontId="10" numFmtId="0" xfId="0" applyAlignment="1" applyFont="1">
      <alignment readingOrder="0" shrinkToFit="0" vertical="bottom" wrapText="0"/>
    </xf>
    <xf borderId="0" fillId="16" fontId="10" numFmtId="0" xfId="0" applyAlignment="1" applyFont="1">
      <alignment readingOrder="0" shrinkToFit="0" vertical="bottom" wrapText="0"/>
    </xf>
    <xf borderId="0" fillId="16" fontId="15" numFmtId="0" xfId="0" applyAlignment="1" applyFont="1">
      <alignment horizontal="right" readingOrder="0" shrinkToFit="0" vertical="bottom" wrapText="0"/>
    </xf>
    <xf borderId="0" fillId="16" fontId="15" numFmtId="164" xfId="0" applyAlignment="1" applyFont="1" applyNumberFormat="1">
      <alignment readingOrder="0" shrinkToFit="0" vertical="bottom" wrapText="0"/>
    </xf>
    <xf borderId="0" fillId="16" fontId="15" numFmtId="0" xfId="0" applyAlignment="1" applyFont="1">
      <alignment shrinkToFit="0" vertical="bottom" wrapText="0"/>
    </xf>
    <xf borderId="5" fillId="16" fontId="1" numFmtId="0" xfId="0" applyAlignment="1" applyBorder="1" applyFont="1">
      <alignment readingOrder="0"/>
    </xf>
    <xf borderId="5" fillId="16" fontId="2" numFmtId="0" xfId="0" applyBorder="1" applyFont="1"/>
    <xf borderId="0" fillId="16" fontId="1" numFmtId="0" xfId="0" applyAlignment="1" applyFont="1">
      <alignment readingOrder="0"/>
    </xf>
    <xf borderId="0" fillId="16" fontId="7" numFmtId="0" xfId="0" applyAlignment="1" applyFont="1">
      <alignment readingOrder="0"/>
    </xf>
    <xf borderId="0" fillId="16" fontId="7" numFmtId="0" xfId="0" applyAlignment="1" applyFont="1">
      <alignment readingOrder="0" shrinkToFit="0" wrapText="1"/>
    </xf>
    <xf borderId="1" fillId="16" fontId="1" numFmtId="0" xfId="0" applyAlignment="1" applyBorder="1" applyFont="1">
      <alignment readingOrder="0" shrinkToFit="0" wrapText="0"/>
    </xf>
    <xf borderId="1" fillId="16" fontId="2" numFmtId="17" xfId="0" applyBorder="1" applyFont="1" applyNumberFormat="1"/>
    <xf borderId="1" fillId="16" fontId="20" numFmtId="0" xfId="0" applyAlignment="1" applyBorder="1" applyFont="1">
      <alignment readingOrder="0" shrinkToFit="0" wrapText="1"/>
    </xf>
    <xf borderId="0" fillId="16" fontId="20" numFmtId="0" xfId="0" applyAlignment="1" applyFont="1">
      <alignment readingOrder="0" shrinkToFit="0" wrapText="1"/>
    </xf>
    <xf borderId="1" fillId="16" fontId="2" numFmtId="0" xfId="0" applyAlignment="1" applyBorder="1" applyFont="1">
      <alignment readingOrder="0" shrinkToFit="0" wrapText="1"/>
    </xf>
    <xf borderId="0" fillId="16" fontId="2" numFmtId="0" xfId="0" applyAlignment="1" applyFont="1">
      <alignment readingOrder="0" shrinkToFit="0" wrapText="1"/>
    </xf>
    <xf borderId="0" fillId="16" fontId="13" numFmtId="0" xfId="0" applyAlignment="1" applyFont="1">
      <alignment readingOrder="0" shrinkToFit="0" wrapText="1"/>
    </xf>
    <xf borderId="1" fillId="9" fontId="2" numFmtId="0" xfId="0" applyAlignment="1" applyBorder="1" applyFont="1">
      <alignment shrinkToFit="0" wrapText="0"/>
    </xf>
    <xf borderId="1" fillId="9" fontId="2" numFmtId="17" xfId="0" applyBorder="1" applyFont="1" applyNumberFormat="1"/>
    <xf borderId="1" fillId="18" fontId="1" numFmtId="0" xfId="0" applyAlignment="1" applyBorder="1" applyFill="1" applyFont="1">
      <alignment readingOrder="0" shrinkToFit="0" wrapText="1"/>
    </xf>
    <xf borderId="1" fillId="16" fontId="10" numFmtId="0" xfId="0" applyAlignment="1" applyBorder="1" applyFont="1">
      <alignment readingOrder="0" shrinkToFit="0" wrapText="1"/>
    </xf>
    <xf borderId="1" fillId="10" fontId="1" numFmtId="0" xfId="0" applyAlignment="1" applyBorder="1" applyFont="1">
      <alignment readingOrder="0" shrinkToFit="0" wrapText="0"/>
    </xf>
    <xf borderId="1" fillId="10" fontId="10" numFmtId="0" xfId="0" applyAlignment="1" applyBorder="1" applyFont="1">
      <alignment vertical="bottom"/>
    </xf>
    <xf borderId="1" fillId="16" fontId="2" numFmtId="0" xfId="0" applyAlignment="1" applyBorder="1" applyFont="1">
      <alignment shrinkToFit="0" wrapText="1"/>
    </xf>
    <xf borderId="1" fillId="19" fontId="2" numFmtId="0" xfId="0" applyBorder="1" applyFill="1" applyFont="1"/>
    <xf borderId="1" fillId="19" fontId="1" numFmtId="0" xfId="0" applyAlignment="1" applyBorder="1" applyFont="1">
      <alignment readingOrder="0"/>
    </xf>
    <xf borderId="1" fillId="19" fontId="1" numFmtId="0" xfId="0" applyAlignment="1" applyBorder="1" applyFont="1">
      <alignment readingOrder="0" shrinkToFit="0" wrapText="0"/>
    </xf>
    <xf borderId="0" fillId="19" fontId="3" numFmtId="0" xfId="0" applyFont="1"/>
    <xf borderId="1" fillId="19" fontId="10" numFmtId="0" xfId="0" applyAlignment="1" applyBorder="1" applyFont="1">
      <alignment readingOrder="0" vertical="bottom"/>
    </xf>
    <xf borderId="1" fillId="19" fontId="1" numFmtId="0" xfId="0" applyAlignment="1" applyBorder="1" applyFont="1">
      <alignment readingOrder="0" shrinkToFit="0" wrapText="1"/>
    </xf>
    <xf borderId="0" fillId="19" fontId="1" numFmtId="0" xfId="0" applyAlignment="1" applyFont="1">
      <alignment readingOrder="0" shrinkToFit="0" wrapText="1"/>
    </xf>
    <xf borderId="1" fillId="19" fontId="2" numFmtId="16" xfId="0" applyBorder="1" applyFont="1" applyNumberFormat="1"/>
    <xf borderId="1" fillId="19" fontId="2" numFmtId="0" xfId="0" applyAlignment="1" applyBorder="1" applyFont="1">
      <alignment shrinkToFit="0" wrapText="1"/>
    </xf>
    <xf borderId="1" fillId="19" fontId="2" numFmtId="0" xfId="0" applyAlignment="1" applyBorder="1" applyFont="1">
      <alignment shrinkToFit="0" wrapText="0"/>
    </xf>
    <xf borderId="1" fillId="19" fontId="2" numFmtId="17" xfId="0" applyBorder="1" applyFont="1" applyNumberFormat="1"/>
    <xf borderId="1" fillId="19" fontId="10" numFmtId="0" xfId="0" applyAlignment="1" applyBorder="1" applyFont="1">
      <alignment vertical="bottom"/>
    </xf>
    <xf borderId="1" fillId="19" fontId="2" numFmtId="0" xfId="0" applyAlignment="1" applyBorder="1" applyFont="1">
      <alignment shrinkToFit="0" wrapText="0"/>
    </xf>
    <xf borderId="0" fillId="19" fontId="9" numFmtId="0" xfId="0" applyAlignment="1" applyFont="1">
      <alignment readingOrder="0" shrinkToFit="0" wrapText="1"/>
    </xf>
    <xf borderId="1" fillId="19" fontId="3" numFmtId="0" xfId="0" applyBorder="1" applyFont="1"/>
    <xf borderId="1" fillId="19" fontId="13" numFmtId="0" xfId="0" applyAlignment="1" applyBorder="1" applyFont="1">
      <alignment readingOrder="0"/>
    </xf>
    <xf borderId="1" fillId="19" fontId="13" numFmtId="0" xfId="0" applyAlignment="1" applyBorder="1" applyFont="1">
      <alignment readingOrder="0" shrinkToFit="0" wrapText="1"/>
    </xf>
    <xf borderId="1" fillId="19" fontId="1" numFmtId="0" xfId="0" applyAlignment="1" applyBorder="1" applyFont="1">
      <alignment readingOrder="0" shrinkToFit="0" wrapText="0"/>
    </xf>
    <xf borderId="1" fillId="10" fontId="2" numFmtId="0" xfId="0" applyAlignment="1" applyBorder="1" applyFont="1">
      <alignment shrinkToFit="0" wrapText="0"/>
    </xf>
    <xf borderId="1" fillId="10" fontId="2" numFmtId="16" xfId="0" applyBorder="1" applyFont="1" applyNumberFormat="1"/>
    <xf borderId="1" fillId="10" fontId="2" numFmtId="0" xfId="0" applyAlignment="1" applyBorder="1" applyFont="1">
      <alignment shrinkToFit="0" wrapText="1"/>
    </xf>
    <xf borderId="1" fillId="10" fontId="2" numFmtId="17" xfId="0" applyBorder="1" applyFont="1" applyNumberFormat="1"/>
    <xf borderId="0" fillId="10" fontId="2" numFmtId="0" xfId="0" applyAlignment="1" applyFont="1">
      <alignment shrinkToFit="0" wrapText="1"/>
    </xf>
    <xf borderId="0" fillId="16" fontId="2" numFmtId="0" xfId="0" applyAlignment="1" applyFont="1">
      <alignment shrinkToFit="0" wrapText="1"/>
    </xf>
    <xf borderId="2" fillId="0" fontId="15" numFmtId="0" xfId="0" applyAlignment="1" applyBorder="1" applyFont="1">
      <alignment readingOrder="0" shrinkToFit="0" vertical="bottom" wrapText="0"/>
    </xf>
    <xf borderId="1" fillId="2" fontId="2" numFmtId="0" xfId="0" applyAlignment="1" applyBorder="1" applyFont="1">
      <alignment vertical="bottom"/>
    </xf>
    <xf borderId="1" fillId="2" fontId="1" numFmtId="0" xfId="0" applyAlignment="1" applyBorder="1" applyFont="1">
      <alignment vertical="bottom"/>
    </xf>
    <xf borderId="1" fillId="2" fontId="2" numFmtId="0" xfId="0" applyAlignment="1" applyBorder="1" applyFont="1">
      <alignment shrinkToFit="0" vertical="bottom" wrapText="0"/>
    </xf>
    <xf borderId="1" fillId="0" fontId="2" numFmtId="0" xfId="0" applyAlignment="1" applyBorder="1" applyFont="1">
      <alignment vertical="bottom"/>
    </xf>
    <xf borderId="0" fillId="0" fontId="2" numFmtId="0" xfId="0" applyAlignment="1" applyFont="1">
      <alignment vertical="bottom"/>
    </xf>
    <xf borderId="1" fillId="0" fontId="2" numFmtId="0" xfId="0" applyAlignment="1" applyBorder="1" applyFont="1">
      <alignment horizontal="right" vertical="bottom"/>
    </xf>
    <xf borderId="1" fillId="0" fontId="2" numFmtId="17" xfId="0" applyAlignment="1" applyBorder="1" applyFont="1" applyNumberFormat="1">
      <alignment horizontal="right" vertical="bottom"/>
    </xf>
    <xf borderId="1" fillId="3" fontId="2" numFmtId="0" xfId="0" applyAlignment="1" applyBorder="1" applyFont="1">
      <alignment vertical="bottom"/>
    </xf>
    <xf borderId="1" fillId="0" fontId="1" numFmtId="0" xfId="0" applyAlignment="1" applyBorder="1" applyFont="1">
      <alignment horizontal="right" vertical="bottom"/>
    </xf>
    <xf borderId="1" fillId="0" fontId="1" numFmtId="0" xfId="0" applyAlignment="1" applyBorder="1" applyFont="1">
      <alignment vertical="bottom"/>
    </xf>
    <xf borderId="1" fillId="4" fontId="1" numFmtId="0" xfId="0" applyAlignment="1" applyBorder="1" applyFont="1">
      <alignment vertical="bottom"/>
    </xf>
    <xf borderId="1" fillId="4" fontId="2" numFmtId="0" xfId="0" applyAlignment="1" applyBorder="1" applyFont="1">
      <alignment vertical="bottom"/>
    </xf>
    <xf borderId="1" fillId="0" fontId="1" numFmtId="0" xfId="0" applyAlignment="1" applyBorder="1" applyFont="1">
      <alignment shrinkToFit="0" vertical="bottom" wrapText="1"/>
    </xf>
    <xf borderId="0" fillId="0" fontId="1" numFmtId="0" xfId="0" applyAlignment="1" applyFont="1">
      <alignment horizontal="center" shrinkToFit="0" vertical="bottom" wrapText="1"/>
    </xf>
    <xf borderId="1" fillId="0" fontId="1" numFmtId="0" xfId="0" applyAlignment="1" applyBorder="1" applyFont="1">
      <alignment shrinkToFit="0" vertical="bottom" wrapText="0"/>
    </xf>
    <xf borderId="1" fillId="2" fontId="2" numFmtId="0" xfId="0" applyAlignment="1" applyBorder="1" applyFont="1">
      <alignment shrinkToFit="0" wrapText="1"/>
    </xf>
    <xf borderId="1" fillId="6" fontId="2" numFmtId="0" xfId="0" applyAlignment="1" applyBorder="1" applyFont="1">
      <alignment shrinkToFit="0" wrapText="1"/>
    </xf>
    <xf borderId="1" fillId="2" fontId="1" numFmtId="0" xfId="0" applyAlignment="1" applyBorder="1" applyFont="1">
      <alignment readingOrder="0" shrinkToFit="0" wrapText="1"/>
    </xf>
    <xf borderId="0" fillId="2" fontId="3" numFmtId="0" xfId="0" applyFont="1"/>
    <xf borderId="1" fillId="20" fontId="1" numFmtId="0" xfId="0" applyAlignment="1" applyBorder="1" applyFill="1" applyFont="1">
      <alignment readingOrder="0"/>
    </xf>
    <xf borderId="1" fillId="20" fontId="2" numFmtId="0" xfId="0" applyAlignment="1" applyBorder="1" applyFont="1">
      <alignment shrinkToFit="0" wrapText="1"/>
    </xf>
    <xf borderId="1" fillId="20" fontId="2" numFmtId="0" xfId="0" applyBorder="1" applyFont="1"/>
    <xf borderId="0" fillId="20" fontId="3" numFmtId="0" xfId="0" applyFont="1"/>
    <xf borderId="1" fillId="20" fontId="2" numFmtId="0" xfId="0" applyAlignment="1" applyBorder="1" applyFont="1">
      <alignment readingOrder="0"/>
    </xf>
    <xf borderId="1" fillId="0" fontId="1" numFmtId="0" xfId="0" applyAlignment="1" applyBorder="1" applyFont="1">
      <alignment readingOrder="0"/>
    </xf>
    <xf borderId="1" fillId="0" fontId="28" numFmtId="0" xfId="0" applyAlignment="1" applyBorder="1" applyFont="1">
      <alignment readingOrder="0"/>
    </xf>
    <xf borderId="1" fillId="2" fontId="29" numFmtId="0" xfId="0" applyBorder="1" applyFont="1"/>
    <xf borderId="1" fillId="9" fontId="7" numFmtId="0" xfId="0" applyAlignment="1" applyBorder="1" applyFont="1">
      <alignment readingOrder="0"/>
    </xf>
    <xf borderId="5" fillId="2" fontId="2" numFmtId="0" xfId="0" applyAlignment="1" applyBorder="1" applyFont="1">
      <alignment shrinkToFit="0" wrapText="1"/>
    </xf>
    <xf borderId="1" fillId="10" fontId="27" numFmtId="0" xfId="0" applyAlignment="1" applyBorder="1" applyFont="1">
      <alignment readingOrder="0"/>
    </xf>
    <xf borderId="1" fillId="10" fontId="30" numFmtId="0" xfId="0" applyBorder="1" applyFont="1"/>
    <xf borderId="5" fillId="3" fontId="1" numFmtId="0" xfId="0" applyAlignment="1" applyBorder="1" applyFont="1">
      <alignment readingOrder="0"/>
    </xf>
    <xf borderId="0" fillId="0" fontId="15" numFmtId="164" xfId="0" applyAlignment="1" applyFont="1" applyNumberFormat="1">
      <alignment readingOrder="0" shrinkToFit="0" vertical="bottom" wrapText="0"/>
    </xf>
    <xf borderId="0" fillId="0" fontId="31" numFmtId="0" xfId="0" applyAlignment="1" applyFont="1">
      <alignment readingOrder="0" shrinkToFit="0" vertical="bottom" wrapText="0"/>
    </xf>
    <xf borderId="0" fillId="0" fontId="32" numFmtId="0" xfId="0" applyAlignment="1" applyFont="1">
      <alignment readingOrder="0" shrinkToFit="0" vertical="bottom" wrapText="0"/>
    </xf>
    <xf borderId="0" fillId="21" fontId="32" numFmtId="0" xfId="0" applyAlignment="1" applyFill="1" applyFont="1">
      <alignment readingOrder="0" shrinkToFit="0" vertical="bottom" wrapText="0"/>
    </xf>
    <xf borderId="0" fillId="11" fontId="32"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ubmed.ncbi.nlm.nih.gov/37903680/" TargetMode="External"/><Relationship Id="rId2" Type="http://schemas.openxmlformats.org/officeDocument/2006/relationships/hyperlink" Target="mailto:cdugdale@mgh.harvard.edu" TargetMode="External"/><Relationship Id="rId3" Type="http://schemas.openxmlformats.org/officeDocument/2006/relationships/hyperlink" Target="https://linkinghub.elsevier.com/retrieve/pii/S0022316624010678" TargetMode="External"/><Relationship Id="rId4" Type="http://schemas.openxmlformats.org/officeDocument/2006/relationships/hyperlink" Target="https://e-epih.org/journal/view.php?doi=10.4178/epih.e2025024" TargetMode="External"/><Relationship Id="rId5" Type="http://schemas.openxmlformats.org/officeDocument/2006/relationships/hyperlink" Target="https://dx.doi.org/10.1056/EVIDoa2400275"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ubmed.ncbi.nlm.nih.gov/37903680/"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1.56"/>
    <col customWidth="1" min="2" max="2" width="11.56"/>
    <col customWidth="1" min="3" max="3" width="48.22"/>
    <col customWidth="1" min="4" max="4" width="35.11"/>
    <col customWidth="1" min="5" max="5" width="73.11"/>
    <col customWidth="1" min="7" max="7" width="10.78"/>
    <col customWidth="1" min="8" max="8" width="21.67"/>
    <col customWidth="1" min="9" max="9" width="3.89"/>
    <col customWidth="1" min="10" max="13" width="10.78"/>
    <col customWidth="1" min="14" max="14" width="11.89"/>
    <col customWidth="1" min="15" max="15" width="13.11"/>
    <col customWidth="1" min="16" max="16" width="16.0"/>
    <col customWidth="1" min="17" max="17" width="14.67"/>
    <col customWidth="1" min="18" max="18" width="14.11"/>
    <col customWidth="1" min="19" max="19" width="15.22"/>
    <col customWidth="1" min="20" max="20" width="8.67"/>
    <col customWidth="1" min="21" max="21" width="14.33"/>
    <col customWidth="1" min="22" max="22" width="11.33"/>
    <col customWidth="1" min="23" max="23" width="15.44"/>
    <col customWidth="1" min="24" max="24" width="12.33"/>
    <col customWidth="1" min="25" max="25" width="15.11"/>
    <col customWidth="1" min="26" max="26" width="13.89"/>
    <col customWidth="1" min="27" max="27" width="17.33"/>
    <col customWidth="1" min="28" max="28" width="16.44"/>
    <col customWidth="1" min="29" max="32" width="17.33"/>
    <col customWidth="1" min="33" max="33" width="23.56"/>
    <col customWidth="1" hidden="1" min="34" max="34" width="17.33"/>
    <col customWidth="1" min="35" max="35" width="31.33"/>
    <col customWidth="1" min="36" max="37" width="87.44"/>
  </cols>
  <sheetData>
    <row r="1" ht="15.75" customHeight="1">
      <c r="A1" s="1" t="s">
        <v>0</v>
      </c>
      <c r="B1" s="2"/>
      <c r="C1" s="3"/>
      <c r="D1" s="4"/>
      <c r="E1" s="4"/>
      <c r="F1" s="4"/>
      <c r="G1" s="4"/>
      <c r="H1" s="4"/>
      <c r="I1" s="4"/>
      <c r="J1" s="4"/>
      <c r="K1" s="4"/>
      <c r="L1" s="4"/>
      <c r="M1" s="4"/>
      <c r="N1" s="5" t="s">
        <v>1</v>
      </c>
      <c r="O1" s="6">
        <f>IFERROR(
  COUNTIFS($O$3:$O859,"Yes",$AA$3:$AA859,"Yes")
  /
  COUNTIF($O$3:$O859,"Yes"),
0)
</f>
        <v>1</v>
      </c>
      <c r="P1" s="6">
        <f>IFERROR(
  COUNTIFS($P$3:$P859,"Yes",$AA$3:$AA859,"Yes")
  /
  COUNTIF($P$3:$P859,"Yes"),
0)
</f>
        <v>1</v>
      </c>
      <c r="Q1" s="6">
        <f>IFERROR(
  COUNTIFS($Q$3:$Q859,"Yes",$AA$3:$AA859,"Yes")
  /
  COUNTIF($Q$3:$Q859,"Yes"),
0)
</f>
        <v>1</v>
      </c>
      <c r="R1" s="7">
        <f>IFERROR(
  COUNTIFS($R$3:$R859,"Yes",$AA$3:$AA859,"Yes")
  /
  COUNTIF($R$3:$R859,"Yes"),
0)
</f>
        <v>1</v>
      </c>
      <c r="S1" s="7">
        <f>IFERROR(
  COUNTIFS($S$3:$S859,"Yes",$AA$3:$AA859,"Yes")
  /
  COUNTIF($S$3:$S859,"Yes"),
0)
</f>
        <v>1</v>
      </c>
      <c r="T1" s="7">
        <f>IFERROR(
  COUNTIFS($T$3:$T859,"Yes",$AA$3:$AA859,"Yes")
  /
  COUNTIF($T$3:$T859,"Yes"),
0)
</f>
        <v>1</v>
      </c>
      <c r="U1" s="7">
        <f>IFERROR(
  COUNTIFS($U$3:$U859,"Yes",$AA$3:$AA859,"Yes")
  /
  COUNTIF($U$3:$U859,"Yes"),
0)
</f>
        <v>1</v>
      </c>
      <c r="V1" s="8"/>
      <c r="W1" s="9">
        <f>COUNTIF(X4:X647,"Yes")</f>
        <v>511</v>
      </c>
      <c r="X1" s="10">
        <f>W1/W2</f>
        <v>1</v>
      </c>
      <c r="Y1" s="4"/>
      <c r="Z1" s="4">
        <f>COUNTIF(AA4:AA647,"Yes")</f>
        <v>511</v>
      </c>
      <c r="AA1" s="10">
        <f>Z1/Z2</f>
        <v>1</v>
      </c>
      <c r="AB1" s="11">
        <f>COUNTIF(AC4:AC510,"*Yes*")</f>
        <v>507</v>
      </c>
      <c r="AC1" s="12">
        <f>AB1/535</f>
        <v>0.9476635514</v>
      </c>
      <c r="AD1" s="11">
        <f>COUNTIF(AE4:AE647,"*Yes*")</f>
        <v>510</v>
      </c>
      <c r="AE1" s="12">
        <f>AD1/535</f>
        <v>0.953271028</v>
      </c>
      <c r="AF1" s="11">
        <f>COUNTIF(AF4:AF647,"Yes")</f>
        <v>506</v>
      </c>
      <c r="AG1" s="13">
        <f>AF1/Z2</f>
        <v>0.9902152642</v>
      </c>
      <c r="AH1" s="4"/>
      <c r="AI1" s="14"/>
      <c r="AJ1" s="15"/>
      <c r="AK1" s="15"/>
    </row>
    <row r="2" ht="15.75" customHeight="1">
      <c r="A2" s="2"/>
      <c r="B2" s="2"/>
      <c r="C2" s="3"/>
      <c r="D2" s="4"/>
      <c r="E2" s="4"/>
      <c r="F2" s="4"/>
      <c r="G2" s="4"/>
      <c r="H2" s="4"/>
      <c r="I2" s="4"/>
      <c r="J2" s="4"/>
      <c r="K2" s="4"/>
      <c r="L2" s="4"/>
      <c r="M2" s="4"/>
      <c r="N2" s="4"/>
      <c r="O2" s="16">
        <f t="shared" ref="O2:U2" si="1">COUNTA(O4:O507)</f>
        <v>336</v>
      </c>
      <c r="P2" s="16">
        <f t="shared" si="1"/>
        <v>68</v>
      </c>
      <c r="Q2" s="16">
        <f t="shared" si="1"/>
        <v>153</v>
      </c>
      <c r="R2" s="8">
        <f t="shared" si="1"/>
        <v>34</v>
      </c>
      <c r="S2" s="8">
        <f t="shared" si="1"/>
        <v>109</v>
      </c>
      <c r="T2" s="8">
        <f t="shared" si="1"/>
        <v>55</v>
      </c>
      <c r="U2" s="8">
        <f t="shared" si="1"/>
        <v>91</v>
      </c>
      <c r="V2" s="8"/>
      <c r="W2" s="9">
        <f>COUNTA(A4:A851)</f>
        <v>511</v>
      </c>
      <c r="X2" s="4"/>
      <c r="Y2" s="4"/>
      <c r="Z2" s="4">
        <f>COUNTA(A4:A851)</f>
        <v>511</v>
      </c>
      <c r="AA2" s="4"/>
      <c r="AB2" s="17" t="s">
        <v>2</v>
      </c>
      <c r="AC2" s="18"/>
      <c r="AD2" s="18"/>
      <c r="AE2" s="18"/>
      <c r="AF2" s="19"/>
      <c r="AG2" s="20"/>
      <c r="AH2" s="4"/>
      <c r="AI2" s="14"/>
      <c r="AJ2" s="15"/>
      <c r="AK2" s="15"/>
    </row>
    <row r="3" ht="15.75" customHeight="1">
      <c r="A3" s="21" t="s">
        <v>3</v>
      </c>
      <c r="B3" s="21" t="s">
        <v>4</v>
      </c>
      <c r="C3" s="22" t="s">
        <v>5</v>
      </c>
      <c r="D3" s="23" t="s">
        <v>6</v>
      </c>
      <c r="E3" s="23" t="s">
        <v>7</v>
      </c>
      <c r="G3" s="23" t="s">
        <v>8</v>
      </c>
      <c r="H3" s="23" t="s">
        <v>9</v>
      </c>
      <c r="I3" s="23" t="s">
        <v>10</v>
      </c>
      <c r="J3" s="23" t="s">
        <v>11</v>
      </c>
      <c r="K3" s="23" t="s">
        <v>12</v>
      </c>
      <c r="L3" s="23" t="s">
        <v>13</v>
      </c>
      <c r="M3" s="23" t="s">
        <v>14</v>
      </c>
      <c r="N3" s="23" t="s">
        <v>15</v>
      </c>
      <c r="O3" s="24" t="s">
        <v>16</v>
      </c>
      <c r="P3" s="24" t="s">
        <v>17</v>
      </c>
      <c r="Q3" s="24" t="s">
        <v>18</v>
      </c>
      <c r="R3" s="23" t="s">
        <v>19</v>
      </c>
      <c r="S3" s="8">
        <f>COUNTA(S5:S508)</f>
        <v>108</v>
      </c>
      <c r="T3" s="23" t="s">
        <v>20</v>
      </c>
      <c r="U3" s="25" t="s">
        <v>21</v>
      </c>
      <c r="V3" s="23" t="s">
        <v>22</v>
      </c>
      <c r="W3" s="26" t="s">
        <v>23</v>
      </c>
      <c r="X3" s="26" t="s">
        <v>24</v>
      </c>
      <c r="Y3" s="26" t="s">
        <v>25</v>
      </c>
      <c r="Z3" s="26" t="s">
        <v>26</v>
      </c>
      <c r="AA3" s="26" t="s">
        <v>27</v>
      </c>
      <c r="AB3" s="27" t="s">
        <v>23</v>
      </c>
      <c r="AC3" s="28" t="s">
        <v>24</v>
      </c>
      <c r="AD3" s="28" t="s">
        <v>28</v>
      </c>
      <c r="AE3" s="27" t="s">
        <v>26</v>
      </c>
      <c r="AF3" s="27" t="s">
        <v>27</v>
      </c>
      <c r="AG3" s="28" t="s">
        <v>29</v>
      </c>
      <c r="AH3" s="29" t="s">
        <v>30</v>
      </c>
      <c r="AI3" s="30" t="s">
        <v>31</v>
      </c>
      <c r="AJ3" s="31" t="s">
        <v>32</v>
      </c>
      <c r="AK3" s="32"/>
    </row>
    <row r="4" ht="15.75" customHeight="1">
      <c r="A4" s="2" t="s">
        <v>33</v>
      </c>
      <c r="B4" s="1" t="s">
        <v>34</v>
      </c>
      <c r="C4" s="33" t="s">
        <v>35</v>
      </c>
      <c r="D4" s="8" t="s">
        <v>36</v>
      </c>
      <c r="E4" s="8" t="s">
        <v>37</v>
      </c>
      <c r="G4" s="8">
        <v>2024.0</v>
      </c>
      <c r="H4" s="8" t="s">
        <v>38</v>
      </c>
      <c r="I4" s="8" t="s">
        <v>39</v>
      </c>
      <c r="J4" s="8">
        <v>42.0</v>
      </c>
      <c r="K4" s="8">
        <v>22.0</v>
      </c>
      <c r="L4" s="8">
        <v>126041.0</v>
      </c>
      <c r="M4" s="8"/>
      <c r="N4" s="8"/>
      <c r="O4" s="16"/>
      <c r="P4" s="16" t="s">
        <v>40</v>
      </c>
      <c r="Q4" s="16"/>
      <c r="R4" s="8" t="s">
        <v>40</v>
      </c>
      <c r="S4" s="8" t="s">
        <v>40</v>
      </c>
      <c r="T4" s="8" t="s">
        <v>40</v>
      </c>
      <c r="U4" s="34"/>
      <c r="V4" s="35">
        <v>1.0</v>
      </c>
      <c r="W4" s="35" t="s">
        <v>41</v>
      </c>
      <c r="X4" s="35" t="s">
        <v>40</v>
      </c>
      <c r="Y4" s="35" t="s">
        <v>42</v>
      </c>
      <c r="Z4" s="35" t="s">
        <v>40</v>
      </c>
      <c r="AA4" s="35" t="s">
        <v>40</v>
      </c>
      <c r="AB4" s="36" t="s">
        <v>42</v>
      </c>
      <c r="AC4" s="37" t="s">
        <v>40</v>
      </c>
      <c r="AD4" s="37" t="s">
        <v>43</v>
      </c>
      <c r="AE4" s="37" t="s">
        <v>40</v>
      </c>
      <c r="AF4" s="37" t="s">
        <v>40</v>
      </c>
      <c r="AG4" s="38"/>
      <c r="AH4" s="35" t="s">
        <v>44</v>
      </c>
      <c r="AI4" s="39" t="s">
        <v>45</v>
      </c>
      <c r="AJ4" s="40" t="str">
        <f>vlookup(A4,'AE-NSI no comparison'!A:B,2,FALSE)</f>
        <v>#N/A</v>
      </c>
      <c r="AK4" s="40"/>
    </row>
    <row r="5" ht="15.75" customHeight="1">
      <c r="A5" s="41" t="s">
        <v>46</v>
      </c>
      <c r="B5" s="42" t="s">
        <v>47</v>
      </c>
      <c r="C5" s="43" t="s">
        <v>48</v>
      </c>
      <c r="D5" s="44" t="s">
        <v>49</v>
      </c>
      <c r="E5" s="44" t="s">
        <v>50</v>
      </c>
      <c r="G5" s="44">
        <v>2025.0</v>
      </c>
      <c r="H5" s="44" t="s">
        <v>51</v>
      </c>
      <c r="I5" s="44" t="s">
        <v>52</v>
      </c>
      <c r="J5" s="44">
        <v>145.0</v>
      </c>
      <c r="K5" s="44">
        <v>2.0</v>
      </c>
      <c r="L5" s="44" t="s">
        <v>53</v>
      </c>
      <c r="M5" s="44"/>
      <c r="N5" s="44"/>
      <c r="O5" s="44"/>
      <c r="P5" s="44" t="s">
        <v>40</v>
      </c>
      <c r="Q5" s="44"/>
      <c r="R5" s="44" t="s">
        <v>40</v>
      </c>
      <c r="S5" s="44" t="s">
        <v>40</v>
      </c>
      <c r="T5" s="44" t="s">
        <v>40</v>
      </c>
      <c r="U5" s="34"/>
      <c r="V5" s="45">
        <v>2.0</v>
      </c>
      <c r="W5" s="45" t="s">
        <v>54</v>
      </c>
      <c r="X5" s="45" t="s">
        <v>40</v>
      </c>
      <c r="Y5" s="45" t="s">
        <v>42</v>
      </c>
      <c r="Z5" s="45" t="s">
        <v>40</v>
      </c>
      <c r="AA5" s="45" t="s">
        <v>40</v>
      </c>
      <c r="AB5" s="36" t="s">
        <v>42</v>
      </c>
      <c r="AC5" s="37" t="s">
        <v>40</v>
      </c>
      <c r="AD5" s="37" t="s">
        <v>43</v>
      </c>
      <c r="AE5" s="37" t="s">
        <v>40</v>
      </c>
      <c r="AF5" s="37" t="s">
        <v>40</v>
      </c>
      <c r="AG5" s="38"/>
      <c r="AH5" s="35" t="s">
        <v>55</v>
      </c>
      <c r="AI5" s="46"/>
      <c r="AJ5" s="40" t="str">
        <f>vlookup(A5,'AE-NSI no comparison'!A:B,2,FALSE)</f>
        <v>#N/A</v>
      </c>
      <c r="AK5" s="47"/>
    </row>
    <row r="6" ht="15.75" customHeight="1">
      <c r="A6" s="2" t="s">
        <v>56</v>
      </c>
      <c r="B6" s="1" t="s">
        <v>57</v>
      </c>
      <c r="C6" s="33" t="s">
        <v>58</v>
      </c>
      <c r="D6" s="8" t="s">
        <v>59</v>
      </c>
      <c r="E6" s="8" t="s">
        <v>60</v>
      </c>
      <c r="G6" s="8">
        <v>2024.0</v>
      </c>
      <c r="H6" s="8" t="s">
        <v>61</v>
      </c>
      <c r="I6" s="8" t="s">
        <v>62</v>
      </c>
      <c r="J6" s="8">
        <v>230.0</v>
      </c>
      <c r="K6" s="8">
        <v>1.0</v>
      </c>
      <c r="L6" s="8" t="s">
        <v>63</v>
      </c>
      <c r="M6" s="8"/>
      <c r="N6" s="8"/>
      <c r="O6" s="16"/>
      <c r="P6" s="16"/>
      <c r="Q6" s="16" t="s">
        <v>40</v>
      </c>
      <c r="R6" s="8" t="s">
        <v>40</v>
      </c>
      <c r="S6" s="8" t="s">
        <v>40</v>
      </c>
      <c r="T6" s="8"/>
      <c r="U6" s="34"/>
      <c r="V6" s="35">
        <v>4.0</v>
      </c>
      <c r="W6" s="35" t="s">
        <v>54</v>
      </c>
      <c r="X6" s="35" t="s">
        <v>40</v>
      </c>
      <c r="Y6" s="35" t="s">
        <v>42</v>
      </c>
      <c r="Z6" s="35" t="s">
        <v>40</v>
      </c>
      <c r="AA6" s="35" t="s">
        <v>40</v>
      </c>
      <c r="AB6" s="37" t="s">
        <v>64</v>
      </c>
      <c r="AC6" s="37" t="s">
        <v>40</v>
      </c>
      <c r="AD6" s="37" t="s">
        <v>43</v>
      </c>
      <c r="AE6" s="37" t="s">
        <v>40</v>
      </c>
      <c r="AF6" s="37" t="s">
        <v>40</v>
      </c>
      <c r="AG6" s="38"/>
      <c r="AH6" s="35" t="s">
        <v>44</v>
      </c>
      <c r="AI6" s="48"/>
      <c r="AJ6" s="40" t="str">
        <f>vlookup(A6,'AE-NSI no comparison'!A:B,2,FALSE)</f>
        <v>#N/A</v>
      </c>
      <c r="AK6" s="49"/>
    </row>
    <row r="7" ht="15.75" customHeight="1">
      <c r="A7" s="2" t="s">
        <v>65</v>
      </c>
      <c r="B7" s="1" t="s">
        <v>66</v>
      </c>
      <c r="C7" s="33" t="s">
        <v>67</v>
      </c>
      <c r="D7" s="8" t="s">
        <v>68</v>
      </c>
      <c r="E7" s="8" t="s">
        <v>69</v>
      </c>
      <c r="G7" s="8">
        <v>2025.0</v>
      </c>
      <c r="H7" s="50">
        <v>45805.0</v>
      </c>
      <c r="I7" s="8" t="s">
        <v>70</v>
      </c>
      <c r="J7" s="8"/>
      <c r="K7" s="8"/>
      <c r="L7" s="8"/>
      <c r="M7" s="8">
        <v>4.0440704E7</v>
      </c>
      <c r="N7" s="8"/>
      <c r="O7" s="16"/>
      <c r="P7" s="16" t="s">
        <v>40</v>
      </c>
      <c r="Q7" s="16"/>
      <c r="R7" s="8" t="s">
        <v>40</v>
      </c>
      <c r="S7" s="35" t="s">
        <v>40</v>
      </c>
      <c r="T7" s="8"/>
      <c r="U7" s="34"/>
      <c r="V7" s="35">
        <v>5.0</v>
      </c>
      <c r="W7" s="35" t="s">
        <v>54</v>
      </c>
      <c r="X7" s="35" t="s">
        <v>40</v>
      </c>
      <c r="Y7" s="35" t="s">
        <v>42</v>
      </c>
      <c r="Z7" s="35" t="s">
        <v>40</v>
      </c>
      <c r="AA7" s="35" t="s">
        <v>40</v>
      </c>
      <c r="AB7" s="37" t="s">
        <v>71</v>
      </c>
      <c r="AC7" s="37" t="s">
        <v>40</v>
      </c>
      <c r="AD7" s="37" t="s">
        <v>43</v>
      </c>
      <c r="AE7" s="37" t="s">
        <v>40</v>
      </c>
      <c r="AF7" s="37" t="s">
        <v>40</v>
      </c>
      <c r="AG7" s="38"/>
      <c r="AH7" s="35" t="s">
        <v>44</v>
      </c>
      <c r="AI7" s="39" t="s">
        <v>72</v>
      </c>
      <c r="AJ7" s="40" t="str">
        <f>vlookup(A7,'AE-NSI no comparison'!A:B,2,FALSE)</f>
        <v>#N/A</v>
      </c>
      <c r="AK7" s="40"/>
    </row>
    <row r="8" ht="15.75" customHeight="1">
      <c r="A8" s="2" t="s">
        <v>73</v>
      </c>
      <c r="B8" s="1" t="s">
        <v>74</v>
      </c>
      <c r="C8" s="33" t="s">
        <v>75</v>
      </c>
      <c r="D8" s="8" t="s">
        <v>76</v>
      </c>
      <c r="E8" s="8" t="s">
        <v>77</v>
      </c>
      <c r="G8" s="8">
        <v>2025.0</v>
      </c>
      <c r="H8" s="8" t="s">
        <v>78</v>
      </c>
      <c r="I8" s="8" t="s">
        <v>39</v>
      </c>
      <c r="J8" s="8">
        <v>51.0</v>
      </c>
      <c r="K8" s="8"/>
      <c r="L8" s="8">
        <v>126894.0</v>
      </c>
      <c r="M8" s="8"/>
      <c r="N8" s="8"/>
      <c r="O8" s="16" t="s">
        <v>40</v>
      </c>
      <c r="P8" s="16"/>
      <c r="Q8" s="16"/>
      <c r="R8" s="8" t="s">
        <v>40</v>
      </c>
      <c r="S8" s="8" t="s">
        <v>40</v>
      </c>
      <c r="T8" s="8"/>
      <c r="U8" s="34"/>
      <c r="V8" s="35">
        <v>6.0</v>
      </c>
      <c r="W8" s="35" t="s">
        <v>79</v>
      </c>
      <c r="X8" s="35" t="s">
        <v>40</v>
      </c>
      <c r="Y8" s="35" t="s">
        <v>42</v>
      </c>
      <c r="Z8" s="35" t="s">
        <v>40</v>
      </c>
      <c r="AA8" s="35" t="s">
        <v>40</v>
      </c>
      <c r="AB8" s="37" t="s">
        <v>80</v>
      </c>
      <c r="AC8" s="37" t="s">
        <v>40</v>
      </c>
      <c r="AD8" s="37" t="s">
        <v>43</v>
      </c>
      <c r="AE8" s="37" t="s">
        <v>40</v>
      </c>
      <c r="AF8" s="37" t="s">
        <v>40</v>
      </c>
      <c r="AG8" s="38" t="s">
        <v>81</v>
      </c>
      <c r="AH8" s="35" t="s">
        <v>44</v>
      </c>
      <c r="AI8" s="39" t="s">
        <v>82</v>
      </c>
      <c r="AJ8" s="40" t="str">
        <f>vlookup(A8,'AE-NSI no comparison'!A:B,2,FALSE)</f>
        <v>#N/A</v>
      </c>
      <c r="AK8" s="40"/>
    </row>
    <row r="9" ht="15.75" customHeight="1">
      <c r="A9" s="2" t="s">
        <v>83</v>
      </c>
      <c r="B9" s="1" t="s">
        <v>84</v>
      </c>
      <c r="C9" s="33" t="s">
        <v>85</v>
      </c>
      <c r="D9" s="8" t="s">
        <v>86</v>
      </c>
      <c r="E9" s="8" t="s">
        <v>87</v>
      </c>
      <c r="G9" s="8">
        <v>2024.0</v>
      </c>
      <c r="H9" s="8" t="s">
        <v>88</v>
      </c>
      <c r="I9" s="8" t="s">
        <v>89</v>
      </c>
      <c r="J9" s="8">
        <v>73.0</v>
      </c>
      <c r="K9" s="8">
        <v>38.0</v>
      </c>
      <c r="L9" s="8" t="s">
        <v>90</v>
      </c>
      <c r="M9" s="8"/>
      <c r="N9" s="8"/>
      <c r="O9" s="16" t="s">
        <v>40</v>
      </c>
      <c r="P9" s="16"/>
      <c r="Q9" s="16"/>
      <c r="R9" s="8" t="s">
        <v>40</v>
      </c>
      <c r="S9" s="8" t="s">
        <v>40</v>
      </c>
      <c r="T9" s="8"/>
      <c r="U9" s="34"/>
      <c r="V9" s="35">
        <v>7.0</v>
      </c>
      <c r="W9" s="35" t="s">
        <v>54</v>
      </c>
      <c r="X9" s="35" t="s">
        <v>40</v>
      </c>
      <c r="Y9" s="35" t="s">
        <v>42</v>
      </c>
      <c r="Z9" s="35" t="s">
        <v>40</v>
      </c>
      <c r="AA9" s="35" t="s">
        <v>40</v>
      </c>
      <c r="AB9" s="37" t="s">
        <v>71</v>
      </c>
      <c r="AC9" s="37" t="s">
        <v>40</v>
      </c>
      <c r="AD9" s="37" t="s">
        <v>43</v>
      </c>
      <c r="AE9" s="37" t="s">
        <v>40</v>
      </c>
      <c r="AF9" s="37" t="s">
        <v>40</v>
      </c>
      <c r="AG9" s="38"/>
      <c r="AH9" s="35" t="s">
        <v>44</v>
      </c>
      <c r="AI9" s="48"/>
      <c r="AJ9" s="40" t="str">
        <f>vlookup(A9,'AE-NSI no comparison'!A:B,2,FALSE)</f>
        <v>#N/A</v>
      </c>
      <c r="AK9" s="49"/>
    </row>
    <row r="10" ht="15.75" customHeight="1">
      <c r="A10" s="2" t="s">
        <v>91</v>
      </c>
      <c r="B10" s="1" t="s">
        <v>92</v>
      </c>
      <c r="C10" s="3" t="s">
        <v>93</v>
      </c>
      <c r="D10" s="8" t="s">
        <v>94</v>
      </c>
      <c r="E10" s="8" t="s">
        <v>95</v>
      </c>
      <c r="G10" s="8">
        <v>2024.0</v>
      </c>
      <c r="H10" s="8">
        <v>2024.0</v>
      </c>
      <c r="I10" s="8" t="s">
        <v>96</v>
      </c>
      <c r="J10" s="8">
        <v>4.0</v>
      </c>
      <c r="K10" s="8">
        <v>4.0</v>
      </c>
      <c r="L10" s="8"/>
      <c r="M10" s="8"/>
      <c r="N10" s="8"/>
      <c r="O10" s="16"/>
      <c r="P10" s="16"/>
      <c r="Q10" s="16" t="s">
        <v>40</v>
      </c>
      <c r="R10" s="8" t="s">
        <v>40</v>
      </c>
      <c r="S10" s="8" t="s">
        <v>40</v>
      </c>
      <c r="T10" s="8"/>
      <c r="U10" s="34"/>
      <c r="V10" s="35">
        <v>8.0</v>
      </c>
      <c r="W10" s="35" t="s">
        <v>54</v>
      </c>
      <c r="X10" s="35" t="s">
        <v>40</v>
      </c>
      <c r="Y10" s="35" t="s">
        <v>42</v>
      </c>
      <c r="Z10" s="35" t="s">
        <v>40</v>
      </c>
      <c r="AA10" s="35" t="s">
        <v>40</v>
      </c>
      <c r="AB10" s="37" t="s">
        <v>80</v>
      </c>
      <c r="AC10" s="37" t="s">
        <v>40</v>
      </c>
      <c r="AD10" s="37" t="s">
        <v>43</v>
      </c>
      <c r="AE10" s="37" t="s">
        <v>40</v>
      </c>
      <c r="AF10" s="37" t="s">
        <v>40</v>
      </c>
      <c r="AG10" s="38" t="s">
        <v>97</v>
      </c>
      <c r="AH10" s="35" t="s">
        <v>44</v>
      </c>
      <c r="AI10" s="48"/>
      <c r="AJ10" s="40" t="str">
        <f>vlookup(A10,'AE-NSI no comparison'!A:B,2,FALSE)</f>
        <v>#N/A</v>
      </c>
      <c r="AK10" s="49"/>
    </row>
    <row r="11" ht="15.75" customHeight="1">
      <c r="A11" s="2" t="s">
        <v>98</v>
      </c>
      <c r="B11" s="1" t="s">
        <v>99</v>
      </c>
      <c r="C11" s="33" t="s">
        <v>100</v>
      </c>
      <c r="D11" s="8" t="s">
        <v>101</v>
      </c>
      <c r="E11" s="8" t="s">
        <v>102</v>
      </c>
      <c r="G11" s="8">
        <v>2025.0</v>
      </c>
      <c r="H11" s="51">
        <v>45778.0</v>
      </c>
      <c r="I11" s="8" t="s">
        <v>103</v>
      </c>
      <c r="J11" s="8">
        <v>117.0</v>
      </c>
      <c r="K11" s="8">
        <v>5.0</v>
      </c>
      <c r="L11" s="8" t="s">
        <v>104</v>
      </c>
      <c r="M11" s="8"/>
      <c r="N11" s="8"/>
      <c r="O11" s="16"/>
      <c r="P11" s="16"/>
      <c r="Q11" s="16" t="s">
        <v>40</v>
      </c>
      <c r="R11" s="8" t="s">
        <v>40</v>
      </c>
      <c r="S11" s="8" t="s">
        <v>40</v>
      </c>
      <c r="T11" s="8"/>
      <c r="U11" s="52" t="s">
        <v>40</v>
      </c>
      <c r="V11" s="35">
        <v>10.0</v>
      </c>
      <c r="W11" s="35" t="s">
        <v>54</v>
      </c>
      <c r="X11" s="35" t="s">
        <v>40</v>
      </c>
      <c r="Y11" s="35" t="s">
        <v>42</v>
      </c>
      <c r="Z11" s="35" t="s">
        <v>40</v>
      </c>
      <c r="AA11" s="35" t="s">
        <v>40</v>
      </c>
      <c r="AB11" s="37" t="s">
        <v>64</v>
      </c>
      <c r="AC11" s="37" t="s">
        <v>40</v>
      </c>
      <c r="AD11" s="37" t="s">
        <v>43</v>
      </c>
      <c r="AE11" s="37" t="s">
        <v>40</v>
      </c>
      <c r="AF11" s="37" t="s">
        <v>40</v>
      </c>
      <c r="AG11" s="38"/>
      <c r="AH11" s="35" t="s">
        <v>44</v>
      </c>
      <c r="AI11" s="53"/>
      <c r="AJ11" s="40"/>
      <c r="AK11" s="49"/>
    </row>
    <row r="12" ht="15.75" customHeight="1">
      <c r="A12" s="2" t="s">
        <v>105</v>
      </c>
      <c r="B12" s="1" t="s">
        <v>106</v>
      </c>
      <c r="C12" s="33" t="s">
        <v>107</v>
      </c>
      <c r="D12" s="8" t="s">
        <v>108</v>
      </c>
      <c r="E12" s="8" t="s">
        <v>109</v>
      </c>
      <c r="G12" s="8">
        <v>2024.0</v>
      </c>
      <c r="H12" s="51">
        <v>45566.0</v>
      </c>
      <c r="I12" s="8" t="s">
        <v>110</v>
      </c>
      <c r="J12" s="8">
        <v>29.0</v>
      </c>
      <c r="K12" s="8">
        <v>40.0</v>
      </c>
      <c r="L12" s="8"/>
      <c r="M12" s="8"/>
      <c r="N12" s="8"/>
      <c r="O12" s="16"/>
      <c r="P12" s="16"/>
      <c r="Q12" s="16" t="s">
        <v>40</v>
      </c>
      <c r="R12" s="8" t="s">
        <v>40</v>
      </c>
      <c r="S12" s="8" t="s">
        <v>40</v>
      </c>
      <c r="T12" s="8"/>
      <c r="U12" s="34"/>
      <c r="V12" s="35">
        <v>11.0</v>
      </c>
      <c r="W12" s="35" t="s">
        <v>54</v>
      </c>
      <c r="X12" s="35" t="s">
        <v>40</v>
      </c>
      <c r="Y12" s="35" t="s">
        <v>42</v>
      </c>
      <c r="Z12" s="35" t="s">
        <v>40</v>
      </c>
      <c r="AA12" s="35" t="s">
        <v>40</v>
      </c>
      <c r="AB12" s="37" t="s">
        <v>71</v>
      </c>
      <c r="AC12" s="37" t="s">
        <v>40</v>
      </c>
      <c r="AD12" s="37" t="s">
        <v>64</v>
      </c>
      <c r="AE12" s="37" t="s">
        <v>40</v>
      </c>
      <c r="AF12" s="37" t="s">
        <v>40</v>
      </c>
      <c r="AG12" s="38"/>
      <c r="AH12" s="35" t="s">
        <v>44</v>
      </c>
      <c r="AI12" s="48"/>
      <c r="AJ12" s="40" t="str">
        <f>vlookup(A12,'AE-NSI no comparison'!A:B,2,FALSE)</f>
        <v>#N/A</v>
      </c>
      <c r="AK12" s="49"/>
    </row>
    <row r="13" ht="15.75" customHeight="1">
      <c r="A13" s="2" t="s">
        <v>111</v>
      </c>
      <c r="B13" s="1" t="s">
        <v>112</v>
      </c>
      <c r="C13" s="3" t="s">
        <v>113</v>
      </c>
      <c r="D13" s="8" t="s">
        <v>114</v>
      </c>
      <c r="E13" s="8" t="s">
        <v>115</v>
      </c>
      <c r="G13" s="8">
        <v>2025.0</v>
      </c>
      <c r="H13" s="50">
        <v>45782.0</v>
      </c>
      <c r="I13" s="8" t="s">
        <v>116</v>
      </c>
      <c r="J13" s="8"/>
      <c r="K13" s="8"/>
      <c r="L13" s="8"/>
      <c r="M13" s="8">
        <v>4.0339585E7</v>
      </c>
      <c r="N13" s="8"/>
      <c r="O13" s="16"/>
      <c r="P13" s="16" t="s">
        <v>40</v>
      </c>
      <c r="Q13" s="16"/>
      <c r="R13" s="8" t="s">
        <v>40</v>
      </c>
      <c r="S13" s="8" t="s">
        <v>40</v>
      </c>
      <c r="T13" s="8"/>
      <c r="U13" s="34"/>
      <c r="V13" s="35">
        <v>12.0</v>
      </c>
      <c r="W13" s="35" t="s">
        <v>54</v>
      </c>
      <c r="X13" s="35" t="s">
        <v>40</v>
      </c>
      <c r="Y13" s="35" t="s">
        <v>42</v>
      </c>
      <c r="Z13" s="35" t="s">
        <v>40</v>
      </c>
      <c r="AA13" s="35" t="s">
        <v>40</v>
      </c>
      <c r="AB13" s="37" t="s">
        <v>71</v>
      </c>
      <c r="AC13" s="37" t="s">
        <v>40</v>
      </c>
      <c r="AD13" s="37" t="s">
        <v>43</v>
      </c>
      <c r="AE13" s="37" t="s">
        <v>40</v>
      </c>
      <c r="AF13" s="37" t="s">
        <v>40</v>
      </c>
      <c r="AG13" s="38"/>
      <c r="AH13" s="35" t="s">
        <v>44</v>
      </c>
      <c r="AI13" s="48"/>
      <c r="AJ13" s="40" t="str">
        <f>vlookup(A13,'AE-NSI no comparison'!A:B,2,FALSE)</f>
        <v>#N/A</v>
      </c>
      <c r="AK13" s="49"/>
    </row>
    <row r="14" ht="15.75" customHeight="1">
      <c r="A14" s="2" t="s">
        <v>117</v>
      </c>
      <c r="B14" s="1" t="s">
        <v>118</v>
      </c>
      <c r="C14" s="33" t="s">
        <v>119</v>
      </c>
      <c r="D14" s="8" t="s">
        <v>120</v>
      </c>
      <c r="E14" s="8" t="s">
        <v>121</v>
      </c>
      <c r="G14" s="8">
        <v>2024.0</v>
      </c>
      <c r="H14" s="51">
        <v>45566.0</v>
      </c>
      <c r="I14" s="8" t="s">
        <v>122</v>
      </c>
      <c r="J14" s="8">
        <v>113.0</v>
      </c>
      <c r="K14" s="8">
        <v>10.0</v>
      </c>
      <c r="L14" s="8" t="s">
        <v>123</v>
      </c>
      <c r="M14" s="8"/>
      <c r="N14" s="8"/>
      <c r="O14" s="16" t="s">
        <v>40</v>
      </c>
      <c r="P14" s="16"/>
      <c r="Q14" s="16"/>
      <c r="R14" s="8" t="s">
        <v>40</v>
      </c>
      <c r="S14" s="8" t="s">
        <v>40</v>
      </c>
      <c r="T14" s="8"/>
      <c r="U14" s="34"/>
      <c r="V14" s="35">
        <v>13.0</v>
      </c>
      <c r="W14" s="35" t="s">
        <v>54</v>
      </c>
      <c r="X14" s="35" t="s">
        <v>40</v>
      </c>
      <c r="Y14" s="35" t="s">
        <v>42</v>
      </c>
      <c r="Z14" s="35" t="s">
        <v>40</v>
      </c>
      <c r="AA14" s="35" t="s">
        <v>40</v>
      </c>
      <c r="AB14" s="37" t="s">
        <v>64</v>
      </c>
      <c r="AC14" s="37" t="s">
        <v>40</v>
      </c>
      <c r="AD14" s="37" t="s">
        <v>43</v>
      </c>
      <c r="AE14" s="37" t="s">
        <v>40</v>
      </c>
      <c r="AF14" s="37" t="s">
        <v>40</v>
      </c>
      <c r="AG14" s="38"/>
      <c r="AH14" s="35" t="s">
        <v>44</v>
      </c>
      <c r="AI14" s="48"/>
      <c r="AJ14" s="40" t="str">
        <f>vlookup(A14,'AE-NSI no comparison'!A:B,2,FALSE)</f>
        <v>#N/A</v>
      </c>
      <c r="AK14" s="49"/>
    </row>
    <row r="15" ht="15.75" customHeight="1">
      <c r="A15" s="54" t="s">
        <v>124</v>
      </c>
      <c r="B15" s="55" t="s">
        <v>125</v>
      </c>
      <c r="C15" s="56" t="s">
        <v>126</v>
      </c>
      <c r="D15" s="57" t="s">
        <v>127</v>
      </c>
      <c r="E15" s="57" t="s">
        <v>128</v>
      </c>
      <c r="F15" s="58"/>
      <c r="G15" s="57">
        <v>2024.0</v>
      </c>
      <c r="H15" s="57">
        <v>2024.0</v>
      </c>
      <c r="I15" s="57" t="s">
        <v>129</v>
      </c>
      <c r="J15" s="57">
        <v>7.0</v>
      </c>
      <c r="K15" s="57">
        <v>5.0</v>
      </c>
      <c r="L15" s="57"/>
      <c r="M15" s="57"/>
      <c r="N15" s="59"/>
      <c r="O15" s="60" t="s">
        <v>40</v>
      </c>
      <c r="P15" s="60"/>
      <c r="Q15" s="60"/>
      <c r="R15" s="59" t="s">
        <v>40</v>
      </c>
      <c r="S15" s="59"/>
      <c r="T15" s="59"/>
      <c r="U15" s="61"/>
      <c r="V15" s="62">
        <v>15.0</v>
      </c>
      <c r="W15" s="62" t="s">
        <v>54</v>
      </c>
      <c r="X15" s="62" t="s">
        <v>40</v>
      </c>
      <c r="Y15" s="62" t="s">
        <v>42</v>
      </c>
      <c r="Z15" s="62" t="s">
        <v>40</v>
      </c>
      <c r="AA15" s="62" t="s">
        <v>40</v>
      </c>
      <c r="AB15" s="63" t="s">
        <v>64</v>
      </c>
      <c r="AC15" s="63" t="s">
        <v>40</v>
      </c>
      <c r="AD15" s="63" t="s">
        <v>43</v>
      </c>
      <c r="AE15" s="63" t="s">
        <v>40</v>
      </c>
      <c r="AF15" s="63" t="s">
        <v>40</v>
      </c>
      <c r="AG15" s="64"/>
      <c r="AH15" s="65"/>
      <c r="AI15" s="65" t="s">
        <v>130</v>
      </c>
      <c r="AJ15" s="40" t="str">
        <f>vlookup(A15,'AE-NSI no comparison'!A:B,2,FALSE)</f>
        <v>#N/A</v>
      </c>
      <c r="AK15" s="49"/>
    </row>
    <row r="16" ht="15.75" customHeight="1">
      <c r="A16" s="2" t="s">
        <v>131</v>
      </c>
      <c r="B16" s="1" t="s">
        <v>132</v>
      </c>
      <c r="C16" s="3" t="s">
        <v>133</v>
      </c>
      <c r="D16" s="8" t="s">
        <v>134</v>
      </c>
      <c r="E16" s="8" t="s">
        <v>135</v>
      </c>
      <c r="G16" s="8">
        <v>2025.0</v>
      </c>
      <c r="H16" s="8" t="s">
        <v>136</v>
      </c>
      <c r="I16" s="8" t="s">
        <v>137</v>
      </c>
      <c r="J16" s="8">
        <v>15.0</v>
      </c>
      <c r="K16" s="8">
        <v>4.0</v>
      </c>
      <c r="L16" s="8" t="s">
        <v>138</v>
      </c>
      <c r="M16" s="8"/>
      <c r="N16" s="8"/>
      <c r="O16" s="16"/>
      <c r="P16" s="16" t="s">
        <v>40</v>
      </c>
      <c r="Q16" s="16"/>
      <c r="R16" s="8" t="s">
        <v>40</v>
      </c>
      <c r="S16" s="8"/>
      <c r="T16" s="8"/>
      <c r="U16" s="34"/>
      <c r="V16" s="35">
        <v>16.0</v>
      </c>
      <c r="W16" s="35" t="s">
        <v>54</v>
      </c>
      <c r="X16" s="35" t="s">
        <v>40</v>
      </c>
      <c r="Y16" s="35" t="s">
        <v>42</v>
      </c>
      <c r="Z16" s="35" t="s">
        <v>40</v>
      </c>
      <c r="AA16" s="35" t="s">
        <v>40</v>
      </c>
      <c r="AB16" s="37" t="s">
        <v>139</v>
      </c>
      <c r="AC16" s="37" t="s">
        <v>40</v>
      </c>
      <c r="AD16" s="37" t="s">
        <v>43</v>
      </c>
      <c r="AE16" s="37" t="s">
        <v>40</v>
      </c>
      <c r="AF16" s="37" t="s">
        <v>40</v>
      </c>
      <c r="AG16" s="38"/>
      <c r="AH16" s="35"/>
      <c r="AI16" s="48"/>
      <c r="AJ16" s="40" t="str">
        <f>vlookup(A16,'AE-NSI no comparison'!A:B,2,FALSE)</f>
        <v>#N/A</v>
      </c>
      <c r="AK16" s="49"/>
    </row>
    <row r="17" ht="15.75" customHeight="1">
      <c r="A17" s="2" t="s">
        <v>140</v>
      </c>
      <c r="B17" s="2" t="s">
        <v>141</v>
      </c>
      <c r="C17" s="33" t="s">
        <v>142</v>
      </c>
      <c r="D17" s="8" t="s">
        <v>143</v>
      </c>
      <c r="E17" s="8" t="s">
        <v>144</v>
      </c>
      <c r="G17" s="8">
        <v>2024.0</v>
      </c>
      <c r="H17" s="8" t="s">
        <v>145</v>
      </c>
      <c r="I17" s="8" t="s">
        <v>146</v>
      </c>
      <c r="J17" s="8">
        <v>45.0</v>
      </c>
      <c r="K17" s="8">
        <v>32.0</v>
      </c>
      <c r="L17" s="8" t="s">
        <v>147</v>
      </c>
      <c r="M17" s="8"/>
      <c r="N17" s="8"/>
      <c r="O17" s="16" t="s">
        <v>40</v>
      </c>
      <c r="P17" s="16"/>
      <c r="Q17" s="16"/>
      <c r="R17" s="8"/>
      <c r="S17" s="8"/>
      <c r="T17" s="8"/>
      <c r="U17" s="34"/>
      <c r="V17" s="35">
        <v>18.0</v>
      </c>
      <c r="W17" s="35" t="s">
        <v>54</v>
      </c>
      <c r="X17" s="35" t="s">
        <v>40</v>
      </c>
      <c r="Y17" s="35" t="s">
        <v>148</v>
      </c>
      <c r="Z17" s="35" t="s">
        <v>40</v>
      </c>
      <c r="AA17" s="35" t="s">
        <v>40</v>
      </c>
      <c r="AB17" s="37" t="s">
        <v>139</v>
      </c>
      <c r="AC17" s="37" t="s">
        <v>40</v>
      </c>
      <c r="AD17" s="37" t="s">
        <v>64</v>
      </c>
      <c r="AE17" s="37" t="s">
        <v>40</v>
      </c>
      <c r="AF17" s="37" t="s">
        <v>40</v>
      </c>
      <c r="AG17" s="38" t="s">
        <v>149</v>
      </c>
      <c r="AH17" s="35"/>
      <c r="AI17" s="39"/>
      <c r="AJ17" s="40" t="str">
        <f>vlookup(A17,'AE-NSI no comparison'!A:B,2,FALSE)</f>
        <v>#N/A</v>
      </c>
      <c r="AK17" s="49"/>
    </row>
    <row r="18" ht="15.75" customHeight="1">
      <c r="A18" s="2" t="s">
        <v>150</v>
      </c>
      <c r="B18" s="1" t="s">
        <v>151</v>
      </c>
      <c r="C18" s="33" t="s">
        <v>152</v>
      </c>
      <c r="D18" s="8" t="s">
        <v>153</v>
      </c>
      <c r="E18" s="8" t="s">
        <v>154</v>
      </c>
      <c r="G18" s="8">
        <v>2025.0</v>
      </c>
      <c r="H18" s="8" t="s">
        <v>155</v>
      </c>
      <c r="I18" s="8" t="s">
        <v>39</v>
      </c>
      <c r="J18" s="8">
        <v>44.0</v>
      </c>
      <c r="K18" s="8"/>
      <c r="L18" s="8">
        <v>126506.0</v>
      </c>
      <c r="M18" s="8"/>
      <c r="N18" s="8"/>
      <c r="O18" s="16" t="s">
        <v>40</v>
      </c>
      <c r="P18" s="16"/>
      <c r="Q18" s="16" t="s">
        <v>40</v>
      </c>
      <c r="R18" s="8" t="s">
        <v>40</v>
      </c>
      <c r="S18" s="8"/>
      <c r="T18" s="8"/>
      <c r="U18" s="34"/>
      <c r="V18" s="35">
        <v>19.0</v>
      </c>
      <c r="W18" s="35" t="s">
        <v>42</v>
      </c>
      <c r="X18" s="35" t="s">
        <v>40</v>
      </c>
      <c r="Y18" s="35" t="s">
        <v>79</v>
      </c>
      <c r="Z18" s="35" t="s">
        <v>40</v>
      </c>
      <c r="AA18" s="35" t="s">
        <v>40</v>
      </c>
      <c r="AB18" s="37" t="s">
        <v>139</v>
      </c>
      <c r="AC18" s="37" t="s">
        <v>40</v>
      </c>
      <c r="AD18" s="37" t="s">
        <v>156</v>
      </c>
      <c r="AE18" s="37" t="s">
        <v>40</v>
      </c>
      <c r="AF18" s="37" t="s">
        <v>40</v>
      </c>
      <c r="AG18" s="38"/>
      <c r="AH18" s="35"/>
      <c r="AI18" s="66" t="s">
        <v>157</v>
      </c>
      <c r="AJ18" s="40" t="str">
        <f>vlookup(A18,'AE-NSI no comparison'!A:B,2,FALSE)</f>
        <v>#N/A</v>
      </c>
      <c r="AK18" s="67"/>
    </row>
    <row r="19" ht="15.75" customHeight="1">
      <c r="A19" s="2" t="s">
        <v>158</v>
      </c>
      <c r="B19" s="1" t="s">
        <v>159</v>
      </c>
      <c r="C19" s="33" t="s">
        <v>160</v>
      </c>
      <c r="D19" s="8" t="s">
        <v>161</v>
      </c>
      <c r="E19" s="8" t="s">
        <v>162</v>
      </c>
      <c r="G19" s="8">
        <v>2024.0</v>
      </c>
      <c r="H19" s="8" t="s">
        <v>163</v>
      </c>
      <c r="I19" s="8" t="s">
        <v>52</v>
      </c>
      <c r="J19" s="8">
        <v>144.0</v>
      </c>
      <c r="K19" s="8">
        <v>2.0</v>
      </c>
      <c r="L19" s="8" t="s">
        <v>164</v>
      </c>
      <c r="M19" s="8"/>
      <c r="N19" s="8"/>
      <c r="O19" s="16" t="s">
        <v>40</v>
      </c>
      <c r="P19" s="16"/>
      <c r="Q19" s="16"/>
      <c r="R19" s="8" t="s">
        <v>40</v>
      </c>
      <c r="S19" s="8"/>
      <c r="T19" s="8"/>
      <c r="U19" s="34"/>
      <c r="V19" s="35">
        <v>20.0</v>
      </c>
      <c r="W19" s="35" t="s">
        <v>42</v>
      </c>
      <c r="X19" s="35" t="s">
        <v>40</v>
      </c>
      <c r="Y19" s="35" t="s">
        <v>165</v>
      </c>
      <c r="Z19" s="35" t="s">
        <v>40</v>
      </c>
      <c r="AA19" s="35" t="s">
        <v>40</v>
      </c>
      <c r="AB19" s="37" t="s">
        <v>139</v>
      </c>
      <c r="AC19" s="37" t="s">
        <v>40</v>
      </c>
      <c r="AD19" s="37" t="s">
        <v>166</v>
      </c>
      <c r="AE19" s="68" t="s">
        <v>40</v>
      </c>
      <c r="AF19" s="68" t="s">
        <v>40</v>
      </c>
      <c r="AG19" s="69" t="s">
        <v>167</v>
      </c>
      <c r="AH19" s="35"/>
      <c r="AI19" s="39" t="s">
        <v>168</v>
      </c>
      <c r="AJ19" s="40" t="str">
        <f>vlookup(A19,'AE-NSI no comparison'!A:B,2,FALSE)</f>
        <v>#N/A</v>
      </c>
      <c r="AK19" s="40"/>
    </row>
    <row r="20" ht="15.75" customHeight="1">
      <c r="A20" s="2" t="s">
        <v>169</v>
      </c>
      <c r="B20" s="1" t="s">
        <v>170</v>
      </c>
      <c r="C20" s="33" t="s">
        <v>171</v>
      </c>
      <c r="D20" s="8" t="s">
        <v>172</v>
      </c>
      <c r="E20" s="8" t="s">
        <v>173</v>
      </c>
      <c r="G20" s="8">
        <v>2024.0</v>
      </c>
      <c r="H20" s="8" t="s">
        <v>174</v>
      </c>
      <c r="I20" s="8" t="s">
        <v>175</v>
      </c>
      <c r="J20" s="8">
        <v>7.0</v>
      </c>
      <c r="K20" s="8">
        <v>9.0</v>
      </c>
      <c r="L20" s="8" t="s">
        <v>176</v>
      </c>
      <c r="M20" s="8"/>
      <c r="N20" s="8"/>
      <c r="O20" s="16"/>
      <c r="P20" s="16"/>
      <c r="Q20" s="16" t="s">
        <v>40</v>
      </c>
      <c r="R20" s="8" t="s">
        <v>40</v>
      </c>
      <c r="S20" s="8"/>
      <c r="T20" s="8"/>
      <c r="U20" s="34"/>
      <c r="V20" s="35">
        <v>21.0</v>
      </c>
      <c r="W20" s="35" t="s">
        <v>42</v>
      </c>
      <c r="X20" s="35" t="s">
        <v>40</v>
      </c>
      <c r="Y20" s="45" t="s">
        <v>165</v>
      </c>
      <c r="Z20" s="45" t="s">
        <v>40</v>
      </c>
      <c r="AA20" s="35" t="s">
        <v>40</v>
      </c>
      <c r="AB20" s="37" t="s">
        <v>80</v>
      </c>
      <c r="AC20" s="37" t="s">
        <v>40</v>
      </c>
      <c r="AD20" s="37" t="s">
        <v>43</v>
      </c>
      <c r="AE20" s="37" t="s">
        <v>40</v>
      </c>
      <c r="AF20" s="37" t="s">
        <v>40</v>
      </c>
      <c r="AG20" s="38" t="s">
        <v>177</v>
      </c>
      <c r="AH20" s="35"/>
      <c r="AI20" s="46" t="s">
        <v>178</v>
      </c>
      <c r="AJ20" s="40" t="str">
        <f>vlookup(A20,'AE-NSI no comparison'!A:B,2,FALSE)</f>
        <v>#N/A</v>
      </c>
      <c r="AK20" s="40"/>
    </row>
    <row r="21" ht="15.75" customHeight="1">
      <c r="A21" s="2" t="s">
        <v>179</v>
      </c>
      <c r="B21" s="1" t="s">
        <v>180</v>
      </c>
      <c r="C21" s="33" t="s">
        <v>181</v>
      </c>
      <c r="D21" s="8" t="s">
        <v>182</v>
      </c>
      <c r="E21" s="8" t="s">
        <v>183</v>
      </c>
      <c r="G21" s="8">
        <v>2024.0</v>
      </c>
      <c r="H21" s="8"/>
      <c r="I21" s="8" t="s">
        <v>184</v>
      </c>
      <c r="J21" s="8">
        <v>3.0</v>
      </c>
      <c r="K21" s="8">
        <v>1.0</v>
      </c>
      <c r="L21" s="8" t="s">
        <v>185</v>
      </c>
      <c r="M21" s="8">
        <v>3.9574424E7</v>
      </c>
      <c r="N21" s="8"/>
      <c r="O21" s="16" t="s">
        <v>40</v>
      </c>
      <c r="P21" s="16"/>
      <c r="Q21" s="16"/>
      <c r="R21" s="8" t="s">
        <v>40</v>
      </c>
      <c r="S21" s="8"/>
      <c r="T21" s="8"/>
      <c r="U21" s="34"/>
      <c r="V21" s="35">
        <v>22.0</v>
      </c>
      <c r="W21" s="35" t="s">
        <v>42</v>
      </c>
      <c r="X21" s="35" t="s">
        <v>40</v>
      </c>
      <c r="Y21" s="35" t="s">
        <v>79</v>
      </c>
      <c r="Z21" s="35" t="s">
        <v>40</v>
      </c>
      <c r="AA21" s="35" t="s">
        <v>40</v>
      </c>
      <c r="AB21" s="37" t="s">
        <v>64</v>
      </c>
      <c r="AC21" s="37" t="s">
        <v>40</v>
      </c>
      <c r="AD21" s="37" t="s">
        <v>186</v>
      </c>
      <c r="AE21" s="37" t="s">
        <v>40</v>
      </c>
      <c r="AF21" s="37" t="s">
        <v>40</v>
      </c>
      <c r="AG21" s="38"/>
      <c r="AH21" s="35"/>
      <c r="AI21" s="39" t="s">
        <v>187</v>
      </c>
      <c r="AJ21" s="40" t="str">
        <f>vlookup(A21,'AE-NSI no comparison'!A:B,2,FALSE)</f>
        <v>#N/A</v>
      </c>
      <c r="AK21" s="40"/>
    </row>
    <row r="22" ht="15.75" customHeight="1">
      <c r="A22" s="2" t="s">
        <v>188</v>
      </c>
      <c r="B22" s="1" t="s">
        <v>189</v>
      </c>
      <c r="C22" s="3" t="s">
        <v>190</v>
      </c>
      <c r="D22" s="8" t="s">
        <v>191</v>
      </c>
      <c r="E22" s="8" t="s">
        <v>192</v>
      </c>
      <c r="G22" s="8">
        <v>2025.0</v>
      </c>
      <c r="H22" s="8" t="s">
        <v>193</v>
      </c>
      <c r="I22" s="8" t="s">
        <v>194</v>
      </c>
      <c r="J22" s="8">
        <v>80.0</v>
      </c>
      <c r="K22" s="8">
        <v>3.0</v>
      </c>
      <c r="L22" s="8" t="s">
        <v>195</v>
      </c>
      <c r="M22" s="8"/>
      <c r="N22" s="8"/>
      <c r="O22" s="8"/>
      <c r="P22" s="8"/>
      <c r="Q22" s="8"/>
      <c r="R22" s="8" t="s">
        <v>40</v>
      </c>
      <c r="S22" s="35" t="s">
        <v>40</v>
      </c>
      <c r="T22" s="8"/>
      <c r="U22" s="34"/>
      <c r="V22" s="35">
        <v>24.0</v>
      </c>
      <c r="W22" s="35" t="s">
        <v>54</v>
      </c>
      <c r="X22" s="35" t="s">
        <v>40</v>
      </c>
      <c r="Y22" s="35" t="s">
        <v>42</v>
      </c>
      <c r="Z22" s="35" t="s">
        <v>40</v>
      </c>
      <c r="AA22" s="35" t="s">
        <v>40</v>
      </c>
      <c r="AB22" s="37" t="s">
        <v>80</v>
      </c>
      <c r="AC22" s="37" t="s">
        <v>40</v>
      </c>
      <c r="AD22" s="37" t="s">
        <v>186</v>
      </c>
      <c r="AE22" s="37" t="s">
        <v>40</v>
      </c>
      <c r="AF22" s="37" t="s">
        <v>40</v>
      </c>
      <c r="AG22" s="38" t="s">
        <v>196</v>
      </c>
      <c r="AH22" s="35"/>
      <c r="AI22" s="39" t="s">
        <v>197</v>
      </c>
      <c r="AJ22" s="40" t="str">
        <f>vlookup(A22,'AE-NSI no comparison'!A:B,2,FALSE)</f>
        <v>#N/A</v>
      </c>
      <c r="AK22" s="40"/>
    </row>
    <row r="23" ht="15.75" customHeight="1">
      <c r="A23" s="1" t="s">
        <v>198</v>
      </c>
      <c r="B23" s="1" t="s">
        <v>199</v>
      </c>
      <c r="C23" s="33" t="s">
        <v>200</v>
      </c>
      <c r="D23" s="70" t="s">
        <v>201</v>
      </c>
      <c r="E23" s="70" t="s">
        <v>202</v>
      </c>
      <c r="F23" s="71"/>
      <c r="G23" s="70">
        <v>2024.0</v>
      </c>
      <c r="H23" s="70" t="s">
        <v>203</v>
      </c>
      <c r="I23" s="70" t="s">
        <v>204</v>
      </c>
      <c r="J23" s="70">
        <v>96.0</v>
      </c>
      <c r="K23" s="70">
        <v>6.0</v>
      </c>
      <c r="L23" s="70" t="s">
        <v>205</v>
      </c>
      <c r="M23" s="70">
        <v>3.8859751E7</v>
      </c>
      <c r="N23" s="8"/>
      <c r="O23" s="16" t="s">
        <v>40</v>
      </c>
      <c r="P23" s="16"/>
      <c r="Q23" s="16" t="s">
        <v>40</v>
      </c>
      <c r="R23" s="8"/>
      <c r="S23" s="8"/>
      <c r="T23" s="8"/>
      <c r="U23" s="52" t="s">
        <v>40</v>
      </c>
      <c r="V23" s="35">
        <v>25.0</v>
      </c>
      <c r="W23" s="35" t="s">
        <v>54</v>
      </c>
      <c r="X23" s="35" t="s">
        <v>40</v>
      </c>
      <c r="Y23" s="35" t="s">
        <v>148</v>
      </c>
      <c r="Z23" s="35" t="s">
        <v>40</v>
      </c>
      <c r="AA23" s="35" t="s">
        <v>40</v>
      </c>
      <c r="AB23" s="37" t="s">
        <v>80</v>
      </c>
      <c r="AC23" s="37" t="s">
        <v>40</v>
      </c>
      <c r="AD23" s="37" t="s">
        <v>64</v>
      </c>
      <c r="AE23" s="37" t="s">
        <v>40</v>
      </c>
      <c r="AF23" s="37" t="s">
        <v>40</v>
      </c>
      <c r="AG23" s="38"/>
      <c r="AH23" s="35"/>
      <c r="AI23" s="72" t="s">
        <v>206</v>
      </c>
      <c r="AJ23" s="40"/>
      <c r="AK23" s="49"/>
    </row>
    <row r="24" ht="15.75" customHeight="1">
      <c r="A24" s="2" t="s">
        <v>207</v>
      </c>
      <c r="B24" s="1" t="s">
        <v>208</v>
      </c>
      <c r="C24" s="33" t="s">
        <v>209</v>
      </c>
      <c r="D24" s="8" t="s">
        <v>210</v>
      </c>
      <c r="E24" s="8" t="s">
        <v>211</v>
      </c>
      <c r="G24" s="8">
        <v>2024.0</v>
      </c>
      <c r="H24" s="51">
        <v>45536.0</v>
      </c>
      <c r="I24" s="8" t="s">
        <v>212</v>
      </c>
      <c r="J24" s="8">
        <v>231.0</v>
      </c>
      <c r="K24" s="8">
        <v>3.0</v>
      </c>
      <c r="L24" s="8" t="s">
        <v>213</v>
      </c>
      <c r="M24" s="8"/>
      <c r="N24" s="8"/>
      <c r="O24" s="16" t="s">
        <v>40</v>
      </c>
      <c r="P24" s="16"/>
      <c r="Q24" s="16"/>
      <c r="R24" s="8" t="s">
        <v>40</v>
      </c>
      <c r="S24" s="8"/>
      <c r="T24" s="8"/>
      <c r="U24" s="34"/>
      <c r="V24" s="35">
        <v>26.0</v>
      </c>
      <c r="W24" s="35" t="s">
        <v>41</v>
      </c>
      <c r="X24" s="35" t="s">
        <v>40</v>
      </c>
      <c r="Y24" s="35" t="s">
        <v>42</v>
      </c>
      <c r="Z24" s="35" t="s">
        <v>40</v>
      </c>
      <c r="AA24" s="35" t="s">
        <v>40</v>
      </c>
      <c r="AB24" s="37" t="s">
        <v>214</v>
      </c>
      <c r="AC24" s="37" t="s">
        <v>40</v>
      </c>
      <c r="AD24" s="37" t="s">
        <v>64</v>
      </c>
      <c r="AE24" s="37" t="s">
        <v>40</v>
      </c>
      <c r="AF24" s="37" t="s">
        <v>40</v>
      </c>
      <c r="AG24" s="38"/>
      <c r="AH24" s="35"/>
      <c r="AI24" s="48"/>
      <c r="AJ24" s="40" t="str">
        <f>vlookup(A24,'AE-NSI no comparison'!A:B,2,FALSE)</f>
        <v>#N/A</v>
      </c>
      <c r="AK24" s="49"/>
    </row>
    <row r="25" ht="15.75" customHeight="1">
      <c r="A25" s="2" t="s">
        <v>215</v>
      </c>
      <c r="B25" s="1" t="s">
        <v>216</v>
      </c>
      <c r="C25" s="3" t="s">
        <v>217</v>
      </c>
      <c r="D25" s="8" t="s">
        <v>218</v>
      </c>
      <c r="E25" s="8" t="s">
        <v>219</v>
      </c>
      <c r="G25" s="8">
        <v>2025.0</v>
      </c>
      <c r="H25" s="8" t="s">
        <v>220</v>
      </c>
      <c r="I25" s="8" t="s">
        <v>39</v>
      </c>
      <c r="J25" s="8">
        <v>59.0</v>
      </c>
      <c r="K25" s="8"/>
      <c r="L25" s="8">
        <v>127297.0</v>
      </c>
      <c r="M25" s="8"/>
      <c r="N25" s="8"/>
      <c r="O25" s="16"/>
      <c r="P25" s="16"/>
      <c r="Q25" s="16" t="s">
        <v>40</v>
      </c>
      <c r="R25" s="8" t="s">
        <v>40</v>
      </c>
      <c r="S25" s="8"/>
      <c r="T25" s="8"/>
      <c r="U25" s="34"/>
      <c r="V25" s="35">
        <v>27.0</v>
      </c>
      <c r="W25" s="35" t="s">
        <v>54</v>
      </c>
      <c r="X25" s="35" t="s">
        <v>40</v>
      </c>
      <c r="Y25" s="35" t="s">
        <v>42</v>
      </c>
      <c r="Z25" s="35" t="s">
        <v>40</v>
      </c>
      <c r="AA25" s="35" t="s">
        <v>40</v>
      </c>
      <c r="AB25" s="37" t="s">
        <v>214</v>
      </c>
      <c r="AC25" s="37" t="s">
        <v>40</v>
      </c>
      <c r="AD25" s="68" t="s">
        <v>166</v>
      </c>
      <c r="AE25" s="68" t="s">
        <v>40</v>
      </c>
      <c r="AF25" s="68" t="s">
        <v>40</v>
      </c>
      <c r="AG25" s="69" t="s">
        <v>221</v>
      </c>
      <c r="AH25" s="35"/>
      <c r="AI25" s="39" t="s">
        <v>222</v>
      </c>
      <c r="AJ25" s="40" t="str">
        <f>vlookup(A25,'AE-NSI no comparison'!A:B,2,FALSE)</f>
        <v>#N/A</v>
      </c>
      <c r="AK25" s="49"/>
    </row>
    <row r="26" ht="15.75" customHeight="1">
      <c r="A26" s="2" t="s">
        <v>223</v>
      </c>
      <c r="B26" s="1" t="s">
        <v>224</v>
      </c>
      <c r="C26" s="33" t="s">
        <v>225</v>
      </c>
      <c r="D26" s="8" t="s">
        <v>226</v>
      </c>
      <c r="E26" s="8" t="s">
        <v>227</v>
      </c>
      <c r="G26" s="8">
        <v>2024.0</v>
      </c>
      <c r="H26" s="51">
        <v>45627.0</v>
      </c>
      <c r="I26" s="8" t="s">
        <v>228</v>
      </c>
      <c r="J26" s="8">
        <v>131.0</v>
      </c>
      <c r="K26" s="8">
        <v>13.0</v>
      </c>
      <c r="L26" s="8" t="s">
        <v>229</v>
      </c>
      <c r="M26" s="8"/>
      <c r="N26" s="8"/>
      <c r="O26" s="16" t="s">
        <v>40</v>
      </c>
      <c r="P26" s="16"/>
      <c r="Q26" s="16"/>
      <c r="R26" s="8" t="s">
        <v>40</v>
      </c>
      <c r="S26" s="8"/>
      <c r="T26" s="8"/>
      <c r="U26" s="34"/>
      <c r="V26" s="35">
        <v>28.0</v>
      </c>
      <c r="W26" s="35" t="s">
        <v>54</v>
      </c>
      <c r="X26" s="35" t="s">
        <v>40</v>
      </c>
      <c r="Y26" s="35" t="s">
        <v>42</v>
      </c>
      <c r="Z26" s="35" t="s">
        <v>40</v>
      </c>
      <c r="AA26" s="35" t="s">
        <v>40</v>
      </c>
      <c r="AB26" s="37" t="s">
        <v>148</v>
      </c>
      <c r="AC26" s="37" t="s">
        <v>230</v>
      </c>
      <c r="AD26" s="37" t="s">
        <v>71</v>
      </c>
      <c r="AE26" s="37" t="s">
        <v>40</v>
      </c>
      <c r="AF26" s="37" t="s">
        <v>40</v>
      </c>
      <c r="AG26" s="38"/>
      <c r="AH26" s="35"/>
      <c r="AI26" s="48"/>
      <c r="AJ26" s="40" t="str">
        <f>vlookup(A26,'AE-NSI no comparison'!A:B,2,FALSE)</f>
        <v>#N/A</v>
      </c>
      <c r="AK26" s="49"/>
    </row>
    <row r="27" ht="15.75" customHeight="1">
      <c r="A27" s="2" t="s">
        <v>231</v>
      </c>
      <c r="B27" s="1" t="s">
        <v>232</v>
      </c>
      <c r="C27" s="3" t="s">
        <v>233</v>
      </c>
      <c r="D27" s="8" t="s">
        <v>234</v>
      </c>
      <c r="E27" s="8" t="s">
        <v>235</v>
      </c>
      <c r="G27" s="8">
        <v>2024.0</v>
      </c>
      <c r="H27" s="8" t="s">
        <v>236</v>
      </c>
      <c r="I27" s="8" t="s">
        <v>52</v>
      </c>
      <c r="J27" s="8">
        <v>144.0</v>
      </c>
      <c r="K27" s="8">
        <v>3.0</v>
      </c>
      <c r="L27" s="8" t="s">
        <v>237</v>
      </c>
      <c r="M27" s="8"/>
      <c r="N27" s="8"/>
      <c r="O27" s="16" t="s">
        <v>40</v>
      </c>
      <c r="P27" s="16"/>
      <c r="Q27" s="16"/>
      <c r="R27" s="8" t="s">
        <v>40</v>
      </c>
      <c r="S27" s="8"/>
      <c r="T27" s="8"/>
      <c r="U27" s="34"/>
      <c r="V27" s="35">
        <v>29.0</v>
      </c>
      <c r="W27" s="35" t="s">
        <v>54</v>
      </c>
      <c r="X27" s="35" t="s">
        <v>40</v>
      </c>
      <c r="Y27" s="35" t="s">
        <v>42</v>
      </c>
      <c r="Z27" s="35" t="s">
        <v>40</v>
      </c>
      <c r="AA27" s="35" t="s">
        <v>40</v>
      </c>
      <c r="AB27" s="37" t="s">
        <v>80</v>
      </c>
      <c r="AC27" s="37" t="s">
        <v>40</v>
      </c>
      <c r="AD27" s="37" t="s">
        <v>43</v>
      </c>
      <c r="AE27" s="37" t="s">
        <v>40</v>
      </c>
      <c r="AF27" s="37" t="s">
        <v>40</v>
      </c>
      <c r="AG27" s="38"/>
      <c r="AH27" s="35"/>
      <c r="AI27" s="48"/>
      <c r="AJ27" s="40" t="str">
        <f>vlookup(A27,'AE-NSI no comparison'!A:B,2,FALSE)</f>
        <v>#N/A</v>
      </c>
      <c r="AK27" s="49"/>
    </row>
    <row r="28" ht="15.75" customHeight="1">
      <c r="A28" s="2" t="s">
        <v>238</v>
      </c>
      <c r="B28" s="1" t="s">
        <v>239</v>
      </c>
      <c r="C28" s="3" t="s">
        <v>240</v>
      </c>
      <c r="D28" s="8" t="s">
        <v>241</v>
      </c>
      <c r="E28" s="8" t="s">
        <v>242</v>
      </c>
      <c r="G28" s="8">
        <v>2023.0</v>
      </c>
      <c r="H28" s="8" t="s">
        <v>243</v>
      </c>
      <c r="I28" s="8" t="s">
        <v>52</v>
      </c>
      <c r="J28" s="8">
        <v>142.0</v>
      </c>
      <c r="K28" s="8">
        <v>3.0</v>
      </c>
      <c r="L28" s="8" t="s">
        <v>244</v>
      </c>
      <c r="M28" s="8"/>
      <c r="N28" s="8"/>
      <c r="O28" s="16"/>
      <c r="P28" s="16"/>
      <c r="Q28" s="16" t="s">
        <v>40</v>
      </c>
      <c r="R28" s="8" t="s">
        <v>40</v>
      </c>
      <c r="S28" s="8"/>
      <c r="T28" s="8"/>
      <c r="U28" s="34"/>
      <c r="V28" s="35">
        <v>30.0</v>
      </c>
      <c r="W28" s="35" t="s">
        <v>41</v>
      </c>
      <c r="X28" s="35" t="s">
        <v>40</v>
      </c>
      <c r="Y28" s="35" t="s">
        <v>42</v>
      </c>
      <c r="Z28" s="35" t="s">
        <v>40</v>
      </c>
      <c r="AA28" s="35" t="s">
        <v>40</v>
      </c>
      <c r="AB28" s="37" t="s">
        <v>139</v>
      </c>
      <c r="AC28" s="37" t="s">
        <v>40</v>
      </c>
      <c r="AD28" s="37" t="s">
        <v>43</v>
      </c>
      <c r="AE28" s="37" t="s">
        <v>40</v>
      </c>
      <c r="AF28" s="37" t="s">
        <v>40</v>
      </c>
      <c r="AG28" s="38"/>
      <c r="AH28" s="35"/>
      <c r="AI28" s="39"/>
      <c r="AJ28" s="40" t="str">
        <f>vlookup(A28,'AE-NSI no comparison'!A:B,2,FALSE)</f>
        <v>#N/A</v>
      </c>
      <c r="AK28" s="40"/>
    </row>
    <row r="29" ht="15.75" customHeight="1">
      <c r="A29" s="2" t="s">
        <v>245</v>
      </c>
      <c r="B29" s="1" t="s">
        <v>246</v>
      </c>
      <c r="C29" s="3" t="s">
        <v>247</v>
      </c>
      <c r="D29" s="8" t="s">
        <v>248</v>
      </c>
      <c r="E29" s="8" t="s">
        <v>249</v>
      </c>
      <c r="G29" s="8">
        <v>2024.0</v>
      </c>
      <c r="H29" s="8" t="s">
        <v>250</v>
      </c>
      <c r="I29" s="8" t="s">
        <v>39</v>
      </c>
      <c r="J29" s="8">
        <v>42.0</v>
      </c>
      <c r="K29" s="8">
        <v>26.0</v>
      </c>
      <c r="L29" s="8">
        <v>126256.0</v>
      </c>
      <c r="M29" s="8"/>
      <c r="N29" s="8"/>
      <c r="O29" s="16"/>
      <c r="P29" s="16"/>
      <c r="Q29" s="16" t="s">
        <v>40</v>
      </c>
      <c r="R29" s="8" t="s">
        <v>40</v>
      </c>
      <c r="S29" s="8"/>
      <c r="T29" s="8"/>
      <c r="U29" s="34"/>
      <c r="V29" s="35">
        <v>31.0</v>
      </c>
      <c r="W29" s="35" t="s">
        <v>41</v>
      </c>
      <c r="X29" s="35" t="s">
        <v>40</v>
      </c>
      <c r="Y29" s="35" t="s">
        <v>42</v>
      </c>
      <c r="Z29" s="35" t="s">
        <v>40</v>
      </c>
      <c r="AA29" s="35" t="s">
        <v>40</v>
      </c>
      <c r="AB29" s="37" t="s">
        <v>139</v>
      </c>
      <c r="AC29" s="37" t="s">
        <v>40</v>
      </c>
      <c r="AD29" s="37" t="s">
        <v>43</v>
      </c>
      <c r="AE29" s="37" t="s">
        <v>40</v>
      </c>
      <c r="AF29" s="37" t="s">
        <v>40</v>
      </c>
      <c r="AG29" s="38"/>
      <c r="AH29" s="35"/>
      <c r="AI29" s="39" t="s">
        <v>251</v>
      </c>
      <c r="AJ29" s="40" t="str">
        <f>vlookup(A29,'AE-NSI no comparison'!A:B,2,FALSE)</f>
        <v>#N/A</v>
      </c>
      <c r="AK29" s="40"/>
    </row>
    <row r="30" ht="15.75" customHeight="1">
      <c r="A30" s="2" t="s">
        <v>252</v>
      </c>
      <c r="B30" s="1" t="s">
        <v>253</v>
      </c>
      <c r="C30" s="3" t="s">
        <v>254</v>
      </c>
      <c r="D30" s="8" t="s">
        <v>255</v>
      </c>
      <c r="E30" s="8" t="s">
        <v>256</v>
      </c>
      <c r="G30" s="8">
        <v>2025.0</v>
      </c>
      <c r="H30" s="8" t="s">
        <v>257</v>
      </c>
      <c r="I30" s="8" t="s">
        <v>52</v>
      </c>
      <c r="J30" s="8">
        <v>146.0</v>
      </c>
      <c r="K30" s="8">
        <v>1.0</v>
      </c>
      <c r="L30" s="8" t="s">
        <v>258</v>
      </c>
      <c r="M30" s="8"/>
      <c r="N30" s="8"/>
      <c r="O30" s="16" t="s">
        <v>40</v>
      </c>
      <c r="P30" s="16"/>
      <c r="Q30" s="16"/>
      <c r="R30" s="8" t="s">
        <v>40</v>
      </c>
      <c r="S30" s="8"/>
      <c r="T30" s="8"/>
      <c r="U30" s="34"/>
      <c r="V30" s="35">
        <v>34.0</v>
      </c>
      <c r="W30" s="35" t="s">
        <v>41</v>
      </c>
      <c r="X30" s="35" t="s">
        <v>40</v>
      </c>
      <c r="Y30" s="35" t="s">
        <v>42</v>
      </c>
      <c r="Z30" s="35" t="s">
        <v>40</v>
      </c>
      <c r="AA30" s="35" t="s">
        <v>40</v>
      </c>
      <c r="AB30" s="37" t="s">
        <v>80</v>
      </c>
      <c r="AC30" s="37" t="s">
        <v>40</v>
      </c>
      <c r="AD30" s="37" t="s">
        <v>43</v>
      </c>
      <c r="AE30" s="37" t="s">
        <v>40</v>
      </c>
      <c r="AF30" s="37" t="s">
        <v>40</v>
      </c>
      <c r="AG30" s="38"/>
      <c r="AH30" s="35"/>
      <c r="AI30" s="48"/>
      <c r="AJ30" s="40" t="str">
        <f>vlookup(A30,'AE-NSI no comparison'!A:B,2,FALSE)</f>
        <v>#N/A</v>
      </c>
      <c r="AK30" s="49"/>
    </row>
    <row r="31" ht="15.75" customHeight="1">
      <c r="A31" s="2" t="s">
        <v>259</v>
      </c>
      <c r="B31" s="1" t="s">
        <v>260</v>
      </c>
      <c r="C31" s="33" t="s">
        <v>261</v>
      </c>
      <c r="D31" s="8" t="s">
        <v>262</v>
      </c>
      <c r="E31" s="8" t="s">
        <v>263</v>
      </c>
      <c r="G31" s="8">
        <v>2024.0</v>
      </c>
      <c r="H31" s="8">
        <v>2024.0</v>
      </c>
      <c r="I31" s="8" t="s">
        <v>264</v>
      </c>
      <c r="J31" s="8">
        <v>45.0</v>
      </c>
      <c r="K31" s="8"/>
      <c r="L31" s="8"/>
      <c r="M31" s="8"/>
      <c r="N31" s="8"/>
      <c r="O31" s="16" t="s">
        <v>40</v>
      </c>
      <c r="P31" s="16"/>
      <c r="Q31" s="16"/>
      <c r="R31" s="8" t="s">
        <v>40</v>
      </c>
      <c r="S31" s="8"/>
      <c r="T31" s="8"/>
      <c r="U31" s="34"/>
      <c r="V31" s="35">
        <v>35.0</v>
      </c>
      <c r="W31" s="35" t="s">
        <v>42</v>
      </c>
      <c r="X31" s="35" t="s">
        <v>40</v>
      </c>
      <c r="Y31" s="35" t="s">
        <v>148</v>
      </c>
      <c r="Z31" s="35" t="s">
        <v>40</v>
      </c>
      <c r="AA31" s="35" t="s">
        <v>40</v>
      </c>
      <c r="AB31" s="37" t="s">
        <v>80</v>
      </c>
      <c r="AC31" s="37" t="s">
        <v>40</v>
      </c>
      <c r="AD31" s="37" t="s">
        <v>43</v>
      </c>
      <c r="AE31" s="37" t="s">
        <v>40</v>
      </c>
      <c r="AF31" s="37" t="s">
        <v>40</v>
      </c>
      <c r="AG31" s="38" t="s">
        <v>265</v>
      </c>
      <c r="AH31" s="35"/>
      <c r="AI31" s="39" t="s">
        <v>266</v>
      </c>
      <c r="AJ31" s="40" t="str">
        <f>vlookup(A31,'AE-NSI no comparison'!A:B,2,FALSE)</f>
        <v>#N/A</v>
      </c>
      <c r="AK31" s="40"/>
    </row>
    <row r="32" ht="15.75" customHeight="1">
      <c r="A32" s="2" t="s">
        <v>267</v>
      </c>
      <c r="B32" s="1" t="s">
        <v>268</v>
      </c>
      <c r="C32" s="33" t="s">
        <v>269</v>
      </c>
      <c r="D32" s="8" t="s">
        <v>270</v>
      </c>
      <c r="E32" s="8" t="s">
        <v>271</v>
      </c>
      <c r="G32" s="8">
        <v>2025.0</v>
      </c>
      <c r="H32" s="51">
        <v>45809.0</v>
      </c>
      <c r="I32" s="8" t="s">
        <v>272</v>
      </c>
      <c r="J32" s="8">
        <v>117.0</v>
      </c>
      <c r="K32" s="8">
        <v>6.0</v>
      </c>
      <c r="L32" s="8" t="s">
        <v>273</v>
      </c>
      <c r="M32" s="8"/>
      <c r="N32" s="8"/>
      <c r="O32" s="16" t="s">
        <v>40</v>
      </c>
      <c r="P32" s="16"/>
      <c r="Q32" s="16"/>
      <c r="R32" s="8" t="s">
        <v>40</v>
      </c>
      <c r="S32" s="8"/>
      <c r="T32" s="8"/>
      <c r="U32" s="34"/>
      <c r="V32" s="35">
        <v>37.0</v>
      </c>
      <c r="W32" s="35" t="s">
        <v>42</v>
      </c>
      <c r="X32" s="35" t="s">
        <v>40</v>
      </c>
      <c r="Y32" s="35" t="s">
        <v>274</v>
      </c>
      <c r="Z32" s="35" t="s">
        <v>40</v>
      </c>
      <c r="AA32" s="35" t="s">
        <v>40</v>
      </c>
      <c r="AB32" s="73" t="s">
        <v>275</v>
      </c>
      <c r="AC32" s="73" t="s">
        <v>40</v>
      </c>
      <c r="AD32" s="73" t="s">
        <v>275</v>
      </c>
      <c r="AE32" s="73" t="s">
        <v>40</v>
      </c>
      <c r="AF32" s="73" t="s">
        <v>40</v>
      </c>
      <c r="AG32" s="74" t="s">
        <v>275</v>
      </c>
      <c r="AH32" s="35"/>
      <c r="AI32" s="75" t="s">
        <v>276</v>
      </c>
      <c r="AJ32" s="40" t="str">
        <f>vlookup(A32,'AE-NSI no comparison'!A:B,2,FALSE)</f>
        <v>#3980</v>
      </c>
      <c r="AK32" s="76"/>
    </row>
    <row r="33" ht="15.75" customHeight="1">
      <c r="A33" s="2" t="s">
        <v>277</v>
      </c>
      <c r="B33" s="1" t="s">
        <v>278</v>
      </c>
      <c r="C33" s="33" t="s">
        <v>279</v>
      </c>
      <c r="D33" s="8" t="s">
        <v>280</v>
      </c>
      <c r="E33" s="8" t="s">
        <v>281</v>
      </c>
      <c r="G33" s="8">
        <v>2024.0</v>
      </c>
      <c r="H33" s="8" t="s">
        <v>282</v>
      </c>
      <c r="I33" s="8" t="s">
        <v>283</v>
      </c>
      <c r="J33" s="8"/>
      <c r="K33" s="8"/>
      <c r="L33" s="8"/>
      <c r="M33" s="8"/>
      <c r="N33" s="8"/>
      <c r="O33" s="16"/>
      <c r="P33" s="16" t="s">
        <v>40</v>
      </c>
      <c r="Q33" s="16"/>
      <c r="R33" s="8"/>
      <c r="S33" s="35" t="s">
        <v>40</v>
      </c>
      <c r="T33" s="8" t="s">
        <v>40</v>
      </c>
      <c r="U33" s="34"/>
      <c r="V33" s="35">
        <v>38.0</v>
      </c>
      <c r="W33" s="35" t="s">
        <v>165</v>
      </c>
      <c r="X33" s="35" t="s">
        <v>40</v>
      </c>
      <c r="Y33" s="35" t="s">
        <v>274</v>
      </c>
      <c r="Z33" s="35" t="s">
        <v>40</v>
      </c>
      <c r="AA33" s="35" t="s">
        <v>40</v>
      </c>
      <c r="AB33" s="36" t="s">
        <v>64</v>
      </c>
      <c r="AC33" s="37" t="s">
        <v>40</v>
      </c>
      <c r="AD33" s="37" t="s">
        <v>186</v>
      </c>
      <c r="AE33" s="37" t="s">
        <v>40</v>
      </c>
      <c r="AF33" s="37" t="s">
        <v>40</v>
      </c>
      <c r="AG33" s="38"/>
      <c r="AH33" s="35" t="s">
        <v>284</v>
      </c>
      <c r="AI33" s="39" t="s">
        <v>285</v>
      </c>
      <c r="AJ33" s="40" t="str">
        <f>vlookup(A33,'AE-NSI no comparison'!A:B,2,FALSE)</f>
        <v>#N/A</v>
      </c>
      <c r="AK33" s="40"/>
    </row>
    <row r="34" ht="15.75" customHeight="1">
      <c r="A34" s="1" t="s">
        <v>286</v>
      </c>
      <c r="B34" s="1" t="s">
        <v>287</v>
      </c>
      <c r="C34" s="33" t="s">
        <v>288</v>
      </c>
      <c r="D34" s="8" t="s">
        <v>289</v>
      </c>
      <c r="E34" s="8" t="s">
        <v>290</v>
      </c>
      <c r="G34" s="8">
        <v>2024.0</v>
      </c>
      <c r="H34" s="51">
        <v>45474.0</v>
      </c>
      <c r="I34" s="8" t="s">
        <v>116</v>
      </c>
      <c r="J34" s="8">
        <v>24.0</v>
      </c>
      <c r="K34" s="8">
        <v>7.0</v>
      </c>
      <c r="L34" s="8" t="s">
        <v>291</v>
      </c>
      <c r="M34" s="8"/>
      <c r="N34" s="8"/>
      <c r="O34" s="16" t="s">
        <v>40</v>
      </c>
      <c r="P34" s="16"/>
      <c r="Q34" s="16"/>
      <c r="R34" s="8"/>
      <c r="S34" s="8" t="s">
        <v>40</v>
      </c>
      <c r="T34" s="8" t="s">
        <v>40</v>
      </c>
      <c r="U34" s="34"/>
      <c r="V34" s="35">
        <v>39.0</v>
      </c>
      <c r="W34" s="35" t="s">
        <v>165</v>
      </c>
      <c r="X34" s="35" t="s">
        <v>40</v>
      </c>
      <c r="Y34" s="35" t="s">
        <v>79</v>
      </c>
      <c r="Z34" s="35" t="s">
        <v>40</v>
      </c>
      <c r="AA34" s="35" t="s">
        <v>40</v>
      </c>
      <c r="AB34" s="36" t="s">
        <v>64</v>
      </c>
      <c r="AC34" s="37" t="s">
        <v>40</v>
      </c>
      <c r="AD34" s="37" t="s">
        <v>186</v>
      </c>
      <c r="AE34" s="37" t="s">
        <v>40</v>
      </c>
      <c r="AF34" s="37" t="s">
        <v>40</v>
      </c>
      <c r="AG34" s="38"/>
      <c r="AH34" s="35" t="s">
        <v>55</v>
      </c>
      <c r="AI34" s="39" t="s">
        <v>292</v>
      </c>
      <c r="AJ34" s="40" t="str">
        <f>vlookup(A34,'AE-NSI no comparison'!A:B,2,FALSE)</f>
        <v>#N/A</v>
      </c>
      <c r="AK34" s="40"/>
    </row>
    <row r="35" ht="15.75" customHeight="1">
      <c r="A35" s="2" t="s">
        <v>293</v>
      </c>
      <c r="B35" s="1" t="s">
        <v>294</v>
      </c>
      <c r="C35" s="33" t="s">
        <v>295</v>
      </c>
      <c r="D35" s="8" t="s">
        <v>296</v>
      </c>
      <c r="E35" s="8" t="s">
        <v>297</v>
      </c>
      <c r="G35" s="8">
        <v>2025.0</v>
      </c>
      <c r="H35" s="50">
        <v>45798.0</v>
      </c>
      <c r="I35" s="8" t="s">
        <v>116</v>
      </c>
      <c r="J35" s="8"/>
      <c r="K35" s="8"/>
      <c r="L35" s="8"/>
      <c r="M35" s="8">
        <v>4.0412421E7</v>
      </c>
      <c r="N35" s="8"/>
      <c r="O35" s="16"/>
      <c r="P35" s="16"/>
      <c r="Q35" s="16" t="s">
        <v>40</v>
      </c>
      <c r="R35" s="8"/>
      <c r="S35" s="8" t="s">
        <v>40</v>
      </c>
      <c r="T35" s="8" t="s">
        <v>40</v>
      </c>
      <c r="U35" s="34"/>
      <c r="V35" s="35">
        <v>40.0</v>
      </c>
      <c r="W35" s="35" t="s">
        <v>42</v>
      </c>
      <c r="X35" s="35" t="s">
        <v>40</v>
      </c>
      <c r="Y35" s="35" t="s">
        <v>79</v>
      </c>
      <c r="Z35" s="35" t="s">
        <v>40</v>
      </c>
      <c r="AA35" s="35" t="s">
        <v>40</v>
      </c>
      <c r="AB35" s="73" t="s">
        <v>275</v>
      </c>
      <c r="AC35" s="73" t="s">
        <v>40</v>
      </c>
      <c r="AD35" s="73" t="s">
        <v>275</v>
      </c>
      <c r="AE35" s="73" t="s">
        <v>40</v>
      </c>
      <c r="AF35" s="73" t="s">
        <v>40</v>
      </c>
      <c r="AG35" s="74" t="s">
        <v>275</v>
      </c>
      <c r="AH35" s="35"/>
      <c r="AI35" s="72" t="s">
        <v>298</v>
      </c>
      <c r="AJ35" s="40" t="str">
        <f>vlookup(A35,'AE-NSI no comparison'!A:B,2,FALSE)</f>
        <v>#21593</v>
      </c>
      <c r="AK35" s="40"/>
    </row>
    <row r="36" ht="15.75" customHeight="1">
      <c r="A36" s="2" t="s">
        <v>299</v>
      </c>
      <c r="B36" s="1" t="s">
        <v>300</v>
      </c>
      <c r="C36" s="33" t="s">
        <v>301</v>
      </c>
      <c r="D36" s="8" t="s">
        <v>302</v>
      </c>
      <c r="E36" s="8" t="s">
        <v>303</v>
      </c>
      <c r="G36" s="8">
        <v>2025.0</v>
      </c>
      <c r="H36" s="8">
        <v>2025.0</v>
      </c>
      <c r="I36" s="8" t="s">
        <v>304</v>
      </c>
      <c r="J36" s="8">
        <v>13.0</v>
      </c>
      <c r="K36" s="8">
        <v>5.0</v>
      </c>
      <c r="L36" s="8"/>
      <c r="M36" s="8"/>
      <c r="N36" s="8"/>
      <c r="O36" s="16"/>
      <c r="P36" s="16"/>
      <c r="Q36" s="16" t="s">
        <v>40</v>
      </c>
      <c r="R36" s="8"/>
      <c r="S36" s="8" t="s">
        <v>40</v>
      </c>
      <c r="T36" s="8" t="s">
        <v>40</v>
      </c>
      <c r="U36" s="52" t="s">
        <v>40</v>
      </c>
      <c r="V36" s="35">
        <v>41.0</v>
      </c>
      <c r="W36" s="35" t="s">
        <v>54</v>
      </c>
      <c r="X36" s="35" t="s">
        <v>40</v>
      </c>
      <c r="Y36" s="35" t="s">
        <v>79</v>
      </c>
      <c r="Z36" s="35" t="s">
        <v>40</v>
      </c>
      <c r="AA36" s="35" t="s">
        <v>40</v>
      </c>
      <c r="AB36" s="36" t="s">
        <v>305</v>
      </c>
      <c r="AC36" s="37" t="s">
        <v>40</v>
      </c>
      <c r="AD36" s="37" t="s">
        <v>43</v>
      </c>
      <c r="AE36" s="37" t="s">
        <v>40</v>
      </c>
      <c r="AF36" s="37" t="s">
        <v>40</v>
      </c>
      <c r="AG36" s="38"/>
      <c r="AH36" s="35"/>
      <c r="AI36" s="48"/>
      <c r="AJ36" s="40" t="str">
        <f>vlookup(A36,'AE-NSI no comparison'!A:B,2,FALSE)</f>
        <v>#N/A</v>
      </c>
      <c r="AK36" s="49"/>
    </row>
    <row r="37" ht="15.75" customHeight="1">
      <c r="A37" s="2" t="s">
        <v>306</v>
      </c>
      <c r="B37" s="2" t="s">
        <v>307</v>
      </c>
      <c r="C37" s="3" t="s">
        <v>308</v>
      </c>
      <c r="D37" s="8" t="s">
        <v>309</v>
      </c>
      <c r="E37" s="8" t="s">
        <v>310</v>
      </c>
      <c r="G37" s="8">
        <v>2024.0</v>
      </c>
      <c r="H37" s="8" t="s">
        <v>311</v>
      </c>
      <c r="I37" s="8" t="s">
        <v>312</v>
      </c>
      <c r="J37" s="8">
        <v>20.0</v>
      </c>
      <c r="K37" s="8">
        <v>1.0</v>
      </c>
      <c r="L37" s="8">
        <v>2416329.0</v>
      </c>
      <c r="M37" s="8"/>
      <c r="N37" s="8"/>
      <c r="O37" s="16"/>
      <c r="P37" s="16"/>
      <c r="Q37" s="16" t="s">
        <v>40</v>
      </c>
      <c r="R37" s="8"/>
      <c r="S37" s="8" t="s">
        <v>40</v>
      </c>
      <c r="T37" s="35" t="s">
        <v>40</v>
      </c>
      <c r="U37" s="34"/>
      <c r="V37" s="35">
        <v>42.0</v>
      </c>
      <c r="W37" s="35" t="s">
        <v>54</v>
      </c>
      <c r="X37" s="35" t="s">
        <v>40</v>
      </c>
      <c r="Y37" s="35" t="s">
        <v>79</v>
      </c>
      <c r="Z37" s="35" t="s">
        <v>40</v>
      </c>
      <c r="AA37" s="35" t="s">
        <v>40</v>
      </c>
      <c r="AB37" s="36" t="s">
        <v>305</v>
      </c>
      <c r="AC37" s="37" t="s">
        <v>40</v>
      </c>
      <c r="AD37" s="37" t="s">
        <v>186</v>
      </c>
      <c r="AE37" s="37" t="s">
        <v>40</v>
      </c>
      <c r="AF37" s="37" t="s">
        <v>40</v>
      </c>
      <c r="AG37" s="38"/>
      <c r="AH37" s="35"/>
      <c r="AI37" s="48"/>
      <c r="AJ37" s="40" t="str">
        <f>vlookup(A37,'AE-NSI no comparison'!A:B,2,FALSE)</f>
        <v>#N/A</v>
      </c>
      <c r="AK37" s="49"/>
    </row>
    <row r="38" ht="15.75" customHeight="1">
      <c r="A38" s="2" t="s">
        <v>313</v>
      </c>
      <c r="B38" s="1" t="s">
        <v>314</v>
      </c>
      <c r="C38" s="33" t="s">
        <v>315</v>
      </c>
      <c r="D38" s="8" t="s">
        <v>316</v>
      </c>
      <c r="E38" s="8" t="s">
        <v>317</v>
      </c>
      <c r="G38" s="8">
        <v>2025.0</v>
      </c>
      <c r="H38" s="51">
        <v>45658.0</v>
      </c>
      <c r="I38" s="8" t="s">
        <v>318</v>
      </c>
      <c r="J38" s="8">
        <v>18.0</v>
      </c>
      <c r="K38" s="8">
        <v>1.0</v>
      </c>
      <c r="L38" s="8" t="s">
        <v>319</v>
      </c>
      <c r="M38" s="8"/>
      <c r="N38" s="8"/>
      <c r="O38" s="16"/>
      <c r="P38" s="16" t="s">
        <v>40</v>
      </c>
      <c r="Q38" s="16"/>
      <c r="R38" s="8"/>
      <c r="S38" s="8" t="s">
        <v>40</v>
      </c>
      <c r="T38" s="8" t="s">
        <v>40</v>
      </c>
      <c r="U38" s="34"/>
      <c r="V38" s="35">
        <v>43.0</v>
      </c>
      <c r="W38" s="35" t="s">
        <v>54</v>
      </c>
      <c r="X38" s="35" t="s">
        <v>40</v>
      </c>
      <c r="Y38" s="35" t="s">
        <v>79</v>
      </c>
      <c r="Z38" s="35" t="s">
        <v>40</v>
      </c>
      <c r="AA38" s="35" t="s">
        <v>40</v>
      </c>
      <c r="AB38" s="36" t="s">
        <v>64</v>
      </c>
      <c r="AC38" s="37" t="s">
        <v>40</v>
      </c>
      <c r="AD38" s="37" t="s">
        <v>186</v>
      </c>
      <c r="AE38" s="37" t="s">
        <v>40</v>
      </c>
      <c r="AF38" s="37" t="s">
        <v>40</v>
      </c>
      <c r="AG38" s="38"/>
      <c r="AH38" s="35"/>
      <c r="AI38" s="48"/>
      <c r="AJ38" s="40" t="str">
        <f>vlookup(A38,'AE-NSI no comparison'!A:B,2,FALSE)</f>
        <v>#N/A</v>
      </c>
      <c r="AK38" s="49"/>
    </row>
    <row r="39" ht="15.75" customHeight="1">
      <c r="A39" s="2" t="s">
        <v>320</v>
      </c>
      <c r="B39" s="1" t="s">
        <v>321</v>
      </c>
      <c r="C39" s="33" t="s">
        <v>322</v>
      </c>
      <c r="D39" s="8" t="s">
        <v>323</v>
      </c>
      <c r="E39" s="8" t="s">
        <v>324</v>
      </c>
      <c r="G39" s="8">
        <v>2025.0</v>
      </c>
      <c r="H39" s="51">
        <v>45809.0</v>
      </c>
      <c r="I39" s="8" t="s">
        <v>325</v>
      </c>
      <c r="J39" s="8">
        <v>9.0</v>
      </c>
      <c r="K39" s="8">
        <v>6.0</v>
      </c>
      <c r="L39" s="8" t="s">
        <v>326</v>
      </c>
      <c r="M39" s="8"/>
      <c r="N39" s="8"/>
      <c r="O39" s="16"/>
      <c r="P39" s="16" t="s">
        <v>40</v>
      </c>
      <c r="Q39" s="16"/>
      <c r="R39" s="8"/>
      <c r="S39" s="8" t="s">
        <v>40</v>
      </c>
      <c r="T39" s="8" t="s">
        <v>40</v>
      </c>
      <c r="U39" s="34"/>
      <c r="V39" s="35">
        <v>44.0</v>
      </c>
      <c r="W39" s="35" t="s">
        <v>54</v>
      </c>
      <c r="X39" s="35" t="s">
        <v>40</v>
      </c>
      <c r="Y39" s="35" t="s">
        <v>42</v>
      </c>
      <c r="Z39" s="35" t="s">
        <v>40</v>
      </c>
      <c r="AA39" s="35" t="s">
        <v>40</v>
      </c>
      <c r="AB39" s="36" t="s">
        <v>64</v>
      </c>
      <c r="AC39" s="37" t="s">
        <v>40</v>
      </c>
      <c r="AD39" s="37" t="s">
        <v>186</v>
      </c>
      <c r="AE39" s="37" t="s">
        <v>40</v>
      </c>
      <c r="AF39" s="37" t="s">
        <v>40</v>
      </c>
      <c r="AG39" s="38"/>
      <c r="AH39" s="35"/>
      <c r="AI39" s="48"/>
      <c r="AJ39" s="40" t="str">
        <f>vlookup(A39,'AE-NSI no comparison'!A:B,2,FALSE)</f>
        <v>#N/A</v>
      </c>
      <c r="AK39" s="49"/>
    </row>
    <row r="40" ht="15.75" customHeight="1">
      <c r="A40" s="2" t="s">
        <v>327</v>
      </c>
      <c r="B40" s="1" t="s">
        <v>328</v>
      </c>
      <c r="C40" s="33" t="s">
        <v>329</v>
      </c>
      <c r="D40" s="8" t="s">
        <v>330</v>
      </c>
      <c r="E40" s="8" t="s">
        <v>331</v>
      </c>
      <c r="G40" s="8">
        <v>2025.0</v>
      </c>
      <c r="H40" s="51">
        <v>45689.0</v>
      </c>
      <c r="I40" s="8" t="s">
        <v>332</v>
      </c>
      <c r="J40" s="8">
        <v>31.0</v>
      </c>
      <c r="K40" s="8">
        <v>2.0</v>
      </c>
      <c r="L40" s="8">
        <v>102460.0</v>
      </c>
      <c r="M40" s="8"/>
      <c r="N40" s="8"/>
      <c r="O40" s="16"/>
      <c r="P40" s="16"/>
      <c r="Q40" s="16" t="s">
        <v>40</v>
      </c>
      <c r="R40" s="8"/>
      <c r="S40" s="8" t="s">
        <v>40</v>
      </c>
      <c r="T40" s="8" t="s">
        <v>40</v>
      </c>
      <c r="U40" s="34"/>
      <c r="V40" s="35">
        <v>45.0</v>
      </c>
      <c r="W40" s="35" t="s">
        <v>54</v>
      </c>
      <c r="X40" s="35" t="s">
        <v>40</v>
      </c>
      <c r="Y40" s="35" t="s">
        <v>42</v>
      </c>
      <c r="Z40" s="35" t="s">
        <v>40</v>
      </c>
      <c r="AA40" s="35" t="s">
        <v>40</v>
      </c>
      <c r="AB40" s="36" t="s">
        <v>64</v>
      </c>
      <c r="AC40" s="37" t="s">
        <v>40</v>
      </c>
      <c r="AD40" s="37" t="s">
        <v>186</v>
      </c>
      <c r="AE40" s="37" t="s">
        <v>40</v>
      </c>
      <c r="AF40" s="37" t="s">
        <v>40</v>
      </c>
      <c r="AG40" s="38"/>
      <c r="AH40" s="35"/>
      <c r="AI40" s="48"/>
      <c r="AJ40" s="40" t="str">
        <f>vlookup(A40,'AE-NSI no comparison'!A:B,2,FALSE)</f>
        <v>#N/A</v>
      </c>
      <c r="AK40" s="49"/>
    </row>
    <row r="41" ht="15.75" customHeight="1">
      <c r="A41" s="2" t="s">
        <v>333</v>
      </c>
      <c r="B41" s="1" t="s">
        <v>334</v>
      </c>
      <c r="C41" s="33" t="s">
        <v>335</v>
      </c>
      <c r="D41" s="8" t="s">
        <v>336</v>
      </c>
      <c r="E41" s="8" t="s">
        <v>337</v>
      </c>
      <c r="G41" s="8">
        <v>2024.0</v>
      </c>
      <c r="H41" s="8" t="s">
        <v>311</v>
      </c>
      <c r="I41" s="8" t="s">
        <v>312</v>
      </c>
      <c r="J41" s="8">
        <v>20.0</v>
      </c>
      <c r="K41" s="8">
        <v>1.0</v>
      </c>
      <c r="L41" s="8">
        <v>2425149.0</v>
      </c>
      <c r="M41" s="8"/>
      <c r="N41" s="8"/>
      <c r="O41" s="16"/>
      <c r="P41" s="16"/>
      <c r="Q41" s="16" t="s">
        <v>40</v>
      </c>
      <c r="R41" s="8"/>
      <c r="S41" s="8" t="s">
        <v>40</v>
      </c>
      <c r="T41" s="8" t="s">
        <v>40</v>
      </c>
      <c r="U41" s="34"/>
      <c r="V41" s="35">
        <v>46.0</v>
      </c>
      <c r="W41" s="35" t="s">
        <v>54</v>
      </c>
      <c r="X41" s="35" t="s">
        <v>40</v>
      </c>
      <c r="Y41" s="35" t="s">
        <v>42</v>
      </c>
      <c r="Z41" s="35" t="s">
        <v>40</v>
      </c>
      <c r="AA41" s="35" t="s">
        <v>40</v>
      </c>
      <c r="AB41" s="36" t="s">
        <v>64</v>
      </c>
      <c r="AC41" s="37" t="s">
        <v>40</v>
      </c>
      <c r="AD41" s="37" t="s">
        <v>186</v>
      </c>
      <c r="AE41" s="37" t="s">
        <v>40</v>
      </c>
      <c r="AF41" s="37" t="s">
        <v>40</v>
      </c>
      <c r="AG41" s="38"/>
      <c r="AH41" s="35"/>
      <c r="AI41" s="48"/>
      <c r="AJ41" s="40" t="str">
        <f>vlookup(A41,'AE-NSI no comparison'!A:B,2,FALSE)</f>
        <v>#N/A</v>
      </c>
      <c r="AK41" s="49"/>
    </row>
    <row r="42" ht="15.75" customHeight="1">
      <c r="A42" s="2" t="s">
        <v>338</v>
      </c>
      <c r="B42" s="1" t="s">
        <v>339</v>
      </c>
      <c r="C42" s="33" t="s">
        <v>340</v>
      </c>
      <c r="D42" s="8" t="s">
        <v>341</v>
      </c>
      <c r="E42" s="8" t="s">
        <v>342</v>
      </c>
      <c r="G42" s="8">
        <v>2025.0</v>
      </c>
      <c r="H42" s="51">
        <v>45689.0</v>
      </c>
      <c r="I42" s="8" t="s">
        <v>343</v>
      </c>
      <c r="J42" s="8">
        <v>90.0</v>
      </c>
      <c r="K42" s="8">
        <v>2.0</v>
      </c>
      <c r="L42" s="8">
        <v>106428.0</v>
      </c>
      <c r="M42" s="8"/>
      <c r="N42" s="8"/>
      <c r="O42" s="16" t="s">
        <v>40</v>
      </c>
      <c r="P42" s="16"/>
      <c r="Q42" s="16"/>
      <c r="R42" s="8"/>
      <c r="S42" s="8" t="s">
        <v>40</v>
      </c>
      <c r="T42" s="8" t="s">
        <v>40</v>
      </c>
      <c r="U42" s="34"/>
      <c r="V42" s="35">
        <v>47.0</v>
      </c>
      <c r="W42" s="35" t="s">
        <v>54</v>
      </c>
      <c r="X42" s="35" t="s">
        <v>40</v>
      </c>
      <c r="Y42" s="35" t="s">
        <v>42</v>
      </c>
      <c r="Z42" s="35" t="s">
        <v>40</v>
      </c>
      <c r="AA42" s="35" t="s">
        <v>40</v>
      </c>
      <c r="AB42" s="36" t="s">
        <v>64</v>
      </c>
      <c r="AC42" s="37" t="s">
        <v>40</v>
      </c>
      <c r="AD42" s="37" t="s">
        <v>186</v>
      </c>
      <c r="AE42" s="37" t="s">
        <v>40</v>
      </c>
      <c r="AF42" s="37" t="s">
        <v>40</v>
      </c>
      <c r="AG42" s="38"/>
      <c r="AH42" s="35"/>
      <c r="AI42" s="48"/>
      <c r="AJ42" s="40" t="str">
        <f>vlookup(A42,'AE-NSI no comparison'!A:B,2,FALSE)</f>
        <v>#N/A</v>
      </c>
      <c r="AK42" s="49"/>
    </row>
    <row r="43" ht="15.75" customHeight="1">
      <c r="A43" s="2" t="s">
        <v>344</v>
      </c>
      <c r="B43" s="1" t="s">
        <v>345</v>
      </c>
      <c r="C43" s="33" t="s">
        <v>346</v>
      </c>
      <c r="D43" s="8" t="s">
        <v>347</v>
      </c>
      <c r="E43" s="8" t="s">
        <v>348</v>
      </c>
      <c r="G43" s="8">
        <v>2024.0</v>
      </c>
      <c r="H43" s="51">
        <v>45536.0</v>
      </c>
      <c r="I43" s="8" t="s">
        <v>349</v>
      </c>
      <c r="J43" s="8">
        <v>183.0</v>
      </c>
      <c r="K43" s="8">
        <v>9.0</v>
      </c>
      <c r="L43" s="8" t="s">
        <v>350</v>
      </c>
      <c r="M43" s="8"/>
      <c r="N43" s="8"/>
      <c r="O43" s="16"/>
      <c r="P43" s="16" t="s">
        <v>40</v>
      </c>
      <c r="Q43" s="16"/>
      <c r="R43" s="8"/>
      <c r="S43" s="8" t="s">
        <v>40</v>
      </c>
      <c r="T43" s="8"/>
      <c r="U43" s="34"/>
      <c r="V43" s="35">
        <v>49.0</v>
      </c>
      <c r="W43" s="35" t="s">
        <v>54</v>
      </c>
      <c r="X43" s="35" t="s">
        <v>40</v>
      </c>
      <c r="Y43" s="35" t="s">
        <v>42</v>
      </c>
      <c r="Z43" s="35" t="s">
        <v>40</v>
      </c>
      <c r="AA43" s="35" t="s">
        <v>40</v>
      </c>
      <c r="AB43" s="37" t="s">
        <v>148</v>
      </c>
      <c r="AC43" s="37" t="s">
        <v>40</v>
      </c>
      <c r="AD43" s="37" t="s">
        <v>64</v>
      </c>
      <c r="AE43" s="37" t="s">
        <v>40</v>
      </c>
      <c r="AF43" s="37" t="s">
        <v>40</v>
      </c>
      <c r="AG43" s="38"/>
      <c r="AH43" s="35"/>
      <c r="AI43" s="48"/>
      <c r="AJ43" s="40" t="str">
        <f>vlookup(A43,'AE-NSI no comparison'!A:B,2,FALSE)</f>
        <v>#N/A</v>
      </c>
      <c r="AK43" s="49"/>
    </row>
    <row r="44" ht="15.75" customHeight="1">
      <c r="A44" s="2" t="s">
        <v>351</v>
      </c>
      <c r="B44" s="1" t="s">
        <v>352</v>
      </c>
      <c r="C44" s="33" t="s">
        <v>353</v>
      </c>
      <c r="D44" s="8" t="s">
        <v>354</v>
      </c>
      <c r="E44" s="8" t="s">
        <v>355</v>
      </c>
      <c r="G44" s="8">
        <v>2025.0</v>
      </c>
      <c r="H44" s="50">
        <v>45800.0</v>
      </c>
      <c r="I44" s="8" t="s">
        <v>70</v>
      </c>
      <c r="J44" s="8"/>
      <c r="K44" s="8"/>
      <c r="L44" s="8"/>
      <c r="M44" s="8">
        <v>4.0440707E7</v>
      </c>
      <c r="N44" s="8"/>
      <c r="O44" s="16" t="s">
        <v>40</v>
      </c>
      <c r="P44" s="16" t="s">
        <v>40</v>
      </c>
      <c r="Q44" s="16" t="s">
        <v>40</v>
      </c>
      <c r="R44" s="8"/>
      <c r="S44" s="8" t="s">
        <v>40</v>
      </c>
      <c r="T44" s="8"/>
      <c r="U44" s="34"/>
      <c r="V44" s="35">
        <v>50.0</v>
      </c>
      <c r="W44" s="35" t="s">
        <v>54</v>
      </c>
      <c r="X44" s="35" t="s">
        <v>40</v>
      </c>
      <c r="Y44" s="35" t="s">
        <v>42</v>
      </c>
      <c r="Z44" s="35" t="s">
        <v>40</v>
      </c>
      <c r="AA44" s="35" t="s">
        <v>40</v>
      </c>
      <c r="AB44" s="37" t="s">
        <v>64</v>
      </c>
      <c r="AC44" s="37" t="s">
        <v>40</v>
      </c>
      <c r="AD44" s="68" t="s">
        <v>166</v>
      </c>
      <c r="AE44" s="68" t="s">
        <v>40</v>
      </c>
      <c r="AF44" s="68" t="s">
        <v>40</v>
      </c>
      <c r="AG44" s="38"/>
      <c r="AH44" s="35"/>
      <c r="AI44" s="48"/>
      <c r="AJ44" s="40" t="str">
        <f>vlookup(A44,'AE-NSI no comparison'!A:B,2,FALSE)</f>
        <v>#N/A</v>
      </c>
      <c r="AK44" s="49"/>
    </row>
    <row r="45" ht="15.75" customHeight="1">
      <c r="A45" s="2" t="s">
        <v>356</v>
      </c>
      <c r="B45" s="1" t="s">
        <v>357</v>
      </c>
      <c r="C45" s="3" t="s">
        <v>358</v>
      </c>
      <c r="D45" s="8" t="s">
        <v>359</v>
      </c>
      <c r="E45" s="8" t="s">
        <v>360</v>
      </c>
      <c r="G45" s="8">
        <v>2024.0</v>
      </c>
      <c r="H45" s="8" t="s">
        <v>361</v>
      </c>
      <c r="I45" s="8" t="s">
        <v>116</v>
      </c>
      <c r="J45" s="8">
        <v>24.0</v>
      </c>
      <c r="K45" s="8">
        <v>8.0</v>
      </c>
      <c r="L45" s="8" t="s">
        <v>362</v>
      </c>
      <c r="M45" s="8">
        <v>3.8701823E7</v>
      </c>
      <c r="N45" s="8"/>
      <c r="O45" s="16"/>
      <c r="P45" s="16" t="s">
        <v>40</v>
      </c>
      <c r="Q45" s="16"/>
      <c r="R45" s="8"/>
      <c r="S45" s="8" t="s">
        <v>40</v>
      </c>
      <c r="T45" s="8"/>
      <c r="U45" s="34"/>
      <c r="V45" s="35">
        <v>51.0</v>
      </c>
      <c r="W45" s="35" t="s">
        <v>54</v>
      </c>
      <c r="X45" s="35" t="s">
        <v>40</v>
      </c>
      <c r="Y45" s="35" t="s">
        <v>42</v>
      </c>
      <c r="Z45" s="35" t="s">
        <v>40</v>
      </c>
      <c r="AA45" s="35" t="s">
        <v>40</v>
      </c>
      <c r="AB45" s="37" t="s">
        <v>71</v>
      </c>
      <c r="AC45" s="37" t="s">
        <v>40</v>
      </c>
      <c r="AD45" s="37" t="s">
        <v>43</v>
      </c>
      <c r="AE45" s="37" t="s">
        <v>40</v>
      </c>
      <c r="AF45" s="37" t="s">
        <v>40</v>
      </c>
      <c r="AG45" s="38"/>
      <c r="AH45" s="35"/>
      <c r="AI45" s="48"/>
      <c r="AJ45" s="40" t="str">
        <f>vlookup(A45,'AE-NSI no comparison'!A:B,2,FALSE)</f>
        <v>#N/A</v>
      </c>
      <c r="AK45" s="49"/>
    </row>
    <row r="46" ht="15.75" customHeight="1">
      <c r="A46" s="2" t="s">
        <v>363</v>
      </c>
      <c r="B46" s="1" t="s">
        <v>364</v>
      </c>
      <c r="C46" s="33" t="s">
        <v>365</v>
      </c>
      <c r="D46" s="8" t="s">
        <v>366</v>
      </c>
      <c r="E46" s="8" t="s">
        <v>367</v>
      </c>
      <c r="G46" s="8">
        <v>2024.0</v>
      </c>
      <c r="H46" s="8">
        <v>2024.0</v>
      </c>
      <c r="I46" s="8" t="s">
        <v>368</v>
      </c>
      <c r="J46" s="8">
        <v>12.0</v>
      </c>
      <c r="K46" s="8"/>
      <c r="L46" s="8">
        <v>1441786.0</v>
      </c>
      <c r="M46" s="8"/>
      <c r="N46" s="8"/>
      <c r="O46" s="16"/>
      <c r="P46" s="16" t="s">
        <v>40</v>
      </c>
      <c r="Q46" s="16"/>
      <c r="R46" s="8"/>
      <c r="S46" s="8" t="s">
        <v>40</v>
      </c>
      <c r="T46" s="8"/>
      <c r="U46" s="34"/>
      <c r="V46" s="35">
        <v>52.0</v>
      </c>
      <c r="W46" s="35" t="s">
        <v>54</v>
      </c>
      <c r="X46" s="35" t="s">
        <v>40</v>
      </c>
      <c r="Y46" s="35" t="s">
        <v>42</v>
      </c>
      <c r="Z46" s="35" t="s">
        <v>40</v>
      </c>
      <c r="AA46" s="35" t="s">
        <v>40</v>
      </c>
      <c r="AB46" s="37" t="s">
        <v>64</v>
      </c>
      <c r="AC46" s="37" t="s">
        <v>40</v>
      </c>
      <c r="AD46" s="37" t="s">
        <v>43</v>
      </c>
      <c r="AE46" s="37" t="s">
        <v>40</v>
      </c>
      <c r="AF46" s="37" t="s">
        <v>40</v>
      </c>
      <c r="AG46" s="38"/>
      <c r="AH46" s="35"/>
      <c r="AI46" s="48"/>
      <c r="AJ46" s="40" t="str">
        <f>vlookup(A46,'AE-NSI no comparison'!A:B,2,FALSE)</f>
        <v>#N/A</v>
      </c>
      <c r="AK46" s="49"/>
    </row>
    <row r="47" ht="17.25" customHeight="1">
      <c r="A47" s="2" t="s">
        <v>369</v>
      </c>
      <c r="B47" s="1" t="s">
        <v>370</v>
      </c>
      <c r="C47" s="33" t="s">
        <v>371</v>
      </c>
      <c r="D47" s="8" t="s">
        <v>372</v>
      </c>
      <c r="E47" s="8" t="s">
        <v>373</v>
      </c>
      <c r="G47" s="8">
        <v>2024.0</v>
      </c>
      <c r="H47" s="8" t="s">
        <v>374</v>
      </c>
      <c r="I47" s="8" t="s">
        <v>283</v>
      </c>
      <c r="J47" s="8">
        <v>79.0</v>
      </c>
      <c r="K47" s="8">
        <v>6.0</v>
      </c>
      <c r="L47" s="8" t="s">
        <v>375</v>
      </c>
      <c r="M47" s="8"/>
      <c r="N47" s="8"/>
      <c r="O47" s="16" t="s">
        <v>40</v>
      </c>
      <c r="P47" s="16"/>
      <c r="Q47" s="16"/>
      <c r="R47" s="8"/>
      <c r="S47" s="8" t="s">
        <v>40</v>
      </c>
      <c r="T47" s="8"/>
      <c r="U47" s="34"/>
      <c r="V47" s="35">
        <v>53.0</v>
      </c>
      <c r="W47" s="35" t="s">
        <v>54</v>
      </c>
      <c r="X47" s="35" t="s">
        <v>40</v>
      </c>
      <c r="Y47" s="35" t="s">
        <v>42</v>
      </c>
      <c r="Z47" s="35" t="s">
        <v>40</v>
      </c>
      <c r="AA47" s="35" t="s">
        <v>40</v>
      </c>
      <c r="AB47" s="37" t="s">
        <v>64</v>
      </c>
      <c r="AC47" s="37" t="s">
        <v>40</v>
      </c>
      <c r="AD47" s="37" t="s">
        <v>43</v>
      </c>
      <c r="AE47" s="37" t="s">
        <v>40</v>
      </c>
      <c r="AF47" s="37" t="s">
        <v>40</v>
      </c>
      <c r="AG47" s="38"/>
      <c r="AH47" s="35"/>
      <c r="AI47" s="48"/>
      <c r="AJ47" s="40" t="str">
        <f>vlookup(A47,'AE-NSI no comparison'!A:B,2,FALSE)</f>
        <v>#N/A</v>
      </c>
      <c r="AK47" s="49"/>
    </row>
    <row r="48" ht="15.75" customHeight="1">
      <c r="A48" s="2" t="s">
        <v>376</v>
      </c>
      <c r="B48" s="1" t="s">
        <v>377</v>
      </c>
      <c r="C48" s="33" t="s">
        <v>378</v>
      </c>
      <c r="D48" s="8" t="s">
        <v>379</v>
      </c>
      <c r="E48" s="8" t="s">
        <v>380</v>
      </c>
      <c r="G48" s="8">
        <v>2024.0</v>
      </c>
      <c r="H48" s="51">
        <v>45566.0</v>
      </c>
      <c r="I48" s="8" t="s">
        <v>325</v>
      </c>
      <c r="J48" s="8">
        <v>8.0</v>
      </c>
      <c r="K48" s="8">
        <v>10.0</v>
      </c>
      <c r="L48" s="8" t="s">
        <v>381</v>
      </c>
      <c r="M48" s="8"/>
      <c r="N48" s="8"/>
      <c r="O48" s="16"/>
      <c r="P48" s="16" t="s">
        <v>40</v>
      </c>
      <c r="Q48" s="16"/>
      <c r="R48" s="8"/>
      <c r="S48" s="8" t="s">
        <v>40</v>
      </c>
      <c r="T48" s="8"/>
      <c r="U48" s="34"/>
      <c r="V48" s="35">
        <v>57.0</v>
      </c>
      <c r="W48" s="35" t="s">
        <v>165</v>
      </c>
      <c r="X48" s="35" t="s">
        <v>40</v>
      </c>
      <c r="Y48" s="35" t="s">
        <v>148</v>
      </c>
      <c r="Z48" s="35" t="s">
        <v>40</v>
      </c>
      <c r="AA48" s="35" t="s">
        <v>40</v>
      </c>
      <c r="AB48" s="37" t="s">
        <v>274</v>
      </c>
      <c r="AC48" s="37" t="s">
        <v>40</v>
      </c>
      <c r="AD48" s="68" t="s">
        <v>166</v>
      </c>
      <c r="AE48" s="68" t="s">
        <v>40</v>
      </c>
      <c r="AF48" s="37" t="s">
        <v>40</v>
      </c>
      <c r="AG48" s="38" t="s">
        <v>382</v>
      </c>
      <c r="AH48" s="35"/>
      <c r="AI48" s="39" t="s">
        <v>383</v>
      </c>
      <c r="AJ48" s="40" t="str">
        <f>vlookup(A48,'AE-NSI no comparison'!A:B,2,FALSE)</f>
        <v>#N/A</v>
      </c>
      <c r="AK48" s="40"/>
    </row>
    <row r="49" ht="15.75" customHeight="1">
      <c r="A49" s="2" t="s">
        <v>384</v>
      </c>
      <c r="B49" s="1" t="s">
        <v>385</v>
      </c>
      <c r="C49" s="33" t="s">
        <v>386</v>
      </c>
      <c r="D49" s="8" t="s">
        <v>387</v>
      </c>
      <c r="E49" s="8" t="s">
        <v>388</v>
      </c>
      <c r="G49" s="8">
        <v>2025.0</v>
      </c>
      <c r="H49" s="8" t="s">
        <v>389</v>
      </c>
      <c r="I49" s="8" t="s">
        <v>70</v>
      </c>
      <c r="J49" s="8"/>
      <c r="K49" s="8"/>
      <c r="L49" s="8"/>
      <c r="M49" s="8"/>
      <c r="N49" s="8"/>
      <c r="O49" s="16"/>
      <c r="P49" s="16" t="s">
        <v>40</v>
      </c>
      <c r="Q49" s="16"/>
      <c r="R49" s="8"/>
      <c r="S49" s="8" t="s">
        <v>40</v>
      </c>
      <c r="T49" s="8"/>
      <c r="U49" s="34"/>
      <c r="V49" s="35">
        <v>58.0</v>
      </c>
      <c r="W49" s="35" t="s">
        <v>165</v>
      </c>
      <c r="X49" s="35" t="s">
        <v>40</v>
      </c>
      <c r="Y49" s="35" t="s">
        <v>148</v>
      </c>
      <c r="Z49" s="35" t="s">
        <v>40</v>
      </c>
      <c r="AA49" s="35" t="s">
        <v>40</v>
      </c>
      <c r="AB49" s="37" t="s">
        <v>214</v>
      </c>
      <c r="AC49" s="37" t="s">
        <v>40</v>
      </c>
      <c r="AD49" s="37" t="s">
        <v>64</v>
      </c>
      <c r="AE49" s="37" t="s">
        <v>40</v>
      </c>
      <c r="AF49" s="37" t="s">
        <v>40</v>
      </c>
      <c r="AG49" s="38"/>
      <c r="AH49" s="35"/>
      <c r="AI49" s="48"/>
      <c r="AJ49" s="40" t="str">
        <f>vlookup(A49,'AE-NSI no comparison'!A:B,2,FALSE)</f>
        <v>#N/A</v>
      </c>
      <c r="AK49" s="49"/>
    </row>
    <row r="50" ht="15.75" customHeight="1">
      <c r="A50" s="2" t="s">
        <v>390</v>
      </c>
      <c r="B50" s="1" t="s">
        <v>391</v>
      </c>
      <c r="C50" s="3" t="s">
        <v>392</v>
      </c>
      <c r="D50" s="8" t="s">
        <v>393</v>
      </c>
      <c r="E50" s="8" t="s">
        <v>394</v>
      </c>
      <c r="G50" s="8">
        <v>2024.0</v>
      </c>
      <c r="H50" s="51">
        <v>45444.0</v>
      </c>
      <c r="I50" s="8" t="s">
        <v>395</v>
      </c>
      <c r="J50" s="8">
        <v>28.0</v>
      </c>
      <c r="K50" s="8">
        <v>4.0</v>
      </c>
      <c r="L50" s="8" t="s">
        <v>396</v>
      </c>
      <c r="M50" s="8"/>
      <c r="N50" s="8"/>
      <c r="O50" s="16" t="s">
        <v>40</v>
      </c>
      <c r="P50" s="16"/>
      <c r="Q50" s="16"/>
      <c r="R50" s="8"/>
      <c r="S50" s="8" t="s">
        <v>40</v>
      </c>
      <c r="T50" s="8"/>
      <c r="U50" s="52" t="s">
        <v>40</v>
      </c>
      <c r="V50" s="35">
        <v>59.0</v>
      </c>
      <c r="W50" s="35" t="s">
        <v>397</v>
      </c>
      <c r="X50" s="35" t="s">
        <v>40</v>
      </c>
      <c r="Y50" s="35" t="s">
        <v>186</v>
      </c>
      <c r="Z50" s="35" t="s">
        <v>40</v>
      </c>
      <c r="AA50" s="35" t="s">
        <v>40</v>
      </c>
      <c r="AB50" s="73" t="s">
        <v>275</v>
      </c>
      <c r="AC50" s="73" t="s">
        <v>40</v>
      </c>
      <c r="AD50" s="73" t="s">
        <v>275</v>
      </c>
      <c r="AE50" s="73" t="s">
        <v>40</v>
      </c>
      <c r="AF50" s="73" t="s">
        <v>40</v>
      </c>
      <c r="AG50" s="74" t="s">
        <v>275</v>
      </c>
      <c r="AH50" s="35"/>
      <c r="AI50" s="53"/>
      <c r="AJ50" s="40" t="str">
        <f>vlookup(A50,'AE-NSI no comparison'!A:B,2,FALSE)</f>
        <v>#5520</v>
      </c>
      <c r="AK50" s="49"/>
    </row>
    <row r="51" ht="15.75" customHeight="1">
      <c r="A51" s="2" t="s">
        <v>398</v>
      </c>
      <c r="B51" s="1" t="s">
        <v>399</v>
      </c>
      <c r="C51" s="33" t="s">
        <v>400</v>
      </c>
      <c r="D51" s="8" t="s">
        <v>401</v>
      </c>
      <c r="E51" s="8" t="s">
        <v>402</v>
      </c>
      <c r="G51" s="8">
        <v>2024.0</v>
      </c>
      <c r="H51" s="8" t="s">
        <v>403</v>
      </c>
      <c r="I51" s="8" t="s">
        <v>404</v>
      </c>
      <c r="J51" s="8">
        <v>109.0</v>
      </c>
      <c r="K51" s="8">
        <v>9.0</v>
      </c>
      <c r="L51" s="8" t="s">
        <v>405</v>
      </c>
      <c r="M51" s="8"/>
      <c r="N51" s="8"/>
      <c r="O51" s="16"/>
      <c r="P51" s="16" t="s">
        <v>40</v>
      </c>
      <c r="Q51" s="16"/>
      <c r="R51" s="8"/>
      <c r="S51" s="8" t="s">
        <v>40</v>
      </c>
      <c r="T51" s="8"/>
      <c r="U51" s="34"/>
      <c r="V51" s="35">
        <v>60.0</v>
      </c>
      <c r="W51" s="35" t="s">
        <v>165</v>
      </c>
      <c r="X51" s="35" t="s">
        <v>40</v>
      </c>
      <c r="Y51" s="35" t="s">
        <v>148</v>
      </c>
      <c r="Z51" s="35" t="s">
        <v>40</v>
      </c>
      <c r="AA51" s="35" t="s">
        <v>40</v>
      </c>
      <c r="AB51" s="37" t="s">
        <v>64</v>
      </c>
      <c r="AC51" s="37" t="s">
        <v>40</v>
      </c>
      <c r="AD51" s="37" t="s">
        <v>43</v>
      </c>
      <c r="AE51" s="37" t="s">
        <v>40</v>
      </c>
      <c r="AF51" s="37" t="s">
        <v>40</v>
      </c>
      <c r="AG51" s="38"/>
      <c r="AH51" s="35"/>
      <c r="AI51" s="48"/>
      <c r="AJ51" s="40" t="str">
        <f>vlookup(A51,'AE-NSI no comparison'!A:B,2,FALSE)</f>
        <v>#N/A</v>
      </c>
      <c r="AK51" s="49"/>
    </row>
    <row r="52" ht="15.75" customHeight="1">
      <c r="A52" s="2" t="s">
        <v>406</v>
      </c>
      <c r="B52" s="1" t="s">
        <v>407</v>
      </c>
      <c r="C52" s="33" t="s">
        <v>408</v>
      </c>
      <c r="D52" s="8" t="s">
        <v>409</v>
      </c>
      <c r="E52" s="8" t="s">
        <v>410</v>
      </c>
      <c r="G52" s="8">
        <v>2024.0</v>
      </c>
      <c r="H52" s="50">
        <v>45804.0</v>
      </c>
      <c r="I52" s="8" t="s">
        <v>411</v>
      </c>
      <c r="J52" s="8">
        <v>15.0</v>
      </c>
      <c r="K52" s="8">
        <v>1.0</v>
      </c>
      <c r="L52" s="8">
        <v>3822.0</v>
      </c>
      <c r="M52" s="8">
        <v>3.8802362E7</v>
      </c>
      <c r="N52" s="8"/>
      <c r="O52" s="16" t="s">
        <v>40</v>
      </c>
      <c r="P52" s="16"/>
      <c r="Q52" s="16"/>
      <c r="R52" s="8"/>
      <c r="S52" s="8" t="s">
        <v>40</v>
      </c>
      <c r="T52" s="8"/>
      <c r="U52" s="34"/>
      <c r="V52" s="35">
        <v>61.0</v>
      </c>
      <c r="W52" s="35" t="s">
        <v>165</v>
      </c>
      <c r="X52" s="35" t="s">
        <v>40</v>
      </c>
      <c r="Y52" s="35" t="s">
        <v>148</v>
      </c>
      <c r="Z52" s="35" t="s">
        <v>40</v>
      </c>
      <c r="AA52" s="35" t="s">
        <v>40</v>
      </c>
      <c r="AB52" s="37" t="s">
        <v>80</v>
      </c>
      <c r="AC52" s="37" t="s">
        <v>40</v>
      </c>
      <c r="AD52" s="37" t="s">
        <v>43</v>
      </c>
      <c r="AE52" s="37" t="s">
        <v>40</v>
      </c>
      <c r="AF52" s="37" t="s">
        <v>40</v>
      </c>
      <c r="AG52" s="38" t="s">
        <v>412</v>
      </c>
      <c r="AH52" s="35"/>
      <c r="AI52" s="48"/>
      <c r="AJ52" s="40" t="str">
        <f>vlookup(A52,'AE-NSI no comparison'!A:B,2,FALSE)</f>
        <v>#N/A</v>
      </c>
      <c r="AK52" s="49"/>
    </row>
    <row r="53" ht="15.75" customHeight="1">
      <c r="A53" s="2" t="s">
        <v>413</v>
      </c>
      <c r="B53" s="2" t="s">
        <v>414</v>
      </c>
      <c r="C53" s="33" t="s">
        <v>415</v>
      </c>
      <c r="D53" s="8" t="s">
        <v>416</v>
      </c>
      <c r="E53" s="8" t="s">
        <v>417</v>
      </c>
      <c r="G53" s="8">
        <v>2025.0</v>
      </c>
      <c r="H53" s="50">
        <v>45664.0</v>
      </c>
      <c r="I53" s="8" t="s">
        <v>418</v>
      </c>
      <c r="J53" s="8">
        <v>13.0</v>
      </c>
      <c r="K53" s="8">
        <v>1.0</v>
      </c>
      <c r="L53" s="8"/>
      <c r="M53" s="8">
        <v>3.9852821E7</v>
      </c>
      <c r="N53" s="8"/>
      <c r="O53" s="16"/>
      <c r="P53" s="16"/>
      <c r="Q53" s="16" t="s">
        <v>40</v>
      </c>
      <c r="R53" s="8"/>
      <c r="S53" s="8" t="s">
        <v>40</v>
      </c>
      <c r="T53" s="8"/>
      <c r="U53" s="34"/>
      <c r="V53" s="35">
        <v>62.0</v>
      </c>
      <c r="W53" s="35" t="s">
        <v>54</v>
      </c>
      <c r="X53" s="35" t="s">
        <v>40</v>
      </c>
      <c r="Y53" s="35" t="s">
        <v>148</v>
      </c>
      <c r="Z53" s="35" t="s">
        <v>40</v>
      </c>
      <c r="AA53" s="35" t="s">
        <v>40</v>
      </c>
      <c r="AB53" s="37" t="s">
        <v>80</v>
      </c>
      <c r="AC53" s="37" t="s">
        <v>40</v>
      </c>
      <c r="AD53" s="37" t="s">
        <v>166</v>
      </c>
      <c r="AE53" s="37" t="s">
        <v>40</v>
      </c>
      <c r="AF53" s="37" t="s">
        <v>40</v>
      </c>
      <c r="AG53" s="38"/>
      <c r="AH53" s="35"/>
      <c r="AI53" s="48"/>
      <c r="AJ53" s="40" t="str">
        <f>vlookup(A53,'AE-NSI no comparison'!A:B,2,FALSE)</f>
        <v>#N/A</v>
      </c>
      <c r="AK53" s="49"/>
    </row>
    <row r="54" ht="15.75" customHeight="1">
      <c r="A54" s="2" t="s">
        <v>419</v>
      </c>
      <c r="B54" s="1" t="s">
        <v>420</v>
      </c>
      <c r="C54" s="3" t="s">
        <v>421</v>
      </c>
      <c r="D54" s="8" t="s">
        <v>422</v>
      </c>
      <c r="E54" s="8" t="s">
        <v>423</v>
      </c>
      <c r="G54" s="8">
        <v>2024.0</v>
      </c>
      <c r="H54" s="8" t="s">
        <v>424</v>
      </c>
      <c r="I54" s="8" t="s">
        <v>425</v>
      </c>
      <c r="J54" s="8">
        <v>154.0</v>
      </c>
      <c r="K54" s="8">
        <v>4.0</v>
      </c>
      <c r="L54" s="8"/>
      <c r="M54" s="8"/>
      <c r="N54" s="8"/>
      <c r="O54" s="16"/>
      <c r="P54" s="16" t="s">
        <v>40</v>
      </c>
      <c r="Q54" s="16"/>
      <c r="R54" s="8"/>
      <c r="S54" s="8" t="s">
        <v>40</v>
      </c>
      <c r="T54" s="8"/>
      <c r="U54" s="52" t="s">
        <v>40</v>
      </c>
      <c r="V54" s="35">
        <v>63.0</v>
      </c>
      <c r="W54" s="35" t="s">
        <v>165</v>
      </c>
      <c r="X54" s="35" t="s">
        <v>40</v>
      </c>
      <c r="Y54" s="35" t="s">
        <v>148</v>
      </c>
      <c r="Z54" s="35" t="s">
        <v>40</v>
      </c>
      <c r="AA54" s="35" t="s">
        <v>40</v>
      </c>
      <c r="AB54" s="73" t="s">
        <v>275</v>
      </c>
      <c r="AC54" s="73" t="s">
        <v>40</v>
      </c>
      <c r="AD54" s="73" t="s">
        <v>275</v>
      </c>
      <c r="AE54" s="73" t="s">
        <v>40</v>
      </c>
      <c r="AF54" s="73" t="s">
        <v>40</v>
      </c>
      <c r="AG54" s="74" t="s">
        <v>275</v>
      </c>
      <c r="AH54" s="35"/>
      <c r="AI54" s="53"/>
      <c r="AJ54" s="40" t="str">
        <f>vlookup(A54,'AE-NSI no comparison'!A:B,2,FALSE)</f>
        <v>#5883</v>
      </c>
      <c r="AK54" s="49"/>
    </row>
    <row r="55" ht="15.75" customHeight="1">
      <c r="A55" s="2" t="s">
        <v>426</v>
      </c>
      <c r="B55" s="1" t="s">
        <v>427</v>
      </c>
      <c r="C55" s="3" t="s">
        <v>428</v>
      </c>
      <c r="D55" s="8" t="s">
        <v>429</v>
      </c>
      <c r="E55" s="8" t="s">
        <v>430</v>
      </c>
      <c r="G55" s="8">
        <v>2024.0</v>
      </c>
      <c r="H55" s="8">
        <v>2024.0</v>
      </c>
      <c r="I55" s="8" t="s">
        <v>431</v>
      </c>
      <c r="J55" s="8">
        <v>28.0</v>
      </c>
      <c r="K55" s="8"/>
      <c r="L55" s="8"/>
      <c r="M55" s="8"/>
      <c r="N55" s="8"/>
      <c r="O55" s="16" t="s">
        <v>40</v>
      </c>
      <c r="P55" s="16"/>
      <c r="Q55" s="16"/>
      <c r="R55" s="8"/>
      <c r="S55" s="8" t="s">
        <v>40</v>
      </c>
      <c r="T55" s="8"/>
      <c r="U55" s="34"/>
      <c r="V55" s="35">
        <v>64.0</v>
      </c>
      <c r="W55" s="35" t="s">
        <v>165</v>
      </c>
      <c r="X55" s="35" t="s">
        <v>40</v>
      </c>
      <c r="Y55" s="35" t="s">
        <v>148</v>
      </c>
      <c r="Z55" s="35" t="s">
        <v>40</v>
      </c>
      <c r="AA55" s="35" t="s">
        <v>40</v>
      </c>
      <c r="AB55" s="37" t="s">
        <v>156</v>
      </c>
      <c r="AC55" s="37" t="s">
        <v>40</v>
      </c>
      <c r="AD55" s="37" t="s">
        <v>43</v>
      </c>
      <c r="AE55" s="37" t="s">
        <v>40</v>
      </c>
      <c r="AF55" s="37" t="s">
        <v>40</v>
      </c>
      <c r="AG55" s="38"/>
      <c r="AH55" s="35"/>
      <c r="AI55" s="48"/>
      <c r="AJ55" s="40" t="str">
        <f>vlookup(A55,'AE-NSI no comparison'!A:B,2,FALSE)</f>
        <v>#N/A</v>
      </c>
      <c r="AK55" s="49"/>
    </row>
    <row r="56" ht="15.75" customHeight="1">
      <c r="A56" s="2" t="s">
        <v>432</v>
      </c>
      <c r="B56" s="1" t="s">
        <v>433</v>
      </c>
      <c r="C56" s="3" t="s">
        <v>434</v>
      </c>
      <c r="D56" s="8" t="s">
        <v>435</v>
      </c>
      <c r="E56" s="8" t="s">
        <v>436</v>
      </c>
      <c r="G56" s="8">
        <v>2025.0</v>
      </c>
      <c r="H56" s="8" t="s">
        <v>437</v>
      </c>
      <c r="I56" s="8" t="s">
        <v>418</v>
      </c>
      <c r="J56" s="8">
        <v>13.0</v>
      </c>
      <c r="K56" s="8">
        <v>6.0</v>
      </c>
      <c r="L56" s="8"/>
      <c r="M56" s="8"/>
      <c r="N56" s="8"/>
      <c r="O56" s="16"/>
      <c r="P56" s="16" t="s">
        <v>40</v>
      </c>
      <c r="Q56" s="16"/>
      <c r="R56" s="8"/>
      <c r="S56" s="8" t="s">
        <v>40</v>
      </c>
      <c r="T56" s="8"/>
      <c r="U56" s="34"/>
      <c r="V56" s="35">
        <v>65.0</v>
      </c>
      <c r="W56" s="35" t="s">
        <v>165</v>
      </c>
      <c r="X56" s="35" t="s">
        <v>40</v>
      </c>
      <c r="Y56" s="35" t="s">
        <v>148</v>
      </c>
      <c r="Z56" s="35" t="s">
        <v>40</v>
      </c>
      <c r="AA56" s="35" t="s">
        <v>40</v>
      </c>
      <c r="AB56" s="73" t="s">
        <v>275</v>
      </c>
      <c r="AC56" s="73" t="s">
        <v>40</v>
      </c>
      <c r="AD56" s="73" t="s">
        <v>275</v>
      </c>
      <c r="AE56" s="73" t="s">
        <v>40</v>
      </c>
      <c r="AF56" s="73" t="s">
        <v>40</v>
      </c>
      <c r="AG56" s="74" t="s">
        <v>275</v>
      </c>
      <c r="AH56" s="35"/>
      <c r="AI56" s="53"/>
      <c r="AJ56" s="40" t="str">
        <f>vlookup(A56,'AE-NSI no comparison'!A:B,2,FALSE)</f>
        <v>#1130</v>
      </c>
      <c r="AK56" s="49"/>
    </row>
    <row r="57" ht="15.75" customHeight="1">
      <c r="A57" s="2" t="s">
        <v>438</v>
      </c>
      <c r="B57" s="1" t="s">
        <v>439</v>
      </c>
      <c r="C57" s="33" t="s">
        <v>440</v>
      </c>
      <c r="D57" s="8" t="s">
        <v>441</v>
      </c>
      <c r="E57" s="8" t="s">
        <v>442</v>
      </c>
      <c r="G57" s="8">
        <v>2025.0</v>
      </c>
      <c r="H57" s="8" t="s">
        <v>443</v>
      </c>
      <c r="I57" s="8" t="s">
        <v>89</v>
      </c>
      <c r="J57" s="8">
        <v>74.0</v>
      </c>
      <c r="K57" s="8">
        <v>6.0</v>
      </c>
      <c r="L57" s="8" t="s">
        <v>444</v>
      </c>
      <c r="M57" s="8"/>
      <c r="N57" s="8"/>
      <c r="O57" s="16"/>
      <c r="P57" s="16"/>
      <c r="Q57" s="16" t="s">
        <v>40</v>
      </c>
      <c r="R57" s="8"/>
      <c r="S57" s="8" t="s">
        <v>40</v>
      </c>
      <c r="T57" s="8"/>
      <c r="U57" s="34"/>
      <c r="V57" s="35">
        <v>66.0</v>
      </c>
      <c r="W57" s="35" t="s">
        <v>165</v>
      </c>
      <c r="X57" s="35" t="s">
        <v>40</v>
      </c>
      <c r="Y57" s="35" t="s">
        <v>148</v>
      </c>
      <c r="Z57" s="35" t="s">
        <v>40</v>
      </c>
      <c r="AA57" s="35" t="s">
        <v>40</v>
      </c>
      <c r="AB57" s="37" t="s">
        <v>80</v>
      </c>
      <c r="AC57" s="37" t="s">
        <v>40</v>
      </c>
      <c r="AD57" s="37" t="s">
        <v>64</v>
      </c>
      <c r="AE57" s="37" t="s">
        <v>40</v>
      </c>
      <c r="AF57" s="37" t="s">
        <v>40</v>
      </c>
      <c r="AG57" s="38"/>
      <c r="AH57" s="35"/>
      <c r="AI57" s="48"/>
      <c r="AJ57" s="40" t="str">
        <f>vlookup(A57,'AE-NSI no comparison'!A:B,2,FALSE)</f>
        <v>#N/A</v>
      </c>
      <c r="AK57" s="49"/>
    </row>
    <row r="58" ht="15.75" customHeight="1">
      <c r="A58" s="2" t="s">
        <v>445</v>
      </c>
      <c r="B58" s="1" t="s">
        <v>446</v>
      </c>
      <c r="C58" s="33" t="s">
        <v>447</v>
      </c>
      <c r="D58" s="8" t="s">
        <v>448</v>
      </c>
      <c r="E58" s="8" t="s">
        <v>449</v>
      </c>
      <c r="G58" s="8">
        <v>2025.0</v>
      </c>
      <c r="H58" s="8" t="s">
        <v>450</v>
      </c>
      <c r="I58" s="8" t="s">
        <v>451</v>
      </c>
      <c r="J58" s="8">
        <v>122.0</v>
      </c>
      <c r="K58" s="8">
        <v>10.0</v>
      </c>
      <c r="L58" s="8" t="s">
        <v>452</v>
      </c>
      <c r="M58" s="8"/>
      <c r="N58" s="8"/>
      <c r="O58" s="16" t="s">
        <v>40</v>
      </c>
      <c r="P58" s="16"/>
      <c r="Q58" s="16"/>
      <c r="R58" s="8"/>
      <c r="S58" s="8" t="s">
        <v>40</v>
      </c>
      <c r="T58" s="8"/>
      <c r="U58" s="34"/>
      <c r="V58" s="35">
        <v>67.0</v>
      </c>
      <c r="W58" s="35" t="s">
        <v>165</v>
      </c>
      <c r="X58" s="35" t="s">
        <v>40</v>
      </c>
      <c r="Y58" s="35" t="s">
        <v>148</v>
      </c>
      <c r="Z58" s="35" t="s">
        <v>40</v>
      </c>
      <c r="AA58" s="35" t="s">
        <v>40</v>
      </c>
      <c r="AB58" s="37" t="s">
        <v>80</v>
      </c>
      <c r="AC58" s="37" t="s">
        <v>40</v>
      </c>
      <c r="AD58" s="37" t="s">
        <v>186</v>
      </c>
      <c r="AE58" s="37" t="s">
        <v>40</v>
      </c>
      <c r="AF58" s="37" t="s">
        <v>40</v>
      </c>
      <c r="AG58" s="38"/>
      <c r="AH58" s="35"/>
      <c r="AI58" s="48"/>
      <c r="AJ58" s="40" t="str">
        <f>vlookup(A58,'AE-NSI no comparison'!A:B,2,FALSE)</f>
        <v>#N/A</v>
      </c>
      <c r="AK58" s="49"/>
    </row>
    <row r="59" ht="15.75" customHeight="1">
      <c r="A59" s="2" t="s">
        <v>453</v>
      </c>
      <c r="B59" s="1" t="s">
        <v>454</v>
      </c>
      <c r="C59" s="3" t="s">
        <v>455</v>
      </c>
      <c r="D59" s="8" t="s">
        <v>456</v>
      </c>
      <c r="E59" s="8" t="s">
        <v>457</v>
      </c>
      <c r="G59" s="8">
        <v>2025.0</v>
      </c>
      <c r="H59" s="51">
        <v>45748.0</v>
      </c>
      <c r="I59" s="8" t="s">
        <v>458</v>
      </c>
      <c r="J59" s="8">
        <v>53.0</v>
      </c>
      <c r="K59" s="8">
        <v>2.0</v>
      </c>
      <c r="L59" s="8" t="s">
        <v>459</v>
      </c>
      <c r="M59" s="8"/>
      <c r="N59" s="8"/>
      <c r="O59" s="16" t="s">
        <v>40</v>
      </c>
      <c r="P59" s="16"/>
      <c r="Q59" s="16"/>
      <c r="R59" s="8"/>
      <c r="S59" s="8" t="s">
        <v>40</v>
      </c>
      <c r="T59" s="8"/>
      <c r="U59" s="34"/>
      <c r="V59" s="35">
        <v>68.0</v>
      </c>
      <c r="W59" s="35" t="s">
        <v>165</v>
      </c>
      <c r="X59" s="35" t="s">
        <v>40</v>
      </c>
      <c r="Y59" s="35" t="s">
        <v>148</v>
      </c>
      <c r="Z59" s="35" t="s">
        <v>40</v>
      </c>
      <c r="AA59" s="35" t="s">
        <v>40</v>
      </c>
      <c r="AB59" s="73" t="s">
        <v>275</v>
      </c>
      <c r="AC59" s="73" t="s">
        <v>40</v>
      </c>
      <c r="AD59" s="73" t="s">
        <v>275</v>
      </c>
      <c r="AE59" s="73" t="s">
        <v>40</v>
      </c>
      <c r="AF59" s="73" t="s">
        <v>40</v>
      </c>
      <c r="AG59" s="74" t="s">
        <v>275</v>
      </c>
      <c r="AH59" s="35"/>
      <c r="AI59" s="72" t="s">
        <v>460</v>
      </c>
      <c r="AJ59" s="40" t="str">
        <f>vlookup(A59,'AE-NSI no comparison'!A:B,2,FALSE)</f>
        <v>#1574</v>
      </c>
      <c r="AK59" s="40"/>
    </row>
    <row r="60" ht="15.75" customHeight="1">
      <c r="A60" s="2" t="s">
        <v>461</v>
      </c>
      <c r="B60" s="2" t="s">
        <v>462</v>
      </c>
      <c r="C60" s="33" t="s">
        <v>463</v>
      </c>
      <c r="D60" s="8" t="s">
        <v>464</v>
      </c>
      <c r="E60" s="8" t="s">
        <v>465</v>
      </c>
      <c r="G60" s="8">
        <v>2025.0</v>
      </c>
      <c r="H60" s="8" t="s">
        <v>466</v>
      </c>
      <c r="I60" s="8" t="s">
        <v>467</v>
      </c>
      <c r="J60" s="8">
        <v>40.0</v>
      </c>
      <c r="K60" s="8">
        <v>3.0</v>
      </c>
      <c r="L60" s="8" t="s">
        <v>468</v>
      </c>
      <c r="M60" s="8"/>
      <c r="N60" s="8"/>
      <c r="O60" s="16" t="s">
        <v>40</v>
      </c>
      <c r="P60" s="16"/>
      <c r="Q60" s="16"/>
      <c r="R60" s="8"/>
      <c r="S60" s="8" t="s">
        <v>40</v>
      </c>
      <c r="T60" s="8"/>
      <c r="U60" s="52" t="s">
        <v>40</v>
      </c>
      <c r="V60" s="35">
        <v>69.0</v>
      </c>
      <c r="W60" s="35" t="s">
        <v>54</v>
      </c>
      <c r="X60" s="35" t="s">
        <v>40</v>
      </c>
      <c r="Y60" s="35" t="s">
        <v>148</v>
      </c>
      <c r="Z60" s="35" t="s">
        <v>40</v>
      </c>
      <c r="AA60" s="35" t="s">
        <v>40</v>
      </c>
      <c r="AB60" s="37" t="s">
        <v>64</v>
      </c>
      <c r="AC60" s="37" t="s">
        <v>40</v>
      </c>
      <c r="AD60" s="37" t="s">
        <v>43</v>
      </c>
      <c r="AE60" s="37" t="s">
        <v>40</v>
      </c>
      <c r="AF60" s="37" t="s">
        <v>40</v>
      </c>
      <c r="AG60" s="38"/>
      <c r="AH60" s="35"/>
      <c r="AI60" s="48"/>
      <c r="AJ60" s="40" t="str">
        <f>vlookup(A60,'AE-NSI no comparison'!A:B,2,FALSE)</f>
        <v>#N/A</v>
      </c>
      <c r="AK60" s="49"/>
    </row>
    <row r="61" ht="15.75" customHeight="1">
      <c r="A61" s="2" t="s">
        <v>469</v>
      </c>
      <c r="B61" s="1" t="s">
        <v>470</v>
      </c>
      <c r="C61" s="3" t="s">
        <v>471</v>
      </c>
      <c r="D61" s="8" t="s">
        <v>472</v>
      </c>
      <c r="E61" s="8" t="s">
        <v>473</v>
      </c>
      <c r="G61" s="8">
        <v>2024.0</v>
      </c>
      <c r="H61" s="8" t="s">
        <v>474</v>
      </c>
      <c r="I61" s="8" t="s">
        <v>475</v>
      </c>
      <c r="J61" s="8">
        <v>66.0</v>
      </c>
      <c r="K61" s="8">
        <v>4.0</v>
      </c>
      <c r="L61" s="8" t="s">
        <v>476</v>
      </c>
      <c r="M61" s="8"/>
      <c r="N61" s="8"/>
      <c r="O61" s="16" t="s">
        <v>40</v>
      </c>
      <c r="P61" s="16"/>
      <c r="Q61" s="16"/>
      <c r="R61" s="8"/>
      <c r="S61" s="8" t="s">
        <v>40</v>
      </c>
      <c r="T61" s="8"/>
      <c r="U61" s="52" t="s">
        <v>40</v>
      </c>
      <c r="V61" s="35">
        <v>70.0</v>
      </c>
      <c r="W61" s="35" t="s">
        <v>79</v>
      </c>
      <c r="X61" s="35" t="s">
        <v>40</v>
      </c>
      <c r="Y61" s="35" t="s">
        <v>148</v>
      </c>
      <c r="Z61" s="35" t="s">
        <v>40</v>
      </c>
      <c r="AA61" s="35" t="s">
        <v>40</v>
      </c>
      <c r="AB61" s="37" t="s">
        <v>80</v>
      </c>
      <c r="AC61" s="37" t="s">
        <v>40</v>
      </c>
      <c r="AD61" s="37" t="s">
        <v>43</v>
      </c>
      <c r="AE61" s="37" t="s">
        <v>40</v>
      </c>
      <c r="AF61" s="37" t="s">
        <v>40</v>
      </c>
      <c r="AG61" s="38"/>
      <c r="AH61" s="35"/>
      <c r="AI61" s="39" t="s">
        <v>477</v>
      </c>
      <c r="AJ61" s="40" t="str">
        <f>vlookup(A61,'AE-NSI no comparison'!A:B,2,FALSE)</f>
        <v>#N/A</v>
      </c>
      <c r="AK61" s="40"/>
    </row>
    <row r="62" ht="15.75" customHeight="1">
      <c r="A62" s="2" t="s">
        <v>198</v>
      </c>
      <c r="B62" s="1" t="s">
        <v>478</v>
      </c>
      <c r="C62" s="33" t="s">
        <v>479</v>
      </c>
      <c r="D62" s="8" t="s">
        <v>480</v>
      </c>
      <c r="E62" s="8" t="s">
        <v>481</v>
      </c>
      <c r="G62" s="8">
        <v>2024.0</v>
      </c>
      <c r="H62" s="8">
        <v>2024.0</v>
      </c>
      <c r="I62" s="8" t="s">
        <v>482</v>
      </c>
      <c r="J62" s="8">
        <v>20.0</v>
      </c>
      <c r="K62" s="8"/>
      <c r="L62" s="8"/>
      <c r="M62" s="8"/>
      <c r="N62" s="8"/>
      <c r="O62" s="16"/>
      <c r="P62" s="16"/>
      <c r="Q62" s="16" t="s">
        <v>40</v>
      </c>
      <c r="R62" s="8"/>
      <c r="S62" s="8" t="s">
        <v>40</v>
      </c>
      <c r="T62" s="8"/>
      <c r="U62" s="52" t="s">
        <v>40</v>
      </c>
      <c r="V62" s="35">
        <v>72.0</v>
      </c>
      <c r="W62" s="35" t="s">
        <v>79</v>
      </c>
      <c r="X62" s="35" t="s">
        <v>40</v>
      </c>
      <c r="Y62" s="35" t="s">
        <v>148</v>
      </c>
      <c r="Z62" s="35" t="s">
        <v>40</v>
      </c>
      <c r="AA62" s="35" t="s">
        <v>40</v>
      </c>
      <c r="AB62" s="37" t="s">
        <v>148</v>
      </c>
      <c r="AC62" s="37" t="s">
        <v>40</v>
      </c>
      <c r="AD62" s="68" t="s">
        <v>166</v>
      </c>
      <c r="AE62" s="68" t="s">
        <v>40</v>
      </c>
      <c r="AF62" s="68" t="s">
        <v>40</v>
      </c>
      <c r="AG62" s="38"/>
      <c r="AH62" s="35"/>
      <c r="AI62" s="72" t="s">
        <v>483</v>
      </c>
      <c r="AJ62" s="40"/>
      <c r="AK62" s="40"/>
    </row>
    <row r="63" ht="15.75" customHeight="1">
      <c r="A63" s="2" t="s">
        <v>98</v>
      </c>
      <c r="B63" s="1" t="s">
        <v>484</v>
      </c>
      <c r="C63" s="33" t="s">
        <v>485</v>
      </c>
      <c r="D63" s="8" t="s">
        <v>486</v>
      </c>
      <c r="E63" s="8" t="s">
        <v>487</v>
      </c>
      <c r="G63" s="8">
        <v>2025.0</v>
      </c>
      <c r="H63" s="8" t="s">
        <v>488</v>
      </c>
      <c r="I63" s="8" t="s">
        <v>489</v>
      </c>
      <c r="J63" s="8"/>
      <c r="K63" s="8"/>
      <c r="L63" s="8"/>
      <c r="M63" s="8"/>
      <c r="N63" s="8"/>
      <c r="O63" s="16" t="s">
        <v>40</v>
      </c>
      <c r="P63" s="16"/>
      <c r="Q63" s="16"/>
      <c r="R63" s="8"/>
      <c r="S63" s="8" t="s">
        <v>40</v>
      </c>
      <c r="T63" s="8"/>
      <c r="U63" s="52" t="s">
        <v>40</v>
      </c>
      <c r="V63" s="35">
        <v>73.0</v>
      </c>
      <c r="W63" s="35" t="s">
        <v>79</v>
      </c>
      <c r="X63" s="35" t="s">
        <v>40</v>
      </c>
      <c r="Y63" s="35" t="s">
        <v>148</v>
      </c>
      <c r="Z63" s="35" t="s">
        <v>40</v>
      </c>
      <c r="AA63" s="35" t="s">
        <v>40</v>
      </c>
      <c r="AB63" s="37" t="s">
        <v>80</v>
      </c>
      <c r="AC63" s="37" t="s">
        <v>40</v>
      </c>
      <c r="AD63" s="37" t="s">
        <v>166</v>
      </c>
      <c r="AE63" s="37" t="s">
        <v>40</v>
      </c>
      <c r="AF63" s="37" t="s">
        <v>40</v>
      </c>
      <c r="AG63" s="38" t="s">
        <v>490</v>
      </c>
      <c r="AH63" s="35"/>
      <c r="AI63" s="72" t="s">
        <v>491</v>
      </c>
      <c r="AJ63" s="40"/>
      <c r="AK63" s="40"/>
    </row>
    <row r="64" ht="15.75" customHeight="1">
      <c r="A64" s="2" t="s">
        <v>492</v>
      </c>
      <c r="B64" s="1" t="s">
        <v>493</v>
      </c>
      <c r="C64" s="33" t="s">
        <v>494</v>
      </c>
      <c r="D64" s="8" t="s">
        <v>495</v>
      </c>
      <c r="E64" s="8" t="s">
        <v>496</v>
      </c>
      <c r="G64" s="8">
        <v>2024.0</v>
      </c>
      <c r="H64" s="8" t="s">
        <v>497</v>
      </c>
      <c r="I64" s="8" t="s">
        <v>89</v>
      </c>
      <c r="J64" s="8">
        <v>73.0</v>
      </c>
      <c r="K64" s="8">
        <v>45.0</v>
      </c>
      <c r="L64" s="8" t="s">
        <v>498</v>
      </c>
      <c r="M64" s="8"/>
      <c r="N64" s="8"/>
      <c r="O64" s="16"/>
      <c r="P64" s="16" t="s">
        <v>40</v>
      </c>
      <c r="Q64" s="16"/>
      <c r="R64" s="8"/>
      <c r="S64" s="8" t="s">
        <v>40</v>
      </c>
      <c r="T64" s="8"/>
      <c r="U64" s="34"/>
      <c r="V64" s="35">
        <v>74.0</v>
      </c>
      <c r="W64" s="35" t="s">
        <v>54</v>
      </c>
      <c r="X64" s="35" t="s">
        <v>40</v>
      </c>
      <c r="Y64" s="35" t="s">
        <v>148</v>
      </c>
      <c r="Z64" s="35" t="s">
        <v>40</v>
      </c>
      <c r="AA64" s="35" t="s">
        <v>40</v>
      </c>
      <c r="AB64" s="37" t="s">
        <v>148</v>
      </c>
      <c r="AC64" s="37" t="s">
        <v>40</v>
      </c>
      <c r="AD64" s="37" t="s">
        <v>166</v>
      </c>
      <c r="AE64" s="37" t="s">
        <v>40</v>
      </c>
      <c r="AF64" s="37" t="s">
        <v>40</v>
      </c>
      <c r="AG64" s="38" t="s">
        <v>499</v>
      </c>
      <c r="AH64" s="35"/>
      <c r="AI64" s="39" t="s">
        <v>500</v>
      </c>
      <c r="AJ64" s="40" t="str">
        <f>vlookup(A64,'AE-NSI no comparison'!A:B,2,FALSE)</f>
        <v>#N/A</v>
      </c>
      <c r="AK64" s="49"/>
    </row>
    <row r="65" ht="15.75" customHeight="1">
      <c r="A65" s="2" t="s">
        <v>501</v>
      </c>
      <c r="B65" s="2" t="s">
        <v>502</v>
      </c>
      <c r="C65" s="33" t="s">
        <v>503</v>
      </c>
      <c r="D65" s="8" t="s">
        <v>504</v>
      </c>
      <c r="E65" s="8" t="s">
        <v>505</v>
      </c>
      <c r="G65" s="8">
        <v>2024.0</v>
      </c>
      <c r="H65" s="8">
        <v>2024.0</v>
      </c>
      <c r="I65" s="8" t="s">
        <v>304</v>
      </c>
      <c r="J65" s="8">
        <v>12.0</v>
      </c>
      <c r="K65" s="8">
        <v>3.0</v>
      </c>
      <c r="L65" s="8"/>
      <c r="M65" s="8"/>
      <c r="N65" s="8"/>
      <c r="O65" s="16"/>
      <c r="P65" s="16"/>
      <c r="Q65" s="16" t="s">
        <v>40</v>
      </c>
      <c r="R65" s="8"/>
      <c r="S65" s="8" t="s">
        <v>40</v>
      </c>
      <c r="T65" s="8"/>
      <c r="U65" s="34"/>
      <c r="V65" s="35">
        <v>75.0</v>
      </c>
      <c r="W65" s="35" t="s">
        <v>54</v>
      </c>
      <c r="X65" s="35" t="s">
        <v>40</v>
      </c>
      <c r="Y65" s="35" t="s">
        <v>148</v>
      </c>
      <c r="Z65" s="35" t="s">
        <v>40</v>
      </c>
      <c r="AA65" s="35" t="s">
        <v>40</v>
      </c>
      <c r="AB65" s="37" t="s">
        <v>64</v>
      </c>
      <c r="AC65" s="37" t="s">
        <v>40</v>
      </c>
      <c r="AD65" s="37" t="s">
        <v>148</v>
      </c>
      <c r="AE65" s="37" t="s">
        <v>40</v>
      </c>
      <c r="AF65" s="37" t="s">
        <v>40</v>
      </c>
      <c r="AG65" s="38"/>
      <c r="AH65" s="35"/>
      <c r="AI65" s="53"/>
      <c r="AJ65" s="40"/>
      <c r="AK65" s="49"/>
    </row>
    <row r="66" ht="15.75" customHeight="1">
      <c r="A66" s="2" t="s">
        <v>506</v>
      </c>
      <c r="B66" s="2" t="s">
        <v>507</v>
      </c>
      <c r="C66" s="33" t="s">
        <v>508</v>
      </c>
      <c r="D66" s="8" t="s">
        <v>509</v>
      </c>
      <c r="E66" s="8" t="s">
        <v>510</v>
      </c>
      <c r="G66" s="8">
        <v>2025.0</v>
      </c>
      <c r="H66" s="8" t="s">
        <v>511</v>
      </c>
      <c r="I66" s="8" t="s">
        <v>512</v>
      </c>
      <c r="J66" s="8">
        <v>4.0</v>
      </c>
      <c r="K66" s="8">
        <v>1.0</v>
      </c>
      <c r="L66" s="8">
        <v>100387.0</v>
      </c>
      <c r="M66" s="8">
        <v>3.9844915E7</v>
      </c>
      <c r="N66" s="8"/>
      <c r="O66" s="16" t="s">
        <v>40</v>
      </c>
      <c r="P66" s="16"/>
      <c r="Q66" s="16"/>
      <c r="R66" s="8"/>
      <c r="S66" s="8" t="s">
        <v>40</v>
      </c>
      <c r="T66" s="8"/>
      <c r="U66" s="34"/>
      <c r="V66" s="35">
        <v>76.0</v>
      </c>
      <c r="W66" s="35" t="s">
        <v>54</v>
      </c>
      <c r="X66" s="35" t="s">
        <v>40</v>
      </c>
      <c r="Y66" s="35" t="s">
        <v>148</v>
      </c>
      <c r="Z66" s="35" t="s">
        <v>40</v>
      </c>
      <c r="AA66" s="35" t="s">
        <v>40</v>
      </c>
      <c r="AB66" s="73" t="s">
        <v>275</v>
      </c>
      <c r="AC66" s="73" t="s">
        <v>40</v>
      </c>
      <c r="AD66" s="73" t="s">
        <v>275</v>
      </c>
      <c r="AE66" s="73" t="s">
        <v>40</v>
      </c>
      <c r="AF66" s="73" t="s">
        <v>40</v>
      </c>
      <c r="AG66" s="74" t="s">
        <v>275</v>
      </c>
      <c r="AH66" s="35"/>
      <c r="AI66" s="53"/>
      <c r="AJ66" s="40" t="str">
        <f>vlookup(A66,'AE-NSI no comparison'!A:B,2,FALSE)</f>
        <v>#22825</v>
      </c>
      <c r="AK66" s="49"/>
    </row>
    <row r="67" ht="15.75" customHeight="1">
      <c r="A67" s="1" t="s">
        <v>513</v>
      </c>
      <c r="B67" s="1" t="s">
        <v>514</v>
      </c>
      <c r="C67" s="33" t="s">
        <v>515</v>
      </c>
      <c r="D67" s="8" t="s">
        <v>516</v>
      </c>
      <c r="E67" s="8" t="s">
        <v>517</v>
      </c>
      <c r="G67" s="8">
        <v>2025.0</v>
      </c>
      <c r="H67" s="51">
        <v>45689.0</v>
      </c>
      <c r="I67" s="8" t="s">
        <v>518</v>
      </c>
      <c r="J67" s="8">
        <v>24.0</v>
      </c>
      <c r="K67" s="8">
        <v>2.0</v>
      </c>
      <c r="L67" s="8" t="s">
        <v>519</v>
      </c>
      <c r="M67" s="8"/>
      <c r="N67" s="8"/>
      <c r="O67" s="16" t="s">
        <v>40</v>
      </c>
      <c r="P67" s="16"/>
      <c r="Q67" s="16"/>
      <c r="R67" s="8"/>
      <c r="S67" s="8" t="s">
        <v>40</v>
      </c>
      <c r="T67" s="8"/>
      <c r="U67" s="34"/>
      <c r="V67" s="35">
        <v>77.0</v>
      </c>
      <c r="W67" s="35" t="s">
        <v>54</v>
      </c>
      <c r="X67" s="35" t="s">
        <v>40</v>
      </c>
      <c r="Y67" s="35" t="s">
        <v>165</v>
      </c>
      <c r="Z67" s="35" t="s">
        <v>40</v>
      </c>
      <c r="AA67" s="35" t="s">
        <v>40</v>
      </c>
      <c r="AB67" s="37" t="s">
        <v>214</v>
      </c>
      <c r="AC67" s="37" t="s">
        <v>40</v>
      </c>
      <c r="AD67" s="37" t="s">
        <v>64</v>
      </c>
      <c r="AE67" s="37" t="s">
        <v>40</v>
      </c>
      <c r="AF67" s="37" t="s">
        <v>40</v>
      </c>
      <c r="AG67" s="38"/>
      <c r="AH67" s="35"/>
      <c r="AI67" s="48"/>
      <c r="AJ67" s="40" t="str">
        <f>vlookup(A67,'AE-NSI no comparison'!A:B,2,FALSE)</f>
        <v>#N/A</v>
      </c>
      <c r="AK67" s="49"/>
    </row>
    <row r="68" ht="15.75" customHeight="1">
      <c r="A68" s="2" t="s">
        <v>520</v>
      </c>
      <c r="B68" s="1" t="s">
        <v>521</v>
      </c>
      <c r="C68" s="3" t="s">
        <v>522</v>
      </c>
      <c r="D68" s="8" t="s">
        <v>523</v>
      </c>
      <c r="E68" s="8" t="s">
        <v>524</v>
      </c>
      <c r="G68" s="8">
        <v>2024.0</v>
      </c>
      <c r="H68" s="50">
        <v>45965.0</v>
      </c>
      <c r="I68" s="8" t="s">
        <v>175</v>
      </c>
      <c r="J68" s="8">
        <v>7.0</v>
      </c>
      <c r="K68" s="8">
        <v>11.0</v>
      </c>
      <c r="L68" s="8" t="s">
        <v>525</v>
      </c>
      <c r="M68" s="8">
        <v>3.9585698E7</v>
      </c>
      <c r="N68" s="8"/>
      <c r="O68" s="16" t="s">
        <v>40</v>
      </c>
      <c r="P68" s="16"/>
      <c r="Q68" s="16"/>
      <c r="R68" s="8"/>
      <c r="S68" s="8" t="s">
        <v>40</v>
      </c>
      <c r="T68" s="8"/>
      <c r="U68" s="34"/>
      <c r="V68" s="35">
        <v>78.0</v>
      </c>
      <c r="W68" s="35" t="s">
        <v>54</v>
      </c>
      <c r="X68" s="35" t="s">
        <v>40</v>
      </c>
      <c r="Y68" s="35" t="s">
        <v>165</v>
      </c>
      <c r="Z68" s="35" t="s">
        <v>40</v>
      </c>
      <c r="AA68" s="35" t="s">
        <v>40</v>
      </c>
      <c r="AB68" s="37" t="s">
        <v>214</v>
      </c>
      <c r="AC68" s="37" t="s">
        <v>40</v>
      </c>
      <c r="AD68" s="37" t="s">
        <v>71</v>
      </c>
      <c r="AE68" s="37" t="s">
        <v>40</v>
      </c>
      <c r="AF68" s="37" t="s">
        <v>40</v>
      </c>
      <c r="AG68" s="38"/>
      <c r="AH68" s="35"/>
      <c r="AI68" s="48"/>
      <c r="AJ68" s="40" t="str">
        <f>vlookup(A68,'AE-NSI no comparison'!A:B,2,FALSE)</f>
        <v>#N/A</v>
      </c>
      <c r="AK68" s="49"/>
    </row>
    <row r="69" ht="15.75" customHeight="1">
      <c r="A69" s="2" t="s">
        <v>526</v>
      </c>
      <c r="B69" s="2" t="s">
        <v>527</v>
      </c>
      <c r="C69" s="3" t="s">
        <v>528</v>
      </c>
      <c r="D69" s="8" t="s">
        <v>529</v>
      </c>
      <c r="E69" s="8" t="s">
        <v>530</v>
      </c>
      <c r="G69" s="8">
        <v>2025.0</v>
      </c>
      <c r="H69" s="50">
        <v>45721.0</v>
      </c>
      <c r="I69" s="8" t="s">
        <v>349</v>
      </c>
      <c r="J69" s="8">
        <v>184.0</v>
      </c>
      <c r="K69" s="8">
        <v>3.0</v>
      </c>
      <c r="L69" s="8">
        <v>229.0</v>
      </c>
      <c r="M69" s="8">
        <v>4.0044918E7</v>
      </c>
      <c r="N69" s="8"/>
      <c r="O69" s="16"/>
      <c r="P69" s="16" t="s">
        <v>40</v>
      </c>
      <c r="Q69" s="16"/>
      <c r="R69" s="8"/>
      <c r="S69" s="8" t="s">
        <v>40</v>
      </c>
      <c r="T69" s="8"/>
      <c r="U69" s="34"/>
      <c r="V69" s="35">
        <v>79.0</v>
      </c>
      <c r="W69" s="35" t="s">
        <v>54</v>
      </c>
      <c r="X69" s="35" t="s">
        <v>40</v>
      </c>
      <c r="Y69" s="35" t="s">
        <v>166</v>
      </c>
      <c r="Z69" s="35" t="s">
        <v>40</v>
      </c>
      <c r="AA69" s="35" t="s">
        <v>40</v>
      </c>
      <c r="AB69" s="37" t="s">
        <v>274</v>
      </c>
      <c r="AC69" s="37" t="s">
        <v>531</v>
      </c>
      <c r="AD69" s="37" t="s">
        <v>166</v>
      </c>
      <c r="AE69" s="37" t="s">
        <v>40</v>
      </c>
      <c r="AF69" s="37" t="s">
        <v>40</v>
      </c>
      <c r="AG69" s="38"/>
      <c r="AH69" s="35"/>
      <c r="AI69" s="39" t="s">
        <v>532</v>
      </c>
      <c r="AJ69" s="40" t="str">
        <f>vlookup(A69,'AE-NSI no comparison'!A:B,2,FALSE)</f>
        <v>#N/A</v>
      </c>
      <c r="AK69" s="40"/>
    </row>
    <row r="70" ht="15.75" customHeight="1">
      <c r="A70" s="2" t="s">
        <v>533</v>
      </c>
      <c r="B70" s="1" t="s">
        <v>534</v>
      </c>
      <c r="C70" s="3" t="s">
        <v>535</v>
      </c>
      <c r="D70" s="8" t="s">
        <v>536</v>
      </c>
      <c r="E70" s="8" t="s">
        <v>537</v>
      </c>
      <c r="G70" s="8">
        <v>2025.0</v>
      </c>
      <c r="H70" s="8" t="s">
        <v>51</v>
      </c>
      <c r="I70" s="8" t="s">
        <v>538</v>
      </c>
      <c r="J70" s="8">
        <v>179.0</v>
      </c>
      <c r="K70" s="8">
        <v>2.0</v>
      </c>
      <c r="L70" s="8" t="s">
        <v>539</v>
      </c>
      <c r="M70" s="8"/>
      <c r="N70" s="8"/>
      <c r="O70" s="16"/>
      <c r="P70" s="16" t="s">
        <v>40</v>
      </c>
      <c r="Q70" s="16"/>
      <c r="R70" s="8"/>
      <c r="S70" s="8" t="s">
        <v>40</v>
      </c>
      <c r="T70" s="8"/>
      <c r="U70" s="34"/>
      <c r="V70" s="35">
        <v>81.0</v>
      </c>
      <c r="W70" s="35" t="s">
        <v>54</v>
      </c>
      <c r="X70" s="35" t="s">
        <v>40</v>
      </c>
      <c r="Y70" s="35" t="s">
        <v>42</v>
      </c>
      <c r="Z70" s="35" t="s">
        <v>40</v>
      </c>
      <c r="AA70" s="35" t="s">
        <v>40</v>
      </c>
      <c r="AB70" s="37" t="s">
        <v>274</v>
      </c>
      <c r="AC70" s="37" t="s">
        <v>40</v>
      </c>
      <c r="AD70" s="37" t="s">
        <v>43</v>
      </c>
      <c r="AE70" s="37" t="s">
        <v>40</v>
      </c>
      <c r="AF70" s="37" t="s">
        <v>40</v>
      </c>
      <c r="AG70" s="38"/>
      <c r="AH70" s="35"/>
      <c r="AI70" s="48"/>
      <c r="AJ70" s="40" t="str">
        <f>vlookup(A70,'AE-NSI no comparison'!A:B,2,FALSE)</f>
        <v>#N/A</v>
      </c>
      <c r="AK70" s="49"/>
    </row>
    <row r="71" ht="15.75" customHeight="1">
      <c r="A71" s="2" t="s">
        <v>540</v>
      </c>
      <c r="B71" s="1" t="s">
        <v>541</v>
      </c>
      <c r="C71" s="3" t="s">
        <v>542</v>
      </c>
      <c r="D71" s="8" t="s">
        <v>543</v>
      </c>
      <c r="E71" s="8" t="s">
        <v>544</v>
      </c>
      <c r="G71" s="8">
        <v>2024.0</v>
      </c>
      <c r="H71" s="8" t="s">
        <v>88</v>
      </c>
      <c r="I71" s="8" t="s">
        <v>545</v>
      </c>
      <c r="J71" s="8">
        <v>15.0</v>
      </c>
      <c r="K71" s="8">
        <v>1.0</v>
      </c>
      <c r="L71" s="8">
        <v>74.0</v>
      </c>
      <c r="M71" s="8"/>
      <c r="N71" s="8"/>
      <c r="O71" s="16" t="s">
        <v>40</v>
      </c>
      <c r="P71" s="16"/>
      <c r="Q71" s="16"/>
      <c r="R71" s="8"/>
      <c r="S71" s="8" t="s">
        <v>40</v>
      </c>
      <c r="T71" s="8"/>
      <c r="U71" s="34"/>
      <c r="V71" s="35">
        <v>82.0</v>
      </c>
      <c r="W71" s="35" t="s">
        <v>54</v>
      </c>
      <c r="X71" s="35" t="s">
        <v>40</v>
      </c>
      <c r="Y71" s="35" t="s">
        <v>165</v>
      </c>
      <c r="Z71" s="35" t="s">
        <v>40</v>
      </c>
      <c r="AA71" s="35" t="s">
        <v>40</v>
      </c>
      <c r="AB71" s="73" t="s">
        <v>275</v>
      </c>
      <c r="AC71" s="73" t="s">
        <v>40</v>
      </c>
      <c r="AD71" s="73" t="s">
        <v>275</v>
      </c>
      <c r="AE71" s="73" t="s">
        <v>40</v>
      </c>
      <c r="AF71" s="73" t="s">
        <v>40</v>
      </c>
      <c r="AG71" s="74" t="s">
        <v>275</v>
      </c>
      <c r="AH71" s="35"/>
      <c r="AI71" s="53"/>
      <c r="AJ71" s="40" t="str">
        <f>vlookup(A71,'AE-NSI no comparison'!A:B,2,FALSE)</f>
        <v>#8693</v>
      </c>
      <c r="AK71" s="49"/>
    </row>
    <row r="72" ht="15.75" customHeight="1">
      <c r="A72" s="2" t="s">
        <v>546</v>
      </c>
      <c r="B72" s="1" t="s">
        <v>547</v>
      </c>
      <c r="C72" s="3" t="s">
        <v>548</v>
      </c>
      <c r="D72" s="8" t="s">
        <v>549</v>
      </c>
      <c r="E72" s="8" t="s">
        <v>550</v>
      </c>
      <c r="G72" s="8">
        <v>2025.0</v>
      </c>
      <c r="H72" s="51">
        <v>45689.0</v>
      </c>
      <c r="I72" s="8" t="s">
        <v>110</v>
      </c>
      <c r="J72" s="8">
        <v>30.0</v>
      </c>
      <c r="K72" s="8">
        <v>5.0</v>
      </c>
      <c r="L72" s="8"/>
      <c r="M72" s="8"/>
      <c r="N72" s="8"/>
      <c r="O72" s="16"/>
      <c r="P72" s="16" t="s">
        <v>40</v>
      </c>
      <c r="Q72" s="16"/>
      <c r="R72" s="8"/>
      <c r="S72" s="8" t="s">
        <v>40</v>
      </c>
      <c r="T72" s="8"/>
      <c r="U72" s="34"/>
      <c r="V72" s="35">
        <v>83.0</v>
      </c>
      <c r="W72" s="35" t="s">
        <v>165</v>
      </c>
      <c r="X72" s="35" t="s">
        <v>40</v>
      </c>
      <c r="Y72" s="35" t="s">
        <v>79</v>
      </c>
      <c r="Z72" s="35" t="s">
        <v>40</v>
      </c>
      <c r="AA72" s="35" t="s">
        <v>40</v>
      </c>
      <c r="AB72" s="37" t="s">
        <v>274</v>
      </c>
      <c r="AC72" s="37" t="s">
        <v>531</v>
      </c>
      <c r="AD72" s="37" t="s">
        <v>43</v>
      </c>
      <c r="AE72" s="37" t="s">
        <v>40</v>
      </c>
      <c r="AF72" s="37" t="s">
        <v>40</v>
      </c>
      <c r="AG72" s="38"/>
      <c r="AH72" s="35"/>
      <c r="AI72" s="48"/>
      <c r="AJ72" s="40" t="str">
        <f>vlookup(A72,'AE-NSI no comparison'!A:B,2,FALSE)</f>
        <v>#N/A</v>
      </c>
      <c r="AK72" s="49"/>
    </row>
    <row r="73" ht="15.75" customHeight="1">
      <c r="A73" s="2" t="s">
        <v>551</v>
      </c>
      <c r="B73" s="1" t="s">
        <v>552</v>
      </c>
      <c r="C73" s="33" t="s">
        <v>553</v>
      </c>
      <c r="D73" s="8" t="s">
        <v>554</v>
      </c>
      <c r="E73" s="8" t="s">
        <v>555</v>
      </c>
      <c r="G73" s="8">
        <v>2025.0</v>
      </c>
      <c r="H73" s="8">
        <v>2025.0</v>
      </c>
      <c r="I73" s="8" t="s">
        <v>556</v>
      </c>
      <c r="J73" s="8">
        <v>79.0</v>
      </c>
      <c r="K73" s="8"/>
      <c r="L73" s="8"/>
      <c r="M73" s="8"/>
      <c r="N73" s="8"/>
      <c r="O73" s="16"/>
      <c r="P73" s="16" t="s">
        <v>40</v>
      </c>
      <c r="Q73" s="16"/>
      <c r="R73" s="8"/>
      <c r="S73" s="8" t="s">
        <v>40</v>
      </c>
      <c r="T73" s="8"/>
      <c r="U73" s="34"/>
      <c r="V73" s="35">
        <v>85.0</v>
      </c>
      <c r="W73" s="35" t="s">
        <v>165</v>
      </c>
      <c r="X73" s="35" t="s">
        <v>40</v>
      </c>
      <c r="Y73" s="35" t="s">
        <v>79</v>
      </c>
      <c r="Z73" s="35" t="s">
        <v>40</v>
      </c>
      <c r="AA73" s="35" t="s">
        <v>40</v>
      </c>
      <c r="AB73" s="37" t="s">
        <v>274</v>
      </c>
      <c r="AC73" s="37" t="s">
        <v>40</v>
      </c>
      <c r="AD73" s="37" t="s">
        <v>64</v>
      </c>
      <c r="AE73" s="37" t="s">
        <v>40</v>
      </c>
      <c r="AF73" s="37" t="s">
        <v>40</v>
      </c>
      <c r="AG73" s="38"/>
      <c r="AH73" s="35"/>
      <c r="AI73" s="77" t="s">
        <v>557</v>
      </c>
      <c r="AJ73" s="40" t="str">
        <f>vlookup(A73,'AE-NSI no comparison'!A:B,2,FALSE)</f>
        <v>#N/A</v>
      </c>
      <c r="AK73" s="49"/>
    </row>
    <row r="74" ht="15.75" customHeight="1">
      <c r="A74" s="2" t="s">
        <v>558</v>
      </c>
      <c r="B74" s="1" t="s">
        <v>559</v>
      </c>
      <c r="C74" s="33" t="s">
        <v>560</v>
      </c>
      <c r="D74" s="8" t="s">
        <v>561</v>
      </c>
      <c r="E74" s="8" t="s">
        <v>562</v>
      </c>
      <c r="G74" s="8">
        <v>2025.0</v>
      </c>
      <c r="H74" s="8" t="s">
        <v>563</v>
      </c>
      <c r="I74" s="8" t="s">
        <v>89</v>
      </c>
      <c r="J74" s="8">
        <v>74.0</v>
      </c>
      <c r="K74" s="8">
        <v>16.0</v>
      </c>
      <c r="L74" s="8" t="s">
        <v>564</v>
      </c>
      <c r="M74" s="8"/>
      <c r="N74" s="8"/>
      <c r="O74" s="16"/>
      <c r="P74" s="16" t="s">
        <v>40</v>
      </c>
      <c r="Q74" s="16"/>
      <c r="R74" s="35" t="s">
        <v>40</v>
      </c>
      <c r="S74" s="8" t="s">
        <v>40</v>
      </c>
      <c r="T74" s="8"/>
      <c r="U74" s="34"/>
      <c r="V74" s="35">
        <v>87.0</v>
      </c>
      <c r="W74" s="35" t="s">
        <v>54</v>
      </c>
      <c r="X74" s="35" t="s">
        <v>40</v>
      </c>
      <c r="Y74" s="35" t="s">
        <v>79</v>
      </c>
      <c r="Z74" s="35" t="s">
        <v>40</v>
      </c>
      <c r="AA74" s="35" t="s">
        <v>40</v>
      </c>
      <c r="AB74" s="37" t="s">
        <v>274</v>
      </c>
      <c r="AC74" s="37" t="s">
        <v>40</v>
      </c>
      <c r="AD74" s="37" t="s">
        <v>64</v>
      </c>
      <c r="AE74" s="37" t="s">
        <v>40</v>
      </c>
      <c r="AF74" s="37" t="s">
        <v>40</v>
      </c>
      <c r="AG74" s="38" t="s">
        <v>565</v>
      </c>
      <c r="AH74" s="35"/>
      <c r="AI74" s="48"/>
      <c r="AJ74" s="40" t="str">
        <f>vlookup(A74,'AE-NSI no comparison'!A:B,2,FALSE)</f>
        <v>#N/A</v>
      </c>
      <c r="AK74" s="49"/>
    </row>
    <row r="75" ht="15.75" customHeight="1">
      <c r="A75" s="2" t="s">
        <v>566</v>
      </c>
      <c r="B75" s="1" t="s">
        <v>567</v>
      </c>
      <c r="C75" s="33" t="s">
        <v>568</v>
      </c>
      <c r="D75" s="8" t="s">
        <v>569</v>
      </c>
      <c r="E75" s="8" t="s">
        <v>570</v>
      </c>
      <c r="G75" s="8">
        <v>2025.0</v>
      </c>
      <c r="H75" s="8" t="s">
        <v>571</v>
      </c>
      <c r="I75" s="8" t="s">
        <v>70</v>
      </c>
      <c r="J75" s="8">
        <v>44.0</v>
      </c>
      <c r="K75" s="8">
        <v>5.0</v>
      </c>
      <c r="L75" s="8" t="s">
        <v>572</v>
      </c>
      <c r="M75" s="8"/>
      <c r="N75" s="8"/>
      <c r="O75" s="16"/>
      <c r="P75" s="16" t="s">
        <v>40</v>
      </c>
      <c r="Q75" s="16"/>
      <c r="R75" s="8"/>
      <c r="S75" s="8" t="s">
        <v>40</v>
      </c>
      <c r="T75" s="8"/>
      <c r="U75" s="34"/>
      <c r="V75" s="35">
        <v>88.0</v>
      </c>
      <c r="W75" s="35" t="s">
        <v>54</v>
      </c>
      <c r="X75" s="35" t="s">
        <v>40</v>
      </c>
      <c r="Y75" s="35" t="s">
        <v>79</v>
      </c>
      <c r="Z75" s="35" t="s">
        <v>40</v>
      </c>
      <c r="AA75" s="35" t="s">
        <v>40</v>
      </c>
      <c r="AB75" s="37" t="s">
        <v>64</v>
      </c>
      <c r="AC75" s="37" t="s">
        <v>40</v>
      </c>
      <c r="AD75" s="37" t="s">
        <v>43</v>
      </c>
      <c r="AE75" s="37" t="s">
        <v>40</v>
      </c>
      <c r="AF75" s="37" t="s">
        <v>40</v>
      </c>
      <c r="AG75" s="38"/>
      <c r="AH75" s="35"/>
      <c r="AI75" s="48"/>
      <c r="AJ75" s="40" t="str">
        <f>vlookup(A75,'AE-NSI no comparison'!A:B,2,FALSE)</f>
        <v>#N/A</v>
      </c>
      <c r="AK75" s="49"/>
    </row>
    <row r="76" ht="15.75" customHeight="1">
      <c r="A76" s="2" t="s">
        <v>566</v>
      </c>
      <c r="B76" s="1" t="s">
        <v>573</v>
      </c>
      <c r="C76" s="3" t="s">
        <v>574</v>
      </c>
      <c r="D76" s="8" t="s">
        <v>575</v>
      </c>
      <c r="E76" s="8" t="s">
        <v>576</v>
      </c>
      <c r="G76" s="8">
        <v>2025.0</v>
      </c>
      <c r="H76" s="8">
        <v>2025.0</v>
      </c>
      <c r="I76" s="8" t="s">
        <v>264</v>
      </c>
      <c r="J76" s="8"/>
      <c r="K76" s="8"/>
      <c r="L76" s="8"/>
      <c r="M76" s="8"/>
      <c r="N76" s="8"/>
      <c r="O76" s="16"/>
      <c r="P76" s="16" t="s">
        <v>40</v>
      </c>
      <c r="Q76" s="16"/>
      <c r="R76" s="8"/>
      <c r="S76" s="8" t="s">
        <v>40</v>
      </c>
      <c r="T76" s="8"/>
      <c r="U76" s="34"/>
      <c r="V76" s="35">
        <v>89.0</v>
      </c>
      <c r="W76" s="35" t="s">
        <v>54</v>
      </c>
      <c r="X76" s="35" t="s">
        <v>40</v>
      </c>
      <c r="Y76" s="35" t="s">
        <v>79</v>
      </c>
      <c r="Z76" s="35" t="s">
        <v>40</v>
      </c>
      <c r="AA76" s="35" t="s">
        <v>40</v>
      </c>
      <c r="AB76" s="37" t="s">
        <v>274</v>
      </c>
      <c r="AC76" s="37" t="s">
        <v>531</v>
      </c>
      <c r="AD76" s="37" t="s">
        <v>71</v>
      </c>
      <c r="AE76" s="37" t="s">
        <v>40</v>
      </c>
      <c r="AF76" s="37" t="s">
        <v>40</v>
      </c>
      <c r="AG76" s="38" t="s">
        <v>577</v>
      </c>
      <c r="AH76" s="35"/>
      <c r="AI76" s="48"/>
      <c r="AJ76" s="40" t="str">
        <f>vlookup(A76,'AE-NSI no comparison'!A:B,2,FALSE)</f>
        <v>#N/A</v>
      </c>
      <c r="AK76" s="49"/>
    </row>
    <row r="77" ht="15.75" customHeight="1">
      <c r="A77" s="2" t="s">
        <v>578</v>
      </c>
      <c r="B77" s="1" t="s">
        <v>579</v>
      </c>
      <c r="C77" s="33" t="s">
        <v>580</v>
      </c>
      <c r="D77" s="8" t="s">
        <v>581</v>
      </c>
      <c r="E77" s="8" t="s">
        <v>582</v>
      </c>
      <c r="G77" s="8">
        <v>2024.0</v>
      </c>
      <c r="H77" s="8" t="s">
        <v>583</v>
      </c>
      <c r="I77" s="8" t="s">
        <v>39</v>
      </c>
      <c r="J77" s="8">
        <v>42.0</v>
      </c>
      <c r="K77" s="8">
        <v>24.0</v>
      </c>
      <c r="L77" s="8">
        <v>126090.0</v>
      </c>
      <c r="M77" s="8"/>
      <c r="N77" s="8"/>
      <c r="O77" s="16" t="s">
        <v>40</v>
      </c>
      <c r="P77" s="16"/>
      <c r="Q77" s="16"/>
      <c r="R77" s="8"/>
      <c r="S77" s="8" t="s">
        <v>40</v>
      </c>
      <c r="T77" s="8"/>
      <c r="U77" s="52" t="s">
        <v>40</v>
      </c>
      <c r="V77" s="35">
        <v>90.0</v>
      </c>
      <c r="W77" s="35" t="s">
        <v>165</v>
      </c>
      <c r="X77" s="35" t="s">
        <v>40</v>
      </c>
      <c r="Y77" s="35" t="s">
        <v>79</v>
      </c>
      <c r="Z77" s="35" t="s">
        <v>40</v>
      </c>
      <c r="AA77" s="35" t="s">
        <v>40</v>
      </c>
      <c r="AB77" s="37" t="s">
        <v>80</v>
      </c>
      <c r="AC77" s="37" t="s">
        <v>40</v>
      </c>
      <c r="AD77" s="37" t="s">
        <v>43</v>
      </c>
      <c r="AE77" s="37" t="s">
        <v>40</v>
      </c>
      <c r="AF77" s="37" t="s">
        <v>40</v>
      </c>
      <c r="AG77" s="38"/>
      <c r="AH77" s="35"/>
      <c r="AI77" s="39" t="s">
        <v>584</v>
      </c>
      <c r="AJ77" s="40" t="str">
        <f>vlookup(A77,'AE-NSI no comparison'!A:B,2,FALSE)</f>
        <v>#N/A</v>
      </c>
      <c r="AK77" s="40"/>
    </row>
    <row r="78" ht="15.75" customHeight="1">
      <c r="A78" s="2" t="s">
        <v>585</v>
      </c>
      <c r="B78" s="1" t="s">
        <v>586</v>
      </c>
      <c r="C78" s="33" t="s">
        <v>587</v>
      </c>
      <c r="D78" s="8" t="s">
        <v>588</v>
      </c>
      <c r="E78" s="8" t="s">
        <v>589</v>
      </c>
      <c r="G78" s="8">
        <v>2025.0</v>
      </c>
      <c r="H78" s="50">
        <v>45801.0</v>
      </c>
      <c r="I78" s="8" t="s">
        <v>590</v>
      </c>
      <c r="J78" s="8">
        <v>12.0</v>
      </c>
      <c r="K78" s="8">
        <v>6.0</v>
      </c>
      <c r="L78" s="8"/>
      <c r="M78" s="8">
        <v>4.0564636E7</v>
      </c>
      <c r="N78" s="8"/>
      <c r="O78" s="16" t="s">
        <v>40</v>
      </c>
      <c r="P78" s="16"/>
      <c r="Q78" s="16"/>
      <c r="R78" s="8"/>
      <c r="S78" s="8" t="s">
        <v>40</v>
      </c>
      <c r="T78" s="8"/>
      <c r="U78" s="34"/>
      <c r="V78" s="35">
        <v>92.0</v>
      </c>
      <c r="W78" s="35" t="s">
        <v>54</v>
      </c>
      <c r="X78" s="35" t="s">
        <v>40</v>
      </c>
      <c r="Y78" s="35" t="s">
        <v>79</v>
      </c>
      <c r="Z78" s="35" t="s">
        <v>40</v>
      </c>
      <c r="AA78" s="35" t="s">
        <v>40</v>
      </c>
      <c r="AB78" s="37" t="s">
        <v>64</v>
      </c>
      <c r="AC78" s="37" t="s">
        <v>40</v>
      </c>
      <c r="AD78" s="37" t="s">
        <v>43</v>
      </c>
      <c r="AE78" s="37" t="s">
        <v>40</v>
      </c>
      <c r="AF78" s="37" t="s">
        <v>40</v>
      </c>
      <c r="AG78" s="38"/>
      <c r="AH78" s="35"/>
      <c r="AI78" s="48"/>
      <c r="AJ78" s="40" t="str">
        <f>vlookup(A78,'AE-NSI no comparison'!A:B,2,FALSE)</f>
        <v>#N/A</v>
      </c>
      <c r="AK78" s="49"/>
    </row>
    <row r="79" ht="15.75" customHeight="1">
      <c r="A79" s="2" t="s">
        <v>591</v>
      </c>
      <c r="B79" s="1" t="s">
        <v>592</v>
      </c>
      <c r="C79" s="3" t="s">
        <v>593</v>
      </c>
      <c r="D79" s="8" t="s">
        <v>594</v>
      </c>
      <c r="E79" s="8" t="s">
        <v>595</v>
      </c>
      <c r="G79" s="8">
        <v>2025.0</v>
      </c>
      <c r="H79" s="8" t="s">
        <v>596</v>
      </c>
      <c r="I79" s="8" t="s">
        <v>39</v>
      </c>
      <c r="J79" s="8">
        <v>53.0</v>
      </c>
      <c r="K79" s="8"/>
      <c r="L79" s="8">
        <v>126946.0</v>
      </c>
      <c r="M79" s="8"/>
      <c r="N79" s="8"/>
      <c r="O79" s="16"/>
      <c r="P79" s="16"/>
      <c r="Q79" s="16" t="s">
        <v>40</v>
      </c>
      <c r="R79" s="8"/>
      <c r="S79" s="8" t="s">
        <v>40</v>
      </c>
      <c r="T79" s="8"/>
      <c r="U79" s="34"/>
      <c r="V79" s="35">
        <v>94.0</v>
      </c>
      <c r="W79" s="35" t="s">
        <v>54</v>
      </c>
      <c r="X79" s="35" t="s">
        <v>40</v>
      </c>
      <c r="Y79" s="35" t="s">
        <v>42</v>
      </c>
      <c r="Z79" s="35" t="s">
        <v>40</v>
      </c>
      <c r="AA79" s="35" t="s">
        <v>40</v>
      </c>
      <c r="AB79" s="37" t="s">
        <v>148</v>
      </c>
      <c r="AC79" s="37" t="s">
        <v>40</v>
      </c>
      <c r="AD79" s="37" t="s">
        <v>43</v>
      </c>
      <c r="AE79" s="37" t="s">
        <v>40</v>
      </c>
      <c r="AF79" s="37" t="s">
        <v>40</v>
      </c>
      <c r="AG79" s="38"/>
      <c r="AH79" s="35"/>
      <c r="AI79" s="48"/>
      <c r="AJ79" s="40" t="str">
        <f>vlookup(A79,'AE-NSI no comparison'!A:B,2,FALSE)</f>
        <v>#N/A</v>
      </c>
      <c r="AK79" s="49"/>
    </row>
    <row r="80" ht="15.75" customHeight="1">
      <c r="A80" s="2" t="s">
        <v>597</v>
      </c>
      <c r="B80" s="1" t="s">
        <v>598</v>
      </c>
      <c r="C80" s="3" t="s">
        <v>599</v>
      </c>
      <c r="D80" s="8" t="s">
        <v>600</v>
      </c>
      <c r="E80" s="8" t="s">
        <v>601</v>
      </c>
      <c r="G80" s="8">
        <v>2025.0</v>
      </c>
      <c r="H80" s="8" t="s">
        <v>602</v>
      </c>
      <c r="I80" s="8" t="s">
        <v>122</v>
      </c>
      <c r="J80" s="8"/>
      <c r="K80" s="8"/>
      <c r="L80" s="8"/>
      <c r="M80" s="8"/>
      <c r="N80" s="8"/>
      <c r="O80" s="16"/>
      <c r="P80" s="16" t="s">
        <v>40</v>
      </c>
      <c r="Q80" s="16"/>
      <c r="R80" s="8"/>
      <c r="S80" s="8" t="s">
        <v>40</v>
      </c>
      <c r="T80" s="8"/>
      <c r="U80" s="34"/>
      <c r="V80" s="35">
        <v>95.0</v>
      </c>
      <c r="W80" s="35" t="s">
        <v>54</v>
      </c>
      <c r="X80" s="35" t="s">
        <v>40</v>
      </c>
      <c r="Y80" s="35" t="s">
        <v>42</v>
      </c>
      <c r="Z80" s="35" t="s">
        <v>40</v>
      </c>
      <c r="AA80" s="35" t="s">
        <v>40</v>
      </c>
      <c r="AB80" s="37" t="s">
        <v>71</v>
      </c>
      <c r="AC80" s="37" t="s">
        <v>40</v>
      </c>
      <c r="AD80" s="37" t="s">
        <v>43</v>
      </c>
      <c r="AE80" s="37" t="s">
        <v>40</v>
      </c>
      <c r="AF80" s="37" t="s">
        <v>40</v>
      </c>
      <c r="AG80" s="38" t="s">
        <v>603</v>
      </c>
      <c r="AH80" s="35"/>
      <c r="AI80" s="48"/>
      <c r="AJ80" s="40" t="str">
        <f>vlookup(A80,'AE-NSI no comparison'!A:B,2,FALSE)</f>
        <v>#N/A</v>
      </c>
      <c r="AK80" s="49"/>
    </row>
    <row r="81" ht="15.75" customHeight="1">
      <c r="A81" s="2" t="s">
        <v>604</v>
      </c>
      <c r="B81" s="1" t="s">
        <v>605</v>
      </c>
      <c r="C81" s="33" t="s">
        <v>606</v>
      </c>
      <c r="D81" s="8" t="s">
        <v>607</v>
      </c>
      <c r="E81" s="8" t="s">
        <v>608</v>
      </c>
      <c r="G81" s="8">
        <v>2023.0</v>
      </c>
      <c r="H81" s="8">
        <v>2023.0</v>
      </c>
      <c r="I81" s="8" t="s">
        <v>304</v>
      </c>
      <c r="J81" s="8">
        <v>11.0</v>
      </c>
      <c r="K81" s="8">
        <v>10.0</v>
      </c>
      <c r="L81" s="8"/>
      <c r="M81" s="8"/>
      <c r="N81" s="8"/>
      <c r="O81" s="16"/>
      <c r="P81" s="16"/>
      <c r="Q81" s="16" t="s">
        <v>40</v>
      </c>
      <c r="R81" s="8"/>
      <c r="S81" s="8" t="s">
        <v>40</v>
      </c>
      <c r="T81" s="8"/>
      <c r="U81" s="34"/>
      <c r="V81" s="35">
        <v>97.0</v>
      </c>
      <c r="W81" s="35" t="s">
        <v>54</v>
      </c>
      <c r="X81" s="35" t="s">
        <v>40</v>
      </c>
      <c r="Y81" s="35" t="s">
        <v>42</v>
      </c>
      <c r="Z81" s="35" t="s">
        <v>40</v>
      </c>
      <c r="AA81" s="35" t="s">
        <v>40</v>
      </c>
      <c r="AB81" s="37" t="s">
        <v>64</v>
      </c>
      <c r="AC81" s="37" t="s">
        <v>40</v>
      </c>
      <c r="AD81" s="37" t="s">
        <v>71</v>
      </c>
      <c r="AE81" s="37" t="s">
        <v>40</v>
      </c>
      <c r="AF81" s="37" t="s">
        <v>40</v>
      </c>
      <c r="AG81" s="38"/>
      <c r="AH81" s="35"/>
      <c r="AI81" s="48"/>
      <c r="AJ81" s="40" t="str">
        <f>vlookup(A81,'AE-NSI no comparison'!A:B,2,FALSE)</f>
        <v>#N/A</v>
      </c>
      <c r="AK81" s="49"/>
    </row>
    <row r="82" ht="15.75" customHeight="1">
      <c r="A82" s="2" t="s">
        <v>609</v>
      </c>
      <c r="B82" s="1" t="s">
        <v>610</v>
      </c>
      <c r="C82" s="33" t="s">
        <v>611</v>
      </c>
      <c r="D82" s="8" t="s">
        <v>612</v>
      </c>
      <c r="E82" s="8" t="s">
        <v>613</v>
      </c>
      <c r="G82" s="8">
        <v>2024.0</v>
      </c>
      <c r="H82" s="8" t="s">
        <v>614</v>
      </c>
      <c r="I82" s="8" t="s">
        <v>39</v>
      </c>
      <c r="J82" s="8">
        <v>42.0</v>
      </c>
      <c r="K82" s="8">
        <v>23.0</v>
      </c>
      <c r="L82" s="8">
        <v>126241.0</v>
      </c>
      <c r="M82" s="8"/>
      <c r="N82" s="8"/>
      <c r="O82" s="16" t="s">
        <v>40</v>
      </c>
      <c r="P82" s="16"/>
      <c r="Q82" s="16" t="s">
        <v>40</v>
      </c>
      <c r="R82" s="8"/>
      <c r="S82" s="8" t="s">
        <v>40</v>
      </c>
      <c r="T82" s="8"/>
      <c r="U82" s="34"/>
      <c r="V82" s="35">
        <v>98.0</v>
      </c>
      <c r="W82" s="35" t="s">
        <v>615</v>
      </c>
      <c r="X82" s="35" t="s">
        <v>40</v>
      </c>
      <c r="Y82" s="35" t="s">
        <v>42</v>
      </c>
      <c r="Z82" s="35" t="s">
        <v>40</v>
      </c>
      <c r="AA82" s="35" t="s">
        <v>40</v>
      </c>
      <c r="AB82" s="37" t="s">
        <v>148</v>
      </c>
      <c r="AC82" s="37" t="s">
        <v>40</v>
      </c>
      <c r="AD82" s="37" t="s">
        <v>166</v>
      </c>
      <c r="AE82" s="37" t="s">
        <v>40</v>
      </c>
      <c r="AF82" s="37" t="s">
        <v>40</v>
      </c>
      <c r="AG82" s="38" t="s">
        <v>616</v>
      </c>
      <c r="AH82" s="35"/>
      <c r="AI82" s="48"/>
      <c r="AJ82" s="40" t="str">
        <f>vlookup(A82,'AE-NSI no comparison'!A:B,2,FALSE)</f>
        <v>#N/A</v>
      </c>
      <c r="AK82" s="49"/>
    </row>
    <row r="83" ht="15.75" customHeight="1">
      <c r="A83" s="2" t="s">
        <v>617</v>
      </c>
      <c r="B83" s="1" t="s">
        <v>618</v>
      </c>
      <c r="C83" s="33" t="s">
        <v>619</v>
      </c>
      <c r="D83" s="8" t="s">
        <v>620</v>
      </c>
      <c r="E83" s="8" t="s">
        <v>621</v>
      </c>
      <c r="G83" s="8">
        <v>2025.0</v>
      </c>
      <c r="H83" s="50">
        <v>45834.0</v>
      </c>
      <c r="I83" s="8" t="s">
        <v>39</v>
      </c>
      <c r="J83" s="8">
        <v>61.0</v>
      </c>
      <c r="K83" s="8"/>
      <c r="L83" s="8">
        <v>127429.0</v>
      </c>
      <c r="M83" s="8">
        <v>4.0578174E7</v>
      </c>
      <c r="N83" s="8"/>
      <c r="O83" s="16"/>
      <c r="P83" s="16"/>
      <c r="Q83" s="16" t="s">
        <v>40</v>
      </c>
      <c r="R83" s="8"/>
      <c r="S83" s="8" t="s">
        <v>40</v>
      </c>
      <c r="T83" s="8"/>
      <c r="U83" s="34"/>
      <c r="V83" s="35">
        <v>99.0</v>
      </c>
      <c r="W83" s="35" t="s">
        <v>54</v>
      </c>
      <c r="X83" s="35" t="s">
        <v>40</v>
      </c>
      <c r="Y83" s="35" t="s">
        <v>148</v>
      </c>
      <c r="Z83" s="35" t="s">
        <v>40</v>
      </c>
      <c r="AA83" s="35" t="s">
        <v>40</v>
      </c>
      <c r="AB83" s="37" t="s">
        <v>71</v>
      </c>
      <c r="AC83" s="37" t="s">
        <v>40</v>
      </c>
      <c r="AD83" s="37" t="s">
        <v>186</v>
      </c>
      <c r="AE83" s="37" t="s">
        <v>40</v>
      </c>
      <c r="AF83" s="37" t="s">
        <v>40</v>
      </c>
      <c r="AG83" s="38" t="s">
        <v>622</v>
      </c>
      <c r="AH83" s="35"/>
      <c r="AI83" s="48"/>
      <c r="AJ83" s="40" t="str">
        <f>vlookup(A83,'AE-NSI no comparison'!A:B,2,FALSE)</f>
        <v>#N/A</v>
      </c>
      <c r="AK83" s="49"/>
    </row>
    <row r="84" ht="15.75" customHeight="1">
      <c r="A84" s="2" t="s">
        <v>623</v>
      </c>
      <c r="B84" s="2" t="s">
        <v>624</v>
      </c>
      <c r="C84" s="33" t="s">
        <v>625</v>
      </c>
      <c r="D84" s="8" t="s">
        <v>626</v>
      </c>
      <c r="E84" s="8" t="s">
        <v>627</v>
      </c>
      <c r="G84" s="8">
        <v>2024.0</v>
      </c>
      <c r="H84" s="8" t="s">
        <v>628</v>
      </c>
      <c r="I84" s="8" t="s">
        <v>629</v>
      </c>
      <c r="J84" s="8">
        <v>40.0</v>
      </c>
      <c r="K84" s="8"/>
      <c r="L84" s="8">
        <v>100949.0</v>
      </c>
      <c r="M84" s="8">
        <v>3.9659558E7</v>
      </c>
      <c r="N84" s="8"/>
      <c r="O84" s="16" t="s">
        <v>40</v>
      </c>
      <c r="P84" s="16"/>
      <c r="Q84" s="16"/>
      <c r="R84" s="8"/>
      <c r="S84" s="8" t="s">
        <v>40</v>
      </c>
      <c r="T84" s="8"/>
      <c r="U84" s="34"/>
      <c r="V84" s="35">
        <v>100.0</v>
      </c>
      <c r="W84" s="35" t="s">
        <v>54</v>
      </c>
      <c r="X84" s="35" t="s">
        <v>40</v>
      </c>
      <c r="Y84" s="35" t="s">
        <v>148</v>
      </c>
      <c r="Z84" s="35" t="s">
        <v>40</v>
      </c>
      <c r="AA84" s="35" t="s">
        <v>40</v>
      </c>
      <c r="AB84" s="68" t="s">
        <v>615</v>
      </c>
      <c r="AC84" s="68" t="s">
        <v>40</v>
      </c>
      <c r="AD84" s="37" t="s">
        <v>64</v>
      </c>
      <c r="AE84" s="37" t="s">
        <v>40</v>
      </c>
      <c r="AF84" s="37" t="s">
        <v>40</v>
      </c>
      <c r="AG84" s="38"/>
      <c r="AH84" s="35"/>
      <c r="AI84" s="48"/>
      <c r="AJ84" s="40" t="str">
        <f>vlookup(A84,'AE-NSI no comparison'!A:B,2,FALSE)</f>
        <v>#N/A</v>
      </c>
      <c r="AK84" s="49"/>
    </row>
    <row r="85" ht="15.75" customHeight="1">
      <c r="A85" s="2" t="s">
        <v>630</v>
      </c>
      <c r="B85" s="1" t="s">
        <v>631</v>
      </c>
      <c r="C85" s="33" t="s">
        <v>632</v>
      </c>
      <c r="D85" s="8" t="s">
        <v>633</v>
      </c>
      <c r="E85" s="8" t="s">
        <v>634</v>
      </c>
      <c r="G85" s="8">
        <v>2024.0</v>
      </c>
      <c r="H85" s="50">
        <v>45993.0</v>
      </c>
      <c r="I85" s="8" t="s">
        <v>175</v>
      </c>
      <c r="J85" s="8">
        <v>7.0</v>
      </c>
      <c r="K85" s="8">
        <v>12.0</v>
      </c>
      <c r="L85" s="8" t="s">
        <v>635</v>
      </c>
      <c r="M85" s="8">
        <v>3.9666343E7</v>
      </c>
      <c r="N85" s="8"/>
      <c r="O85" s="16" t="s">
        <v>40</v>
      </c>
      <c r="P85" s="16"/>
      <c r="Q85" s="16"/>
      <c r="R85" s="8"/>
      <c r="S85" s="8" t="s">
        <v>40</v>
      </c>
      <c r="T85" s="8"/>
      <c r="U85" s="52" t="s">
        <v>40</v>
      </c>
      <c r="V85" s="35">
        <v>101.0</v>
      </c>
      <c r="W85" s="35" t="s">
        <v>54</v>
      </c>
      <c r="X85" s="35" t="s">
        <v>40</v>
      </c>
      <c r="Y85" s="35" t="s">
        <v>148</v>
      </c>
      <c r="Z85" s="35" t="s">
        <v>40</v>
      </c>
      <c r="AA85" s="35" t="s">
        <v>40</v>
      </c>
      <c r="AB85" s="68" t="s">
        <v>615</v>
      </c>
      <c r="AC85" s="68" t="s">
        <v>40</v>
      </c>
      <c r="AD85" s="37" t="s">
        <v>64</v>
      </c>
      <c r="AE85" s="37" t="s">
        <v>40</v>
      </c>
      <c r="AF85" s="68" t="s">
        <v>40</v>
      </c>
      <c r="AG85" s="38"/>
      <c r="AH85" s="35"/>
      <c r="AI85" s="48"/>
      <c r="AJ85" s="40" t="str">
        <f>vlookup(A85,'AE-NSI no comparison'!A:B,2,FALSE)</f>
        <v>#N/A</v>
      </c>
      <c r="AK85" s="49"/>
    </row>
    <row r="86" ht="15.75" customHeight="1">
      <c r="A86" s="2" t="s">
        <v>636</v>
      </c>
      <c r="B86" s="1" t="s">
        <v>637</v>
      </c>
      <c r="C86" s="3" t="s">
        <v>638</v>
      </c>
      <c r="D86" s="8" t="s">
        <v>639</v>
      </c>
      <c r="E86" s="8" t="s">
        <v>640</v>
      </c>
      <c r="G86" s="8">
        <v>2024.0</v>
      </c>
      <c r="H86" s="50">
        <v>45995.0</v>
      </c>
      <c r="I86" s="8" t="s">
        <v>283</v>
      </c>
      <c r="J86" s="8"/>
      <c r="K86" s="8"/>
      <c r="L86" s="8"/>
      <c r="M86" s="8">
        <v>3.9656838E7</v>
      </c>
      <c r="N86" s="8"/>
      <c r="O86" s="16"/>
      <c r="P86" s="16"/>
      <c r="Q86" s="16" t="s">
        <v>40</v>
      </c>
      <c r="R86" s="8"/>
      <c r="S86" s="8" t="s">
        <v>40</v>
      </c>
      <c r="T86" s="8"/>
      <c r="U86" s="34"/>
      <c r="V86" s="35">
        <v>102.0</v>
      </c>
      <c r="W86" s="35" t="s">
        <v>54</v>
      </c>
      <c r="X86" s="35" t="s">
        <v>40</v>
      </c>
      <c r="Y86" s="35" t="s">
        <v>42</v>
      </c>
      <c r="Z86" s="35" t="s">
        <v>40</v>
      </c>
      <c r="AA86" s="35" t="s">
        <v>40</v>
      </c>
      <c r="AB86" s="68" t="s">
        <v>615</v>
      </c>
      <c r="AC86" s="68" t="s">
        <v>40</v>
      </c>
      <c r="AD86" s="37" t="s">
        <v>43</v>
      </c>
      <c r="AE86" s="37" t="s">
        <v>40</v>
      </c>
      <c r="AF86" s="37" t="s">
        <v>40</v>
      </c>
      <c r="AG86" s="38"/>
      <c r="AH86" s="35"/>
      <c r="AI86" s="48"/>
      <c r="AJ86" s="40" t="str">
        <f>vlookup(A86,'AE-NSI no comparison'!A:B,2,FALSE)</f>
        <v>#N/A</v>
      </c>
      <c r="AK86" s="49"/>
    </row>
    <row r="87" ht="15.75" customHeight="1">
      <c r="A87" s="2" t="s">
        <v>641</v>
      </c>
      <c r="B87" s="1" t="s">
        <v>642</v>
      </c>
      <c r="C87" s="33" t="s">
        <v>643</v>
      </c>
      <c r="D87" s="8" t="s">
        <v>644</v>
      </c>
      <c r="E87" s="8" t="s">
        <v>645</v>
      </c>
      <c r="G87" s="8">
        <v>2025.0</v>
      </c>
      <c r="H87" s="50">
        <v>45790.0</v>
      </c>
      <c r="I87" s="8" t="s">
        <v>646</v>
      </c>
      <c r="J87" s="8">
        <v>284.0</v>
      </c>
      <c r="K87" s="8"/>
      <c r="L87" s="8">
        <v>114642.0</v>
      </c>
      <c r="M87" s="8">
        <v>4.0373954E7</v>
      </c>
      <c r="N87" s="8"/>
      <c r="O87" s="16" t="s">
        <v>40</v>
      </c>
      <c r="P87" s="16"/>
      <c r="Q87" s="16"/>
      <c r="R87" s="8"/>
      <c r="S87" s="8" t="s">
        <v>40</v>
      </c>
      <c r="T87" s="8"/>
      <c r="U87" s="34"/>
      <c r="V87" s="35">
        <v>103.0</v>
      </c>
      <c r="W87" s="35" t="s">
        <v>165</v>
      </c>
      <c r="X87" s="35" t="s">
        <v>40</v>
      </c>
      <c r="Y87" s="35" t="s">
        <v>42</v>
      </c>
      <c r="Z87" s="35" t="s">
        <v>40</v>
      </c>
      <c r="AA87" s="35" t="s">
        <v>40</v>
      </c>
      <c r="AB87" s="68" t="s">
        <v>615</v>
      </c>
      <c r="AC87" s="68" t="s">
        <v>40</v>
      </c>
      <c r="AD87" s="37" t="s">
        <v>43</v>
      </c>
      <c r="AE87" s="37" t="s">
        <v>40</v>
      </c>
      <c r="AF87" s="37" t="s">
        <v>40</v>
      </c>
      <c r="AG87" s="69" t="s">
        <v>647</v>
      </c>
      <c r="AH87" s="35"/>
      <c r="AJ87" s="40" t="str">
        <f>vlookup(A87,'AE-NSI no comparison'!A:B,2,FALSE)</f>
        <v>#N/A</v>
      </c>
      <c r="AK87" s="49"/>
    </row>
    <row r="88" ht="15.75" customHeight="1">
      <c r="A88" s="2" t="s">
        <v>648</v>
      </c>
      <c r="B88" s="1" t="s">
        <v>649</v>
      </c>
      <c r="C88" s="3" t="s">
        <v>650</v>
      </c>
      <c r="D88" s="8" t="s">
        <v>651</v>
      </c>
      <c r="E88" s="8" t="s">
        <v>652</v>
      </c>
      <c r="G88" s="8">
        <v>2025.0</v>
      </c>
      <c r="H88" s="8" t="s">
        <v>437</v>
      </c>
      <c r="I88" s="8" t="s">
        <v>116</v>
      </c>
      <c r="J88" s="8"/>
      <c r="K88" s="8"/>
      <c r="L88" s="8"/>
      <c r="M88" s="8"/>
      <c r="N88" s="8"/>
      <c r="O88" s="16"/>
      <c r="P88" s="16" t="s">
        <v>40</v>
      </c>
      <c r="Q88" s="16"/>
      <c r="R88" s="8"/>
      <c r="S88" s="8" t="s">
        <v>40</v>
      </c>
      <c r="T88" s="8"/>
      <c r="U88" s="34"/>
      <c r="V88" s="35">
        <v>104.0</v>
      </c>
      <c r="W88" s="35" t="s">
        <v>54</v>
      </c>
      <c r="X88" s="35" t="s">
        <v>40</v>
      </c>
      <c r="Y88" s="35" t="s">
        <v>42</v>
      </c>
      <c r="Z88" s="35" t="s">
        <v>40</v>
      </c>
      <c r="AA88" s="35" t="s">
        <v>40</v>
      </c>
      <c r="AB88" s="68" t="s">
        <v>615</v>
      </c>
      <c r="AC88" s="68" t="s">
        <v>40</v>
      </c>
      <c r="AD88" s="37" t="s">
        <v>43</v>
      </c>
      <c r="AE88" s="37" t="s">
        <v>40</v>
      </c>
      <c r="AF88" s="37" t="s">
        <v>40</v>
      </c>
      <c r="AG88" s="38"/>
      <c r="AH88" s="35"/>
      <c r="AI88" s="48"/>
      <c r="AJ88" s="40" t="str">
        <f>vlookup(A88,'AE-NSI no comparison'!A:B,2,FALSE)</f>
        <v>#N/A</v>
      </c>
      <c r="AK88" s="49"/>
    </row>
    <row r="89" ht="15.75" customHeight="1">
      <c r="A89" s="2" t="s">
        <v>653</v>
      </c>
      <c r="B89" s="1" t="s">
        <v>654</v>
      </c>
      <c r="C89" s="3" t="s">
        <v>655</v>
      </c>
      <c r="D89" s="8" t="s">
        <v>656</v>
      </c>
      <c r="E89" s="8" t="s">
        <v>657</v>
      </c>
      <c r="G89" s="8">
        <v>2025.0</v>
      </c>
      <c r="H89" s="51">
        <v>45992.0</v>
      </c>
      <c r="I89" s="8" t="s">
        <v>312</v>
      </c>
      <c r="J89" s="8">
        <v>21.0</v>
      </c>
      <c r="K89" s="8">
        <v>1.0</v>
      </c>
      <c r="L89" s="8">
        <v>2468074.0</v>
      </c>
      <c r="M89" s="8"/>
      <c r="N89" s="8"/>
      <c r="O89" s="16"/>
      <c r="P89" s="16"/>
      <c r="Q89" s="16" t="s">
        <v>40</v>
      </c>
      <c r="R89" s="8"/>
      <c r="S89" s="8" t="s">
        <v>40</v>
      </c>
      <c r="T89" s="8"/>
      <c r="U89" s="34"/>
      <c r="V89" s="35">
        <v>105.0</v>
      </c>
      <c r="W89" s="35" t="s">
        <v>54</v>
      </c>
      <c r="X89" s="78" t="s">
        <v>40</v>
      </c>
      <c r="Y89" s="35" t="s">
        <v>42</v>
      </c>
      <c r="Z89" s="35" t="s">
        <v>40</v>
      </c>
      <c r="AA89" s="35" t="s">
        <v>40</v>
      </c>
      <c r="AB89" s="68" t="s">
        <v>615</v>
      </c>
      <c r="AC89" s="68" t="s">
        <v>40</v>
      </c>
      <c r="AD89" s="37" t="s">
        <v>43</v>
      </c>
      <c r="AE89" s="37" t="s">
        <v>40</v>
      </c>
      <c r="AF89" s="37" t="s">
        <v>40</v>
      </c>
      <c r="AG89" s="38"/>
      <c r="AH89" s="35"/>
      <c r="AI89" s="48"/>
      <c r="AJ89" s="40" t="str">
        <f>vlookup(A89,'AE-NSI no comparison'!A:B,2,FALSE)</f>
        <v>#N/A</v>
      </c>
      <c r="AK89" s="49"/>
    </row>
    <row r="90" ht="15.75" customHeight="1">
      <c r="A90" s="2" t="s">
        <v>658</v>
      </c>
      <c r="B90" s="1" t="s">
        <v>659</v>
      </c>
      <c r="C90" s="33" t="s">
        <v>660</v>
      </c>
      <c r="D90" s="8" t="s">
        <v>661</v>
      </c>
      <c r="E90" s="8" t="s">
        <v>662</v>
      </c>
      <c r="G90" s="8">
        <v>2025.0</v>
      </c>
      <c r="H90" s="8" t="s">
        <v>663</v>
      </c>
      <c r="I90" s="8" t="s">
        <v>664</v>
      </c>
      <c r="J90" s="8">
        <v>79.0</v>
      </c>
      <c r="K90" s="8"/>
      <c r="L90" s="8">
        <v>102962.0</v>
      </c>
      <c r="M90" s="8">
        <v>3.9720603E7</v>
      </c>
      <c r="N90" s="8"/>
      <c r="O90" s="16" t="s">
        <v>40</v>
      </c>
      <c r="P90" s="16"/>
      <c r="Q90" s="16"/>
      <c r="R90" s="8"/>
      <c r="S90" s="8" t="s">
        <v>40</v>
      </c>
      <c r="T90" s="8"/>
      <c r="U90" s="34"/>
      <c r="V90" s="35">
        <v>106.0</v>
      </c>
      <c r="W90" s="35" t="s">
        <v>165</v>
      </c>
      <c r="X90" s="35" t="s">
        <v>40</v>
      </c>
      <c r="Y90" s="35" t="s">
        <v>186</v>
      </c>
      <c r="Z90" s="35" t="s">
        <v>40</v>
      </c>
      <c r="AA90" s="35" t="s">
        <v>40</v>
      </c>
      <c r="AB90" s="68" t="s">
        <v>615</v>
      </c>
      <c r="AC90" s="68" t="s">
        <v>40</v>
      </c>
      <c r="AD90" s="37" t="s">
        <v>43</v>
      </c>
      <c r="AE90" s="37" t="s">
        <v>40</v>
      </c>
      <c r="AF90" s="37" t="s">
        <v>40</v>
      </c>
      <c r="AG90" s="38"/>
      <c r="AH90" s="35"/>
      <c r="AI90" s="72"/>
      <c r="AJ90" s="40"/>
      <c r="AK90" s="40"/>
    </row>
    <row r="91" ht="15.75" customHeight="1">
      <c r="A91" s="2" t="s">
        <v>665</v>
      </c>
      <c r="B91" s="1" t="s">
        <v>666</v>
      </c>
      <c r="C91" s="3" t="s">
        <v>667</v>
      </c>
      <c r="D91" s="8" t="s">
        <v>668</v>
      </c>
      <c r="E91" s="8" t="s">
        <v>669</v>
      </c>
      <c r="G91" s="8">
        <v>2025.0</v>
      </c>
      <c r="H91" s="8" t="s">
        <v>670</v>
      </c>
      <c r="I91" s="8" t="s">
        <v>175</v>
      </c>
      <c r="J91" s="8">
        <v>8.0</v>
      </c>
      <c r="K91" s="8">
        <v>2.0</v>
      </c>
      <c r="L91" s="8" t="s">
        <v>671</v>
      </c>
      <c r="M91" s="8"/>
      <c r="N91" s="8"/>
      <c r="O91" s="16" t="s">
        <v>40</v>
      </c>
      <c r="P91" s="16"/>
      <c r="Q91" s="16"/>
      <c r="R91" s="8"/>
      <c r="S91" s="8" t="s">
        <v>40</v>
      </c>
      <c r="T91" s="8"/>
      <c r="U91" s="34"/>
      <c r="V91" s="35">
        <v>107.0</v>
      </c>
      <c r="W91" s="35" t="s">
        <v>165</v>
      </c>
      <c r="X91" s="35" t="s">
        <v>40</v>
      </c>
      <c r="Y91" s="35" t="s">
        <v>42</v>
      </c>
      <c r="Z91" s="35" t="s">
        <v>40</v>
      </c>
      <c r="AA91" s="35" t="s">
        <v>40</v>
      </c>
      <c r="AB91" s="68" t="s">
        <v>615</v>
      </c>
      <c r="AC91" s="68" t="s">
        <v>40</v>
      </c>
      <c r="AD91" s="37" t="s">
        <v>43</v>
      </c>
      <c r="AE91" s="37" t="s">
        <v>40</v>
      </c>
      <c r="AF91" s="37" t="s">
        <v>40</v>
      </c>
      <c r="AG91" s="38"/>
      <c r="AH91" s="35"/>
      <c r="AI91" s="39" t="s">
        <v>672</v>
      </c>
      <c r="AJ91" s="40" t="str">
        <f>vlookup(A91,'AE-NSI no comparison'!A:B,2,FALSE)</f>
        <v>#N/A</v>
      </c>
      <c r="AK91" s="49"/>
    </row>
    <row r="92" ht="15.75" customHeight="1">
      <c r="A92" s="2" t="s">
        <v>673</v>
      </c>
      <c r="B92" s="1" t="s">
        <v>674</v>
      </c>
      <c r="C92" s="33" t="s">
        <v>675</v>
      </c>
      <c r="D92" s="8" t="s">
        <v>676</v>
      </c>
      <c r="E92" s="8" t="s">
        <v>677</v>
      </c>
      <c r="G92" s="8">
        <v>2024.0</v>
      </c>
      <c r="H92" s="8" t="s">
        <v>678</v>
      </c>
      <c r="I92" s="8" t="s">
        <v>467</v>
      </c>
      <c r="J92" s="8">
        <v>39.0</v>
      </c>
      <c r="K92" s="8">
        <v>49.0</v>
      </c>
      <c r="L92" s="8" t="s">
        <v>679</v>
      </c>
      <c r="M92" s="8"/>
      <c r="N92" s="8"/>
      <c r="O92" s="16" t="s">
        <v>40</v>
      </c>
      <c r="P92" s="16"/>
      <c r="Q92" s="16"/>
      <c r="R92" s="8"/>
      <c r="S92" s="8" t="s">
        <v>40</v>
      </c>
      <c r="T92" s="8"/>
      <c r="U92" s="34"/>
      <c r="V92" s="35">
        <v>109.0</v>
      </c>
      <c r="W92" s="35" t="s">
        <v>165</v>
      </c>
      <c r="X92" s="35" t="s">
        <v>40</v>
      </c>
      <c r="Y92" s="35" t="s">
        <v>42</v>
      </c>
      <c r="Z92" s="35" t="s">
        <v>40</v>
      </c>
      <c r="AA92" s="35" t="s">
        <v>40</v>
      </c>
      <c r="AB92" s="37" t="s">
        <v>64</v>
      </c>
      <c r="AC92" s="37" t="s">
        <v>40</v>
      </c>
      <c r="AD92" s="37" t="s">
        <v>43</v>
      </c>
      <c r="AE92" s="37" t="s">
        <v>40</v>
      </c>
      <c r="AF92" s="37" t="s">
        <v>40</v>
      </c>
      <c r="AG92" s="38"/>
      <c r="AH92" s="35"/>
      <c r="AI92" s="48"/>
      <c r="AJ92" s="40" t="str">
        <f>vlookup(A92,'AE-NSI no comparison'!A:B,2,FALSE)</f>
        <v>#N/A</v>
      </c>
      <c r="AK92" s="49"/>
    </row>
    <row r="93" ht="15.75" customHeight="1">
      <c r="A93" s="2" t="s">
        <v>680</v>
      </c>
      <c r="B93" s="1" t="s">
        <v>681</v>
      </c>
      <c r="C93" s="33" t="s">
        <v>682</v>
      </c>
      <c r="D93" s="8" t="s">
        <v>683</v>
      </c>
      <c r="E93" s="8" t="s">
        <v>684</v>
      </c>
      <c r="G93" s="8">
        <v>2024.0</v>
      </c>
      <c r="H93" s="50">
        <v>46000.0</v>
      </c>
      <c r="I93" s="8" t="s">
        <v>685</v>
      </c>
      <c r="J93" s="8"/>
      <c r="K93" s="8"/>
      <c r="L93" s="8"/>
      <c r="M93" s="8">
        <v>3.9657695E7</v>
      </c>
      <c r="N93" s="8"/>
      <c r="O93" s="16" t="s">
        <v>40</v>
      </c>
      <c r="P93" s="16"/>
      <c r="Q93" s="16"/>
      <c r="R93" s="8"/>
      <c r="S93" s="8" t="s">
        <v>40</v>
      </c>
      <c r="T93" s="8"/>
      <c r="U93" s="34"/>
      <c r="V93" s="35">
        <v>111.0</v>
      </c>
      <c r="W93" s="35" t="s">
        <v>165</v>
      </c>
      <c r="X93" s="35" t="s">
        <v>40</v>
      </c>
      <c r="Y93" s="35" t="s">
        <v>148</v>
      </c>
      <c r="Z93" s="35" t="s">
        <v>40</v>
      </c>
      <c r="AA93" s="35" t="s">
        <v>40</v>
      </c>
      <c r="AB93" s="37" t="s">
        <v>80</v>
      </c>
      <c r="AC93" s="37" t="s">
        <v>40</v>
      </c>
      <c r="AD93" s="37" t="s">
        <v>166</v>
      </c>
      <c r="AE93" s="37" t="s">
        <v>40</v>
      </c>
      <c r="AF93" s="37" t="s">
        <v>40</v>
      </c>
      <c r="AG93" s="38" t="s">
        <v>686</v>
      </c>
      <c r="AH93" s="35"/>
      <c r="AI93" s="48"/>
      <c r="AJ93" s="40" t="str">
        <f>vlookup(A93,'AE-NSI no comparison'!A:B,2,FALSE)</f>
        <v>#N/A</v>
      </c>
      <c r="AK93" s="49"/>
    </row>
    <row r="94" ht="15.75" customHeight="1">
      <c r="A94" s="2" t="s">
        <v>687</v>
      </c>
      <c r="B94" s="1" t="s">
        <v>688</v>
      </c>
      <c r="C94" s="33" t="s">
        <v>689</v>
      </c>
      <c r="D94" s="8" t="s">
        <v>690</v>
      </c>
      <c r="E94" s="8" t="s">
        <v>691</v>
      </c>
      <c r="G94" s="8">
        <v>2024.0</v>
      </c>
      <c r="H94" s="8">
        <v>2024.0</v>
      </c>
      <c r="I94" s="8" t="s">
        <v>556</v>
      </c>
      <c r="J94" s="8">
        <v>74.0</v>
      </c>
      <c r="K94" s="8"/>
      <c r="L94" s="8"/>
      <c r="M94" s="8"/>
      <c r="N94" s="8"/>
      <c r="O94" s="16" t="s">
        <v>40</v>
      </c>
      <c r="P94" s="16"/>
      <c r="Q94" s="16"/>
      <c r="R94" s="8"/>
      <c r="S94" s="8" t="s">
        <v>40</v>
      </c>
      <c r="T94" s="8"/>
      <c r="U94" s="52" t="s">
        <v>40</v>
      </c>
      <c r="V94" s="35">
        <v>112.0</v>
      </c>
      <c r="W94" s="35" t="s">
        <v>165</v>
      </c>
      <c r="X94" s="35" t="s">
        <v>40</v>
      </c>
      <c r="Y94" s="35" t="s">
        <v>148</v>
      </c>
      <c r="Z94" s="35" t="s">
        <v>40</v>
      </c>
      <c r="AA94" s="35" t="s">
        <v>40</v>
      </c>
      <c r="AB94" s="37" t="s">
        <v>64</v>
      </c>
      <c r="AC94" s="37" t="s">
        <v>40</v>
      </c>
      <c r="AD94" s="37" t="s">
        <v>71</v>
      </c>
      <c r="AE94" s="37" t="s">
        <v>40</v>
      </c>
      <c r="AF94" s="37" t="s">
        <v>40</v>
      </c>
      <c r="AG94" s="38"/>
      <c r="AH94" s="35"/>
      <c r="AI94" s="53"/>
      <c r="AJ94" s="40"/>
      <c r="AK94" s="49"/>
    </row>
    <row r="95" ht="15.75" customHeight="1">
      <c r="A95" s="2" t="s">
        <v>692</v>
      </c>
      <c r="B95" s="1" t="s">
        <v>693</v>
      </c>
      <c r="C95" s="3" t="s">
        <v>694</v>
      </c>
      <c r="D95" s="8" t="s">
        <v>695</v>
      </c>
      <c r="E95" s="8" t="s">
        <v>696</v>
      </c>
      <c r="G95" s="8">
        <v>2025.0</v>
      </c>
      <c r="H95" s="51">
        <v>45689.0</v>
      </c>
      <c r="I95" s="8" t="s">
        <v>116</v>
      </c>
      <c r="J95" s="8">
        <v>25.0</v>
      </c>
      <c r="K95" s="8">
        <v>2.0</v>
      </c>
      <c r="L95" s="8" t="s">
        <v>697</v>
      </c>
      <c r="M95" s="8"/>
      <c r="N95" s="8"/>
      <c r="O95" s="16" t="s">
        <v>40</v>
      </c>
      <c r="P95" s="16"/>
      <c r="Q95" s="16"/>
      <c r="R95" s="8"/>
      <c r="S95" s="8" t="s">
        <v>40</v>
      </c>
      <c r="T95" s="8"/>
      <c r="U95" s="34"/>
      <c r="V95" s="35">
        <v>113.0</v>
      </c>
      <c r="W95" s="35" t="s">
        <v>165</v>
      </c>
      <c r="X95" s="35" t="s">
        <v>40</v>
      </c>
      <c r="Y95" s="35" t="s">
        <v>148</v>
      </c>
      <c r="Z95" s="35" t="s">
        <v>40</v>
      </c>
      <c r="AA95" s="35" t="s">
        <v>40</v>
      </c>
      <c r="AB95" s="73" t="s">
        <v>275</v>
      </c>
      <c r="AC95" s="73" t="s">
        <v>40</v>
      </c>
      <c r="AD95" s="73" t="s">
        <v>275</v>
      </c>
      <c r="AE95" s="73" t="s">
        <v>40</v>
      </c>
      <c r="AF95" s="73" t="s">
        <v>40</v>
      </c>
      <c r="AG95" s="74" t="s">
        <v>275</v>
      </c>
      <c r="AH95" s="35"/>
      <c r="AI95" s="53"/>
      <c r="AJ95" s="40" t="str">
        <f>vlookup(A95,'AE-NSI no comparison'!A:B,2,FALSE)</f>
        <v>#1212</v>
      </c>
      <c r="AK95" s="49"/>
    </row>
    <row r="96" ht="15.75" customHeight="1">
      <c r="A96" s="2" t="s">
        <v>692</v>
      </c>
      <c r="B96" s="1" t="s">
        <v>698</v>
      </c>
      <c r="C96" s="33" t="s">
        <v>699</v>
      </c>
      <c r="D96" s="8" t="s">
        <v>700</v>
      </c>
      <c r="E96" s="8" t="s">
        <v>701</v>
      </c>
      <c r="G96" s="8">
        <v>2025.0</v>
      </c>
      <c r="H96" s="51">
        <v>45992.0</v>
      </c>
      <c r="I96" s="8" t="s">
        <v>312</v>
      </c>
      <c r="J96" s="8">
        <v>21.0</v>
      </c>
      <c r="K96" s="8">
        <v>1.0</v>
      </c>
      <c r="L96" s="8">
        <v>2436714.0</v>
      </c>
      <c r="M96" s="8"/>
      <c r="N96" s="8"/>
      <c r="O96" s="16" t="s">
        <v>40</v>
      </c>
      <c r="P96" s="16"/>
      <c r="Q96" s="16"/>
      <c r="R96" s="8"/>
      <c r="S96" s="8" t="s">
        <v>40</v>
      </c>
      <c r="T96" s="8"/>
      <c r="U96" s="34"/>
      <c r="V96" s="35">
        <v>114.0</v>
      </c>
      <c r="W96" s="35" t="s">
        <v>165</v>
      </c>
      <c r="X96" s="35" t="s">
        <v>40</v>
      </c>
      <c r="Y96" s="35" t="s">
        <v>148</v>
      </c>
      <c r="Z96" s="35" t="s">
        <v>40</v>
      </c>
      <c r="AA96" s="35" t="s">
        <v>40</v>
      </c>
      <c r="AB96" s="73" t="s">
        <v>275</v>
      </c>
      <c r="AC96" s="73" t="s">
        <v>40</v>
      </c>
      <c r="AD96" s="73" t="s">
        <v>275</v>
      </c>
      <c r="AE96" s="73" t="s">
        <v>40</v>
      </c>
      <c r="AF96" s="73" t="s">
        <v>40</v>
      </c>
      <c r="AG96" s="74" t="s">
        <v>275</v>
      </c>
      <c r="AH96" s="35"/>
      <c r="AI96" s="53"/>
      <c r="AJ96" s="40" t="s">
        <v>698</v>
      </c>
      <c r="AK96" s="49"/>
    </row>
    <row r="97" ht="15.75" customHeight="1">
      <c r="A97" s="2" t="s">
        <v>702</v>
      </c>
      <c r="B97" s="1" t="s">
        <v>703</v>
      </c>
      <c r="C97" s="3" t="s">
        <v>704</v>
      </c>
      <c r="D97" s="8" t="s">
        <v>705</v>
      </c>
      <c r="E97" s="8" t="s">
        <v>706</v>
      </c>
      <c r="G97" s="8">
        <v>2024.0</v>
      </c>
      <c r="H97" s="8" t="s">
        <v>583</v>
      </c>
      <c r="I97" s="8" t="s">
        <v>39</v>
      </c>
      <c r="J97" s="8">
        <v>42.0</v>
      </c>
      <c r="K97" s="8">
        <v>24.0</v>
      </c>
      <c r="L97" s="8">
        <v>126078.0</v>
      </c>
      <c r="M97" s="8"/>
      <c r="N97" s="8"/>
      <c r="O97" s="16" t="s">
        <v>40</v>
      </c>
      <c r="P97" s="16"/>
      <c r="Q97" s="16"/>
      <c r="R97" s="8"/>
      <c r="S97" s="8" t="s">
        <v>40</v>
      </c>
      <c r="T97" s="8"/>
      <c r="U97" s="34"/>
      <c r="V97" s="35">
        <v>115.0</v>
      </c>
      <c r="W97" s="35" t="s">
        <v>165</v>
      </c>
      <c r="X97" s="35" t="s">
        <v>40</v>
      </c>
      <c r="Y97" s="35" t="s">
        <v>148</v>
      </c>
      <c r="Z97" s="35" t="s">
        <v>40</v>
      </c>
      <c r="AA97" s="35" t="s">
        <v>40</v>
      </c>
      <c r="AB97" s="73" t="s">
        <v>275</v>
      </c>
      <c r="AC97" s="73" t="s">
        <v>40</v>
      </c>
      <c r="AD97" s="73" t="s">
        <v>275</v>
      </c>
      <c r="AE97" s="73" t="s">
        <v>40</v>
      </c>
      <c r="AF97" s="73" t="s">
        <v>40</v>
      </c>
      <c r="AG97" s="74" t="s">
        <v>275</v>
      </c>
      <c r="AH97" s="35"/>
      <c r="AI97" s="53"/>
      <c r="AJ97" s="40" t="str">
        <f>vlookup(A97,'AE-NSI no comparison'!A:B,2,FALSE)</f>
        <v>#6236</v>
      </c>
      <c r="AK97" s="49"/>
    </row>
    <row r="98" ht="15.75" customHeight="1">
      <c r="A98" s="2" t="s">
        <v>707</v>
      </c>
      <c r="B98" s="1" t="s">
        <v>708</v>
      </c>
      <c r="C98" s="3" t="s">
        <v>709</v>
      </c>
      <c r="D98" s="8" t="s">
        <v>710</v>
      </c>
      <c r="E98" s="8" t="s">
        <v>711</v>
      </c>
      <c r="G98" s="8">
        <v>2024.0</v>
      </c>
      <c r="H98" s="8">
        <v>2024.0</v>
      </c>
      <c r="I98" s="8" t="s">
        <v>712</v>
      </c>
      <c r="J98" s="8">
        <v>15.0</v>
      </c>
      <c r="K98" s="8">
        <v>4.0</v>
      </c>
      <c r="L98" s="8" t="s">
        <v>713</v>
      </c>
      <c r="M98" s="8"/>
      <c r="N98" s="8"/>
      <c r="O98" s="16" t="s">
        <v>40</v>
      </c>
      <c r="P98" s="16"/>
      <c r="Q98" s="16"/>
      <c r="R98" s="8"/>
      <c r="S98" s="8" t="s">
        <v>40</v>
      </c>
      <c r="T98" s="8"/>
      <c r="U98" s="34"/>
      <c r="V98" s="35">
        <v>116.0</v>
      </c>
      <c r="W98" s="35" t="s">
        <v>165</v>
      </c>
      <c r="X98" s="35" t="s">
        <v>40</v>
      </c>
      <c r="Y98" s="35" t="s">
        <v>148</v>
      </c>
      <c r="Z98" s="35" t="s">
        <v>40</v>
      </c>
      <c r="AA98" s="35" t="s">
        <v>40</v>
      </c>
      <c r="AB98" s="37" t="s">
        <v>214</v>
      </c>
      <c r="AC98" s="37" t="s">
        <v>40</v>
      </c>
      <c r="AD98" s="37" t="s">
        <v>71</v>
      </c>
      <c r="AE98" s="37" t="s">
        <v>40</v>
      </c>
      <c r="AF98" s="37" t="s">
        <v>40</v>
      </c>
      <c r="AG98" s="38"/>
      <c r="AH98" s="35"/>
      <c r="AI98" s="39" t="s">
        <v>714</v>
      </c>
      <c r="AJ98" s="40" t="str">
        <f>vlookup(A98,'AE-NSI no comparison'!A:B,2,FALSE)</f>
        <v>#N/A</v>
      </c>
      <c r="AK98" s="40"/>
    </row>
    <row r="99" ht="15.75" customHeight="1">
      <c r="A99" s="2" t="s">
        <v>715</v>
      </c>
      <c r="B99" s="1" t="s">
        <v>716</v>
      </c>
      <c r="C99" s="3" t="s">
        <v>717</v>
      </c>
      <c r="D99" s="8" t="s">
        <v>718</v>
      </c>
      <c r="E99" s="8" t="s">
        <v>719</v>
      </c>
      <c r="G99" s="8">
        <v>2025.0</v>
      </c>
      <c r="H99" s="51">
        <v>45778.0</v>
      </c>
      <c r="I99" s="8" t="s">
        <v>720</v>
      </c>
      <c r="J99" s="8">
        <v>34.0</v>
      </c>
      <c r="K99" s="8">
        <v>6.0</v>
      </c>
      <c r="L99" s="8" t="s">
        <v>721</v>
      </c>
      <c r="M99" s="8"/>
      <c r="N99" s="8"/>
      <c r="O99" s="16" t="s">
        <v>40</v>
      </c>
      <c r="P99" s="16"/>
      <c r="Q99" s="16"/>
      <c r="R99" s="8"/>
      <c r="S99" s="8" t="s">
        <v>40</v>
      </c>
      <c r="T99" s="8"/>
      <c r="U99" s="34"/>
      <c r="V99" s="35">
        <v>119.0</v>
      </c>
      <c r="W99" s="35" t="s">
        <v>165</v>
      </c>
      <c r="X99" s="35" t="s">
        <v>40</v>
      </c>
      <c r="Y99" s="35" t="s">
        <v>148</v>
      </c>
      <c r="Z99" s="35" t="s">
        <v>40</v>
      </c>
      <c r="AA99" s="35" t="s">
        <v>40</v>
      </c>
      <c r="AB99" s="37" t="s">
        <v>80</v>
      </c>
      <c r="AC99" s="37" t="s">
        <v>40</v>
      </c>
      <c r="AD99" s="37" t="s">
        <v>43</v>
      </c>
      <c r="AE99" s="37" t="s">
        <v>40</v>
      </c>
      <c r="AF99" s="37" t="s">
        <v>40</v>
      </c>
      <c r="AG99" s="38"/>
      <c r="AH99" s="35"/>
      <c r="AI99" s="48"/>
      <c r="AJ99" s="40" t="str">
        <f>vlookup(A99,'AE-NSI no comparison'!A:B,2,FALSE)</f>
        <v>#N/A</v>
      </c>
      <c r="AK99" s="49"/>
    </row>
    <row r="100" ht="15.75" customHeight="1">
      <c r="A100" s="2" t="s">
        <v>722</v>
      </c>
      <c r="B100" s="1" t="s">
        <v>723</v>
      </c>
      <c r="C100" s="3" t="s">
        <v>724</v>
      </c>
      <c r="D100" s="8" t="s">
        <v>725</v>
      </c>
      <c r="E100" s="8" t="s">
        <v>726</v>
      </c>
      <c r="G100" s="8">
        <v>2025.0</v>
      </c>
      <c r="H100" s="50">
        <v>45730.0</v>
      </c>
      <c r="I100" s="8" t="s">
        <v>727</v>
      </c>
      <c r="J100" s="8"/>
      <c r="K100" s="8"/>
      <c r="L100" s="8"/>
      <c r="M100" s="8">
        <v>4.0085436E7</v>
      </c>
      <c r="N100" s="8"/>
      <c r="O100" s="16" t="s">
        <v>40</v>
      </c>
      <c r="P100" s="16"/>
      <c r="Q100" s="16"/>
      <c r="R100" s="8"/>
      <c r="S100" s="8" t="s">
        <v>40</v>
      </c>
      <c r="T100" s="8"/>
      <c r="U100" s="34"/>
      <c r="V100" s="35">
        <v>120.0</v>
      </c>
      <c r="W100" s="35" t="s">
        <v>165</v>
      </c>
      <c r="X100" s="35" t="s">
        <v>40</v>
      </c>
      <c r="Y100" s="35" t="s">
        <v>42</v>
      </c>
      <c r="Z100" s="35" t="s">
        <v>40</v>
      </c>
      <c r="AA100" s="35" t="s">
        <v>40</v>
      </c>
      <c r="AB100" s="73" t="s">
        <v>275</v>
      </c>
      <c r="AC100" s="73" t="s">
        <v>40</v>
      </c>
      <c r="AD100" s="73" t="s">
        <v>275</v>
      </c>
      <c r="AE100" s="73" t="s">
        <v>40</v>
      </c>
      <c r="AF100" s="73" t="s">
        <v>40</v>
      </c>
      <c r="AG100" s="74" t="s">
        <v>275</v>
      </c>
      <c r="AH100" s="35"/>
      <c r="AI100" s="53"/>
      <c r="AJ100" s="40" t="str">
        <f>vlookup(A100,'AE-NSI no comparison'!A:B,2,FALSE)</f>
        <v>#25300</v>
      </c>
      <c r="AK100" s="49"/>
    </row>
    <row r="101" ht="15.75" customHeight="1">
      <c r="A101" s="79" t="s">
        <v>728</v>
      </c>
      <c r="B101" s="80" t="s">
        <v>729</v>
      </c>
      <c r="C101" s="81" t="s">
        <v>730</v>
      </c>
      <c r="D101" s="79" t="s">
        <v>731</v>
      </c>
      <c r="E101" s="79" t="s">
        <v>732</v>
      </c>
      <c r="G101" s="82">
        <v>2024.0</v>
      </c>
      <c r="H101" s="83">
        <v>45576.0</v>
      </c>
      <c r="I101" s="79" t="s">
        <v>304</v>
      </c>
      <c r="J101" s="82">
        <v>12.0</v>
      </c>
      <c r="K101" s="82">
        <v>10.0</v>
      </c>
      <c r="L101" s="84"/>
      <c r="M101" s="84"/>
      <c r="N101" s="4"/>
      <c r="O101" s="16"/>
      <c r="P101" s="85" t="s">
        <v>40</v>
      </c>
      <c r="Q101" s="16"/>
      <c r="R101" s="4"/>
      <c r="S101" s="86" t="s">
        <v>40</v>
      </c>
      <c r="T101" s="4"/>
      <c r="U101" s="34"/>
      <c r="V101" s="35">
        <v>121.0</v>
      </c>
      <c r="W101" s="35" t="s">
        <v>165</v>
      </c>
      <c r="X101" s="35" t="s">
        <v>40</v>
      </c>
      <c r="Y101" s="86" t="s">
        <v>42</v>
      </c>
      <c r="Z101" s="35" t="s">
        <v>40</v>
      </c>
      <c r="AA101" s="35" t="s">
        <v>40</v>
      </c>
      <c r="AB101" s="37" t="s">
        <v>615</v>
      </c>
      <c r="AC101" s="37" t="s">
        <v>40</v>
      </c>
      <c r="AD101" s="37" t="s">
        <v>43</v>
      </c>
      <c r="AE101" s="37" t="s">
        <v>40</v>
      </c>
      <c r="AF101" s="37" t="s">
        <v>40</v>
      </c>
      <c r="AG101" s="87" t="s">
        <v>733</v>
      </c>
      <c r="AH101" s="35"/>
      <c r="AI101" s="88"/>
      <c r="AJ101" s="40" t="str">
        <f>vlookup(A101,'AE-NSI no comparison'!A:B,2,FALSE)</f>
        <v>#N/A</v>
      </c>
      <c r="AK101" s="15"/>
    </row>
    <row r="102" ht="15.75" customHeight="1">
      <c r="A102" s="2" t="s">
        <v>734</v>
      </c>
      <c r="B102" s="1" t="s">
        <v>735</v>
      </c>
      <c r="C102" s="3" t="s">
        <v>736</v>
      </c>
      <c r="D102" s="8" t="s">
        <v>737</v>
      </c>
      <c r="E102" s="8" t="s">
        <v>738</v>
      </c>
      <c r="G102" s="8">
        <v>2024.0</v>
      </c>
      <c r="H102" s="8" t="s">
        <v>61</v>
      </c>
      <c r="I102" s="8" t="s">
        <v>39</v>
      </c>
      <c r="J102" s="8">
        <v>42.0</v>
      </c>
      <c r="K102" s="8">
        <v>19.0</v>
      </c>
      <c r="L102" s="8" t="s">
        <v>739</v>
      </c>
      <c r="M102" s="8"/>
      <c r="N102" s="8"/>
      <c r="O102" s="16" t="s">
        <v>40</v>
      </c>
      <c r="P102" s="16"/>
      <c r="Q102" s="16"/>
      <c r="R102" s="8"/>
      <c r="S102" s="8"/>
      <c r="T102" s="8" t="s">
        <v>40</v>
      </c>
      <c r="U102" s="34"/>
      <c r="V102" s="35">
        <v>122.0</v>
      </c>
      <c r="W102" s="35" t="s">
        <v>54</v>
      </c>
      <c r="X102" s="78" t="s">
        <v>40</v>
      </c>
      <c r="Y102" s="35" t="s">
        <v>42</v>
      </c>
      <c r="Z102" s="35" t="s">
        <v>40</v>
      </c>
      <c r="AA102" s="35" t="s">
        <v>40</v>
      </c>
      <c r="AB102" s="36" t="s">
        <v>615</v>
      </c>
      <c r="AC102" s="37" t="s">
        <v>40</v>
      </c>
      <c r="AD102" s="37" t="s">
        <v>186</v>
      </c>
      <c r="AE102" s="37" t="s">
        <v>40</v>
      </c>
      <c r="AF102" s="37" t="s">
        <v>40</v>
      </c>
      <c r="AG102" s="38"/>
      <c r="AH102" s="35"/>
      <c r="AI102" s="48"/>
      <c r="AJ102" s="40" t="str">
        <f>vlookup(A102,'AE-NSI no comparison'!A:B,2,FALSE)</f>
        <v>#N/A</v>
      </c>
      <c r="AK102" s="49"/>
    </row>
    <row r="103" ht="15.75" customHeight="1">
      <c r="A103" s="2" t="s">
        <v>740</v>
      </c>
      <c r="B103" s="1" t="s">
        <v>741</v>
      </c>
      <c r="C103" s="3" t="s">
        <v>742</v>
      </c>
      <c r="D103" s="8" t="s">
        <v>743</v>
      </c>
      <c r="E103" s="8" t="s">
        <v>744</v>
      </c>
      <c r="G103" s="8">
        <v>2024.0</v>
      </c>
      <c r="H103" s="8" t="s">
        <v>745</v>
      </c>
      <c r="I103" s="8" t="s">
        <v>283</v>
      </c>
      <c r="J103" s="8">
        <v>78.0</v>
      </c>
      <c r="K103" s="8">
        <v>5.0</v>
      </c>
      <c r="L103" s="8" t="s">
        <v>746</v>
      </c>
      <c r="M103" s="8"/>
      <c r="N103" s="8"/>
      <c r="O103" s="16"/>
      <c r="P103" s="16" t="s">
        <v>40</v>
      </c>
      <c r="Q103" s="16" t="s">
        <v>40</v>
      </c>
      <c r="R103" s="8"/>
      <c r="S103" s="8"/>
      <c r="T103" s="8" t="s">
        <v>40</v>
      </c>
      <c r="U103" s="34"/>
      <c r="V103" s="35">
        <v>123.0</v>
      </c>
      <c r="W103" s="35" t="s">
        <v>54</v>
      </c>
      <c r="X103" s="78" t="s">
        <v>40</v>
      </c>
      <c r="Y103" s="35" t="s">
        <v>42</v>
      </c>
      <c r="Z103" s="35" t="s">
        <v>40</v>
      </c>
      <c r="AA103" s="35" t="s">
        <v>40</v>
      </c>
      <c r="AB103" s="36" t="s">
        <v>615</v>
      </c>
      <c r="AC103" s="37" t="s">
        <v>40</v>
      </c>
      <c r="AD103" s="37" t="s">
        <v>43</v>
      </c>
      <c r="AE103" s="37" t="s">
        <v>40</v>
      </c>
      <c r="AF103" s="37" t="s">
        <v>40</v>
      </c>
      <c r="AG103" s="38"/>
      <c r="AH103" s="35"/>
      <c r="AI103" s="48"/>
      <c r="AJ103" s="40" t="str">
        <f>vlookup(A103,'AE-NSI no comparison'!A:B,2,FALSE)</f>
        <v>#N/A</v>
      </c>
      <c r="AK103" s="49"/>
    </row>
    <row r="104" ht="15.75" customHeight="1">
      <c r="A104" s="2" t="s">
        <v>747</v>
      </c>
      <c r="B104" s="1" t="s">
        <v>748</v>
      </c>
      <c r="C104" s="3" t="s">
        <v>749</v>
      </c>
      <c r="D104" s="8" t="s">
        <v>750</v>
      </c>
      <c r="E104" s="8" t="s">
        <v>751</v>
      </c>
      <c r="G104" s="8">
        <v>2024.0</v>
      </c>
      <c r="H104" s="8" t="s">
        <v>752</v>
      </c>
      <c r="I104" s="8" t="s">
        <v>39</v>
      </c>
      <c r="J104" s="8">
        <v>42.0</v>
      </c>
      <c r="K104" s="8">
        <v>12.0</v>
      </c>
      <c r="L104" s="8" t="s">
        <v>753</v>
      </c>
      <c r="M104" s="8"/>
      <c r="N104" s="8"/>
      <c r="O104" s="16" t="s">
        <v>40</v>
      </c>
      <c r="P104" s="16"/>
      <c r="Q104" s="16" t="s">
        <v>40</v>
      </c>
      <c r="R104" s="8"/>
      <c r="S104" s="8"/>
      <c r="T104" s="8" t="s">
        <v>40</v>
      </c>
      <c r="U104" s="34"/>
      <c r="V104" s="35">
        <v>124.0</v>
      </c>
      <c r="W104" s="35" t="s">
        <v>54</v>
      </c>
      <c r="X104" s="78" t="s">
        <v>40</v>
      </c>
      <c r="Y104" s="35" t="s">
        <v>42</v>
      </c>
      <c r="Z104" s="35" t="s">
        <v>40</v>
      </c>
      <c r="AA104" s="35" t="s">
        <v>40</v>
      </c>
      <c r="AB104" s="36" t="s">
        <v>615</v>
      </c>
      <c r="AC104" s="37" t="s">
        <v>40</v>
      </c>
      <c r="AD104" s="37" t="s">
        <v>71</v>
      </c>
      <c r="AE104" s="37" t="s">
        <v>40</v>
      </c>
      <c r="AF104" s="37" t="s">
        <v>40</v>
      </c>
      <c r="AG104" s="38"/>
      <c r="AH104" s="35"/>
      <c r="AI104" s="48"/>
      <c r="AJ104" s="40" t="str">
        <f>vlookup(A104,'AE-NSI no comparison'!A:B,2,FALSE)</f>
        <v>#N/A</v>
      </c>
      <c r="AK104" s="49"/>
    </row>
    <row r="105" ht="15.75" customHeight="1">
      <c r="A105" s="2" t="s">
        <v>754</v>
      </c>
      <c r="B105" s="1" t="s">
        <v>755</v>
      </c>
      <c r="C105" s="33" t="s">
        <v>756</v>
      </c>
      <c r="D105" s="8" t="s">
        <v>757</v>
      </c>
      <c r="E105" s="8" t="s">
        <v>758</v>
      </c>
      <c r="G105" s="8">
        <v>2025.0</v>
      </c>
      <c r="H105" s="8" t="s">
        <v>759</v>
      </c>
      <c r="I105" s="8" t="s">
        <v>39</v>
      </c>
      <c r="J105" s="8">
        <v>61.0</v>
      </c>
      <c r="K105" s="8"/>
      <c r="L105" s="8">
        <v>127392.0</v>
      </c>
      <c r="M105" s="8"/>
      <c r="N105" s="8"/>
      <c r="O105" s="16" t="s">
        <v>40</v>
      </c>
      <c r="P105" s="16"/>
      <c r="Q105" s="16"/>
      <c r="R105" s="8"/>
      <c r="S105" s="8"/>
      <c r="T105" s="8" t="s">
        <v>40</v>
      </c>
      <c r="U105" s="34"/>
      <c r="V105" s="35">
        <v>125.0</v>
      </c>
      <c r="W105" s="35" t="s">
        <v>54</v>
      </c>
      <c r="X105" s="78" t="s">
        <v>40</v>
      </c>
      <c r="Y105" s="35" t="s">
        <v>79</v>
      </c>
      <c r="Z105" s="35" t="s">
        <v>40</v>
      </c>
      <c r="AA105" s="35" t="s">
        <v>40</v>
      </c>
      <c r="AB105" s="36" t="s">
        <v>615</v>
      </c>
      <c r="AC105" s="37" t="s">
        <v>40</v>
      </c>
      <c r="AD105" s="37" t="s">
        <v>71</v>
      </c>
      <c r="AE105" s="37" t="s">
        <v>40</v>
      </c>
      <c r="AF105" s="37" t="s">
        <v>40</v>
      </c>
      <c r="AG105" s="69" t="s">
        <v>760</v>
      </c>
      <c r="AH105" s="35"/>
      <c r="AI105" s="48"/>
      <c r="AJ105" s="40" t="str">
        <f>vlookup(A105,'AE-NSI no comparison'!A:B,2,FALSE)</f>
        <v>#N/A</v>
      </c>
      <c r="AK105" s="49"/>
    </row>
    <row r="106" ht="15.75" customHeight="1">
      <c r="A106" s="2" t="s">
        <v>761</v>
      </c>
      <c r="B106" s="1" t="s">
        <v>762</v>
      </c>
      <c r="C106" s="3" t="s">
        <v>763</v>
      </c>
      <c r="D106" s="8" t="s">
        <v>764</v>
      </c>
      <c r="E106" s="8" t="s">
        <v>765</v>
      </c>
      <c r="G106" s="8">
        <v>2024.0</v>
      </c>
      <c r="H106" s="8" t="s">
        <v>61</v>
      </c>
      <c r="I106" s="8" t="s">
        <v>62</v>
      </c>
      <c r="J106" s="8">
        <v>230.0</v>
      </c>
      <c r="K106" s="8">
        <v>1.0</v>
      </c>
      <c r="L106" s="8" t="s">
        <v>766</v>
      </c>
      <c r="M106" s="8"/>
      <c r="N106" s="8"/>
      <c r="O106" s="16" t="s">
        <v>40</v>
      </c>
      <c r="P106" s="16"/>
      <c r="Q106" s="16"/>
      <c r="R106" s="8"/>
      <c r="S106" s="8"/>
      <c r="T106" s="8" t="s">
        <v>40</v>
      </c>
      <c r="U106" s="52" t="s">
        <v>40</v>
      </c>
      <c r="V106" s="35">
        <v>126.0</v>
      </c>
      <c r="W106" s="35" t="s">
        <v>767</v>
      </c>
      <c r="X106" s="35" t="s">
        <v>40</v>
      </c>
      <c r="Y106" s="35" t="s">
        <v>79</v>
      </c>
      <c r="Z106" s="35" t="s">
        <v>40</v>
      </c>
      <c r="AA106" s="35" t="s">
        <v>40</v>
      </c>
      <c r="AB106" s="36" t="s">
        <v>615</v>
      </c>
      <c r="AC106" s="37" t="s">
        <v>40</v>
      </c>
      <c r="AD106" s="37" t="s">
        <v>71</v>
      </c>
      <c r="AE106" s="37" t="s">
        <v>40</v>
      </c>
      <c r="AF106" s="37" t="s">
        <v>40</v>
      </c>
      <c r="AG106" s="38"/>
      <c r="AH106" s="35"/>
      <c r="AI106" s="48"/>
      <c r="AJ106" s="40" t="str">
        <f>vlookup(A106,'AE-NSI no comparison'!A:B,2,FALSE)</f>
        <v>#N/A</v>
      </c>
      <c r="AK106" s="49"/>
    </row>
    <row r="107" ht="15.75" customHeight="1">
      <c r="A107" s="2" t="s">
        <v>761</v>
      </c>
      <c r="B107" s="1" t="s">
        <v>768</v>
      </c>
      <c r="C107" s="3" t="s">
        <v>769</v>
      </c>
      <c r="D107" s="8" t="s">
        <v>770</v>
      </c>
      <c r="E107" s="8" t="s">
        <v>771</v>
      </c>
      <c r="G107" s="8">
        <v>2024.0</v>
      </c>
      <c r="H107" s="51">
        <v>45627.0</v>
      </c>
      <c r="I107" s="8" t="s">
        <v>343</v>
      </c>
      <c r="J107" s="8">
        <v>89.0</v>
      </c>
      <c r="K107" s="8">
        <v>6.0</v>
      </c>
      <c r="L107" s="8">
        <v>106285.0</v>
      </c>
      <c r="M107" s="8"/>
      <c r="N107" s="8"/>
      <c r="O107" s="16" t="s">
        <v>40</v>
      </c>
      <c r="P107" s="16"/>
      <c r="Q107" s="16"/>
      <c r="R107" s="8"/>
      <c r="S107" s="8"/>
      <c r="T107" s="8" t="s">
        <v>40</v>
      </c>
      <c r="U107" s="52" t="s">
        <v>40</v>
      </c>
      <c r="V107" s="35">
        <v>127.0</v>
      </c>
      <c r="W107" s="35" t="s">
        <v>767</v>
      </c>
      <c r="X107" s="35" t="s">
        <v>40</v>
      </c>
      <c r="Y107" s="35" t="s">
        <v>79</v>
      </c>
      <c r="Z107" s="35" t="s">
        <v>40</v>
      </c>
      <c r="AA107" s="35" t="s">
        <v>40</v>
      </c>
      <c r="AB107" s="36" t="s">
        <v>615</v>
      </c>
      <c r="AC107" s="37" t="s">
        <v>40</v>
      </c>
      <c r="AD107" s="37" t="s">
        <v>71</v>
      </c>
      <c r="AE107" s="37" t="s">
        <v>40</v>
      </c>
      <c r="AF107" s="37" t="s">
        <v>40</v>
      </c>
      <c r="AG107" s="38"/>
      <c r="AH107" s="35"/>
      <c r="AI107" s="48"/>
      <c r="AJ107" s="40" t="str">
        <f>vlookup(A107,'AE-NSI no comparison'!A:B,2,FALSE)</f>
        <v>#N/A</v>
      </c>
      <c r="AK107" s="49"/>
    </row>
    <row r="108" ht="15.75" customHeight="1">
      <c r="A108" s="2" t="s">
        <v>772</v>
      </c>
      <c r="B108" s="1" t="s">
        <v>773</v>
      </c>
      <c r="C108" s="3" t="s">
        <v>774</v>
      </c>
      <c r="D108" s="8" t="s">
        <v>775</v>
      </c>
      <c r="E108" s="8" t="s">
        <v>776</v>
      </c>
      <c r="G108" s="8">
        <v>2024.0</v>
      </c>
      <c r="H108" s="8">
        <v>2024.0</v>
      </c>
      <c r="I108" s="8" t="s">
        <v>777</v>
      </c>
      <c r="J108" s="8">
        <v>13.0</v>
      </c>
      <c r="K108" s="8">
        <v>8.0</v>
      </c>
      <c r="L108" s="8" t="s">
        <v>778</v>
      </c>
      <c r="M108" s="8"/>
      <c r="N108" s="8"/>
      <c r="O108" s="16"/>
      <c r="P108" s="16" t="s">
        <v>40</v>
      </c>
      <c r="Q108" s="16"/>
      <c r="R108" s="8"/>
      <c r="S108" s="8"/>
      <c r="T108" s="8" t="s">
        <v>40</v>
      </c>
      <c r="U108" s="34"/>
      <c r="V108" s="35">
        <v>128.0</v>
      </c>
      <c r="W108" s="35" t="s">
        <v>615</v>
      </c>
      <c r="X108" s="35" t="s">
        <v>40</v>
      </c>
      <c r="Y108" s="35" t="s">
        <v>79</v>
      </c>
      <c r="Z108" s="35" t="s">
        <v>40</v>
      </c>
      <c r="AA108" s="35" t="s">
        <v>40</v>
      </c>
      <c r="AB108" s="36" t="s">
        <v>615</v>
      </c>
      <c r="AC108" s="37" t="s">
        <v>40</v>
      </c>
      <c r="AD108" s="37" t="s">
        <v>71</v>
      </c>
      <c r="AE108" s="37" t="s">
        <v>40</v>
      </c>
      <c r="AF108" s="37" t="s">
        <v>40</v>
      </c>
      <c r="AG108" s="38"/>
      <c r="AH108" s="35"/>
      <c r="AI108" s="48"/>
      <c r="AJ108" s="40" t="str">
        <f>vlookup(A108,'AE-NSI no comparison'!A:B,2,FALSE)</f>
        <v>#N/A</v>
      </c>
      <c r="AK108" s="49"/>
    </row>
    <row r="109" ht="15.75" customHeight="1">
      <c r="A109" s="2" t="s">
        <v>779</v>
      </c>
      <c r="B109" s="1" t="s">
        <v>780</v>
      </c>
      <c r="C109" s="33" t="s">
        <v>781</v>
      </c>
      <c r="D109" s="8" t="s">
        <v>782</v>
      </c>
      <c r="E109" s="8" t="s">
        <v>783</v>
      </c>
      <c r="G109" s="8">
        <v>2024.0</v>
      </c>
      <c r="H109" s="8" t="s">
        <v>403</v>
      </c>
      <c r="I109" s="8" t="s">
        <v>62</v>
      </c>
      <c r="J109" s="8">
        <v>230.0</v>
      </c>
      <c r="K109" s="8">
        <v>2.0</v>
      </c>
      <c r="L109" s="8" t="s">
        <v>784</v>
      </c>
      <c r="M109" s="8"/>
      <c r="N109" s="8"/>
      <c r="O109" s="16" t="s">
        <v>40</v>
      </c>
      <c r="P109" s="16"/>
      <c r="Q109" s="16"/>
      <c r="R109" s="8"/>
      <c r="S109" s="8"/>
      <c r="T109" s="8" t="s">
        <v>40</v>
      </c>
      <c r="U109" s="34"/>
      <c r="V109" s="35">
        <v>129.0</v>
      </c>
      <c r="W109" s="35" t="s">
        <v>165</v>
      </c>
      <c r="X109" s="35" t="s">
        <v>40</v>
      </c>
      <c r="Y109" s="35" t="s">
        <v>767</v>
      </c>
      <c r="Z109" s="35" t="s">
        <v>40</v>
      </c>
      <c r="AA109" s="35" t="s">
        <v>40</v>
      </c>
      <c r="AB109" s="36" t="s">
        <v>615</v>
      </c>
      <c r="AC109" s="37" t="s">
        <v>40</v>
      </c>
      <c r="AD109" s="37" t="s">
        <v>71</v>
      </c>
      <c r="AE109" s="37" t="s">
        <v>40</v>
      </c>
      <c r="AF109" s="37" t="s">
        <v>40</v>
      </c>
      <c r="AG109" s="38"/>
      <c r="AH109" s="35"/>
      <c r="AI109" s="39" t="s">
        <v>785</v>
      </c>
      <c r="AJ109" s="40" t="str">
        <f>vlookup(A109,'AE-NSI no comparison'!A:B,2,FALSE)</f>
        <v>#N/A</v>
      </c>
      <c r="AK109" s="40"/>
    </row>
    <row r="110" ht="15.75" customHeight="1">
      <c r="A110" s="2" t="s">
        <v>786</v>
      </c>
      <c r="B110" s="1" t="s">
        <v>787</v>
      </c>
      <c r="C110" s="3" t="s">
        <v>788</v>
      </c>
      <c r="D110" s="8" t="s">
        <v>789</v>
      </c>
      <c r="E110" s="8" t="s">
        <v>790</v>
      </c>
      <c r="G110" s="8">
        <v>2024.0</v>
      </c>
      <c r="H110" s="50">
        <v>45665.0</v>
      </c>
      <c r="I110" s="8" t="s">
        <v>283</v>
      </c>
      <c r="J110" s="8"/>
      <c r="K110" s="8"/>
      <c r="L110" s="8"/>
      <c r="M110" s="8">
        <v>3.8189778E7</v>
      </c>
      <c r="N110" s="8"/>
      <c r="O110" s="16"/>
      <c r="P110" s="16" t="s">
        <v>40</v>
      </c>
      <c r="Q110" s="16" t="s">
        <v>40</v>
      </c>
      <c r="R110" s="8"/>
      <c r="S110" s="8"/>
      <c r="T110" s="8" t="s">
        <v>40</v>
      </c>
      <c r="U110" s="34"/>
      <c r="V110" s="35">
        <v>130.0</v>
      </c>
      <c r="W110" s="35" t="s">
        <v>615</v>
      </c>
      <c r="X110" s="35" t="s">
        <v>40</v>
      </c>
      <c r="Y110" s="35" t="s">
        <v>79</v>
      </c>
      <c r="Z110" s="35" t="s">
        <v>40</v>
      </c>
      <c r="AA110" s="35" t="s">
        <v>40</v>
      </c>
      <c r="AB110" s="36" t="s">
        <v>615</v>
      </c>
      <c r="AC110" s="37" t="s">
        <v>40</v>
      </c>
      <c r="AD110" s="37" t="s">
        <v>71</v>
      </c>
      <c r="AE110" s="37" t="s">
        <v>40</v>
      </c>
      <c r="AF110" s="37" t="s">
        <v>40</v>
      </c>
      <c r="AG110" s="38"/>
      <c r="AH110" s="35"/>
      <c r="AI110" s="48"/>
      <c r="AJ110" s="40" t="str">
        <f>vlookup(A110,'AE-NSI no comparison'!A:B,2,FALSE)</f>
        <v>#N/A</v>
      </c>
      <c r="AK110" s="49"/>
    </row>
    <row r="111" ht="15.75" customHeight="1">
      <c r="A111" s="2" t="s">
        <v>791</v>
      </c>
      <c r="B111" s="1" t="s">
        <v>792</v>
      </c>
      <c r="C111" s="3" t="s">
        <v>793</v>
      </c>
      <c r="D111" s="8" t="s">
        <v>794</v>
      </c>
      <c r="E111" s="8" t="s">
        <v>795</v>
      </c>
      <c r="G111" s="8">
        <v>2025.0</v>
      </c>
      <c r="H111" s="8" t="s">
        <v>796</v>
      </c>
      <c r="I111" s="8" t="s">
        <v>62</v>
      </c>
      <c r="J111" s="8">
        <v>231.0</v>
      </c>
      <c r="K111" s="8">
        <v>1.0</v>
      </c>
      <c r="L111" s="8" t="s">
        <v>797</v>
      </c>
      <c r="M111" s="8"/>
      <c r="N111" s="8"/>
      <c r="O111" s="16"/>
      <c r="P111" s="16" t="s">
        <v>40</v>
      </c>
      <c r="Q111" s="16" t="s">
        <v>40</v>
      </c>
      <c r="R111" s="8"/>
      <c r="S111" s="8"/>
      <c r="T111" s="8" t="s">
        <v>40</v>
      </c>
      <c r="U111" s="34"/>
      <c r="V111" s="35">
        <v>131.0</v>
      </c>
      <c r="W111" s="35" t="s">
        <v>54</v>
      </c>
      <c r="X111" s="35" t="s">
        <v>40</v>
      </c>
      <c r="Y111" s="35" t="s">
        <v>186</v>
      </c>
      <c r="Z111" s="35" t="s">
        <v>40</v>
      </c>
      <c r="AA111" s="35" t="s">
        <v>40</v>
      </c>
      <c r="AB111" s="36" t="s">
        <v>615</v>
      </c>
      <c r="AC111" s="37" t="s">
        <v>40</v>
      </c>
      <c r="AD111" s="37" t="s">
        <v>71</v>
      </c>
      <c r="AE111" s="37" t="s">
        <v>40</v>
      </c>
      <c r="AF111" s="37" t="s">
        <v>40</v>
      </c>
      <c r="AG111" s="38"/>
      <c r="AH111" s="35"/>
      <c r="AI111" s="48"/>
      <c r="AJ111" s="40" t="str">
        <f>vlookup(A111,'AE-NSI no comparison'!A:B,2,FALSE)</f>
        <v>#N/A</v>
      </c>
      <c r="AK111" s="49"/>
    </row>
    <row r="112" ht="15.75" customHeight="1">
      <c r="A112" s="2" t="s">
        <v>798</v>
      </c>
      <c r="B112" s="1" t="s">
        <v>799</v>
      </c>
      <c r="C112" s="3" t="s">
        <v>800</v>
      </c>
      <c r="D112" s="8" t="s">
        <v>801</v>
      </c>
      <c r="E112" s="8" t="s">
        <v>802</v>
      </c>
      <c r="G112" s="8">
        <v>2024.0</v>
      </c>
      <c r="H112" s="8" t="s">
        <v>803</v>
      </c>
      <c r="I112" s="8" t="s">
        <v>283</v>
      </c>
      <c r="J112" s="8">
        <v>79.0</v>
      </c>
      <c r="K112" s="8">
        <v>4.0</v>
      </c>
      <c r="L112" s="8" t="s">
        <v>804</v>
      </c>
      <c r="M112" s="8"/>
      <c r="N112" s="8"/>
      <c r="O112" s="16"/>
      <c r="P112" s="16" t="s">
        <v>40</v>
      </c>
      <c r="Q112" s="16" t="s">
        <v>40</v>
      </c>
      <c r="R112" s="8"/>
      <c r="S112" s="8"/>
      <c r="T112" s="8" t="s">
        <v>40</v>
      </c>
      <c r="U112" s="34"/>
      <c r="V112" s="35">
        <v>132.0</v>
      </c>
      <c r="W112" s="35" t="s">
        <v>54</v>
      </c>
      <c r="X112" s="35" t="s">
        <v>40</v>
      </c>
      <c r="Y112" s="35" t="s">
        <v>186</v>
      </c>
      <c r="Z112" s="35" t="s">
        <v>40</v>
      </c>
      <c r="AA112" s="35" t="s">
        <v>40</v>
      </c>
      <c r="AB112" s="36" t="s">
        <v>615</v>
      </c>
      <c r="AC112" s="37" t="s">
        <v>40</v>
      </c>
      <c r="AD112" s="37" t="s">
        <v>71</v>
      </c>
      <c r="AE112" s="37" t="s">
        <v>40</v>
      </c>
      <c r="AF112" s="37" t="s">
        <v>40</v>
      </c>
      <c r="AG112" s="38"/>
      <c r="AH112" s="35"/>
      <c r="AI112" s="39" t="s">
        <v>805</v>
      </c>
      <c r="AJ112" s="40" t="str">
        <f>vlookup(A112,'AE-NSI no comparison'!A:B,2,FALSE)</f>
        <v>#N/A</v>
      </c>
      <c r="AK112" s="40"/>
    </row>
    <row r="113" ht="15.75" customHeight="1">
      <c r="A113" s="1" t="s">
        <v>806</v>
      </c>
      <c r="B113" s="1" t="s">
        <v>807</v>
      </c>
      <c r="C113" s="3" t="s">
        <v>808</v>
      </c>
      <c r="D113" s="8" t="s">
        <v>809</v>
      </c>
      <c r="E113" s="8" t="s">
        <v>810</v>
      </c>
      <c r="G113" s="8">
        <v>2025.0</v>
      </c>
      <c r="H113" s="8" t="s">
        <v>811</v>
      </c>
      <c r="I113" s="8" t="s">
        <v>283</v>
      </c>
      <c r="J113" s="8">
        <v>80.0</v>
      </c>
      <c r="K113" s="8">
        <v>4.0</v>
      </c>
      <c r="L113" s="8" t="s">
        <v>812</v>
      </c>
      <c r="M113" s="8"/>
      <c r="N113" s="8"/>
      <c r="O113" s="16"/>
      <c r="P113" s="16" t="s">
        <v>40</v>
      </c>
      <c r="Q113" s="16"/>
      <c r="R113" s="8"/>
      <c r="S113" s="8"/>
      <c r="T113" s="8" t="s">
        <v>40</v>
      </c>
      <c r="U113" s="52" t="s">
        <v>40</v>
      </c>
      <c r="V113" s="35">
        <v>134.0</v>
      </c>
      <c r="W113" s="35" t="s">
        <v>767</v>
      </c>
      <c r="X113" s="35" t="s">
        <v>40</v>
      </c>
      <c r="Y113" s="35" t="s">
        <v>79</v>
      </c>
      <c r="Z113" s="35" t="s">
        <v>40</v>
      </c>
      <c r="AA113" s="35" t="s">
        <v>40</v>
      </c>
      <c r="AB113" s="36" t="s">
        <v>615</v>
      </c>
      <c r="AC113" s="37" t="s">
        <v>40</v>
      </c>
      <c r="AD113" s="37" t="s">
        <v>71</v>
      </c>
      <c r="AE113" s="37" t="s">
        <v>40</v>
      </c>
      <c r="AF113" s="37" t="s">
        <v>40</v>
      </c>
      <c r="AG113" s="38"/>
      <c r="AH113" s="35"/>
      <c r="AI113" s="39" t="s">
        <v>813</v>
      </c>
      <c r="AJ113" s="40" t="str">
        <f>vlookup(A113,'AE-NSI no comparison'!A:B,2,FALSE)</f>
        <v>#N/A</v>
      </c>
      <c r="AK113" s="40"/>
    </row>
    <row r="114" ht="15.75" customHeight="1">
      <c r="A114" s="1" t="s">
        <v>814</v>
      </c>
      <c r="B114" s="1" t="s">
        <v>815</v>
      </c>
      <c r="C114" s="3" t="s">
        <v>816</v>
      </c>
      <c r="D114" s="8" t="s">
        <v>817</v>
      </c>
      <c r="E114" s="8" t="s">
        <v>818</v>
      </c>
      <c r="G114" s="8">
        <v>2023.0</v>
      </c>
      <c r="H114" s="8">
        <v>2023.0</v>
      </c>
      <c r="I114" s="8" t="s">
        <v>264</v>
      </c>
      <c r="J114" s="8">
        <v>29.0</v>
      </c>
      <c r="K114" s="8"/>
      <c r="L114" s="8"/>
      <c r="M114" s="8"/>
      <c r="N114" s="8"/>
      <c r="O114" s="16" t="s">
        <v>40</v>
      </c>
      <c r="P114" s="16"/>
      <c r="Q114" s="16" t="s">
        <v>40</v>
      </c>
      <c r="R114" s="8"/>
      <c r="S114" s="8"/>
      <c r="T114" s="8" t="s">
        <v>40</v>
      </c>
      <c r="U114" s="34"/>
      <c r="V114" s="35">
        <v>135.0</v>
      </c>
      <c r="W114" s="35" t="s">
        <v>54</v>
      </c>
      <c r="X114" s="35" t="s">
        <v>40</v>
      </c>
      <c r="Y114" s="35" t="s">
        <v>79</v>
      </c>
      <c r="Z114" s="35" t="s">
        <v>40</v>
      </c>
      <c r="AA114" s="35" t="s">
        <v>40</v>
      </c>
      <c r="AB114" s="36" t="s">
        <v>615</v>
      </c>
      <c r="AC114" s="37" t="s">
        <v>40</v>
      </c>
      <c r="AD114" s="37" t="s">
        <v>71</v>
      </c>
      <c r="AE114" s="37" t="s">
        <v>40</v>
      </c>
      <c r="AF114" s="37" t="s">
        <v>40</v>
      </c>
      <c r="AG114" s="38"/>
      <c r="AH114" s="35"/>
      <c r="AI114" s="39" t="s">
        <v>819</v>
      </c>
      <c r="AJ114" s="40" t="str">
        <f>vlookup(A114,'AE-NSI no comparison'!A:B,2,FALSE)</f>
        <v>#N/A</v>
      </c>
      <c r="AK114" s="49"/>
    </row>
    <row r="115" ht="15.75" customHeight="1">
      <c r="A115" s="2" t="s">
        <v>820</v>
      </c>
      <c r="B115" s="1" t="s">
        <v>821</v>
      </c>
      <c r="C115" s="3" t="s">
        <v>822</v>
      </c>
      <c r="D115" s="8" t="s">
        <v>823</v>
      </c>
      <c r="E115" s="8" t="s">
        <v>824</v>
      </c>
      <c r="G115" s="8">
        <v>2024.0</v>
      </c>
      <c r="H115" s="8" t="s">
        <v>803</v>
      </c>
      <c r="I115" s="8" t="s">
        <v>283</v>
      </c>
      <c r="J115" s="8">
        <v>79.0</v>
      </c>
      <c r="K115" s="8">
        <v>4.0</v>
      </c>
      <c r="L115" s="8" t="s">
        <v>825</v>
      </c>
      <c r="M115" s="8"/>
      <c r="N115" s="8"/>
      <c r="O115" s="16"/>
      <c r="P115" s="16" t="s">
        <v>40</v>
      </c>
      <c r="Q115" s="16"/>
      <c r="R115" s="8"/>
      <c r="S115" s="8"/>
      <c r="T115" s="8" t="s">
        <v>40</v>
      </c>
      <c r="U115" s="34"/>
      <c r="V115" s="35">
        <v>136.0</v>
      </c>
      <c r="W115" s="35" t="s">
        <v>54</v>
      </c>
      <c r="X115" s="35" t="s">
        <v>40</v>
      </c>
      <c r="Y115" s="35" t="s">
        <v>79</v>
      </c>
      <c r="Z115" s="35" t="s">
        <v>40</v>
      </c>
      <c r="AA115" s="35" t="s">
        <v>40</v>
      </c>
      <c r="AB115" s="36" t="s">
        <v>615</v>
      </c>
      <c r="AC115" s="37" t="s">
        <v>40</v>
      </c>
      <c r="AD115" s="37" t="s">
        <v>71</v>
      </c>
      <c r="AE115" s="37" t="s">
        <v>40</v>
      </c>
      <c r="AF115" s="37" t="s">
        <v>40</v>
      </c>
      <c r="AG115" s="38"/>
      <c r="AH115" s="35"/>
      <c r="AI115" s="48"/>
      <c r="AJ115" s="40" t="str">
        <f>vlookup(A115,'AE-NSI no comparison'!A:B,2,FALSE)</f>
        <v>#N/A</v>
      </c>
      <c r="AK115" s="49"/>
    </row>
    <row r="116" ht="15.75" customHeight="1">
      <c r="A116" s="1" t="s">
        <v>826</v>
      </c>
      <c r="B116" s="1" t="s">
        <v>827</v>
      </c>
      <c r="C116" s="3" t="s">
        <v>828</v>
      </c>
      <c r="D116" s="8" t="s">
        <v>829</v>
      </c>
      <c r="E116" s="8" t="s">
        <v>830</v>
      </c>
      <c r="G116" s="8">
        <v>2024.0</v>
      </c>
      <c r="H116" s="8" t="s">
        <v>831</v>
      </c>
      <c r="I116" s="8" t="s">
        <v>39</v>
      </c>
      <c r="J116" s="8">
        <v>42.0</v>
      </c>
      <c r="K116" s="8">
        <v>21.0</v>
      </c>
      <c r="L116" s="8">
        <v>126182.0</v>
      </c>
      <c r="M116" s="8"/>
      <c r="N116" s="8"/>
      <c r="O116" s="16"/>
      <c r="P116" s="16"/>
      <c r="Q116" s="16" t="s">
        <v>40</v>
      </c>
      <c r="R116" s="8"/>
      <c r="S116" s="8"/>
      <c r="T116" s="8" t="s">
        <v>40</v>
      </c>
      <c r="U116" s="34"/>
      <c r="V116" s="35">
        <v>137.0</v>
      </c>
      <c r="W116" s="35" t="s">
        <v>54</v>
      </c>
      <c r="X116" s="35" t="s">
        <v>40</v>
      </c>
      <c r="Y116" s="35" t="s">
        <v>79</v>
      </c>
      <c r="Z116" s="35" t="s">
        <v>40</v>
      </c>
      <c r="AA116" s="35" t="s">
        <v>40</v>
      </c>
      <c r="AB116" s="36" t="s">
        <v>615</v>
      </c>
      <c r="AC116" s="37" t="s">
        <v>40</v>
      </c>
      <c r="AD116" s="37" t="s">
        <v>71</v>
      </c>
      <c r="AE116" s="37" t="s">
        <v>40</v>
      </c>
      <c r="AF116" s="37" t="s">
        <v>40</v>
      </c>
      <c r="AG116" s="38"/>
      <c r="AH116" s="35"/>
      <c r="AI116" s="48"/>
      <c r="AJ116" s="40" t="str">
        <f>vlookup(A116,'AE-NSI no comparison'!A:B,2,FALSE)</f>
        <v>#N/A</v>
      </c>
      <c r="AK116" s="49"/>
    </row>
    <row r="117" ht="15.75" customHeight="1">
      <c r="A117" s="1" t="s">
        <v>832</v>
      </c>
      <c r="B117" s="1" t="s">
        <v>833</v>
      </c>
      <c r="C117" s="3" t="s">
        <v>834</v>
      </c>
      <c r="D117" s="8" t="s">
        <v>835</v>
      </c>
      <c r="E117" s="8" t="s">
        <v>836</v>
      </c>
      <c r="G117" s="8">
        <v>2024.0</v>
      </c>
      <c r="H117" s="51">
        <v>45444.0</v>
      </c>
      <c r="I117" s="8" t="s">
        <v>837</v>
      </c>
      <c r="J117" s="8">
        <v>6.0</v>
      </c>
      <c r="K117" s="8">
        <v>6.0</v>
      </c>
      <c r="L117" s="8" t="s">
        <v>838</v>
      </c>
      <c r="M117" s="8"/>
      <c r="N117" s="8"/>
      <c r="O117" s="16" t="s">
        <v>40</v>
      </c>
      <c r="P117" s="16"/>
      <c r="Q117" s="16"/>
      <c r="R117" s="8"/>
      <c r="S117" s="8"/>
      <c r="T117" s="8" t="s">
        <v>40</v>
      </c>
      <c r="U117" s="52" t="s">
        <v>40</v>
      </c>
      <c r="V117" s="35">
        <v>138.0</v>
      </c>
      <c r="W117" s="45" t="s">
        <v>54</v>
      </c>
      <c r="X117" s="45" t="s">
        <v>40</v>
      </c>
      <c r="Y117" s="45" t="s">
        <v>79</v>
      </c>
      <c r="Z117" s="45" t="s">
        <v>40</v>
      </c>
      <c r="AA117" s="35" t="s">
        <v>40</v>
      </c>
      <c r="AB117" s="36" t="s">
        <v>615</v>
      </c>
      <c r="AC117" s="37" t="s">
        <v>40</v>
      </c>
      <c r="AD117" s="37" t="s">
        <v>71</v>
      </c>
      <c r="AE117" s="37" t="s">
        <v>40</v>
      </c>
      <c r="AF117" s="37" t="s">
        <v>40</v>
      </c>
      <c r="AG117" s="38"/>
      <c r="AH117" s="35"/>
      <c r="AI117" s="39" t="s">
        <v>839</v>
      </c>
      <c r="AJ117" s="40" t="str">
        <f>vlookup(A117,'AE-NSI no comparison'!A:B,2,FALSE)</f>
        <v>#N/A</v>
      </c>
      <c r="AK117" s="40"/>
    </row>
    <row r="118" ht="15.75" customHeight="1">
      <c r="A118" s="1" t="s">
        <v>840</v>
      </c>
      <c r="B118" s="1" t="s">
        <v>841</v>
      </c>
      <c r="C118" s="3" t="s">
        <v>842</v>
      </c>
      <c r="D118" s="8" t="s">
        <v>843</v>
      </c>
      <c r="E118" s="8" t="s">
        <v>844</v>
      </c>
      <c r="G118" s="8">
        <v>2025.0</v>
      </c>
      <c r="H118" s="51">
        <v>45748.0</v>
      </c>
      <c r="I118" s="8" t="s">
        <v>116</v>
      </c>
      <c r="J118" s="8">
        <v>25.0</v>
      </c>
      <c r="K118" s="8">
        <v>4.0</v>
      </c>
      <c r="L118" s="8" t="s">
        <v>845</v>
      </c>
      <c r="M118" s="8"/>
      <c r="N118" s="8"/>
      <c r="O118" s="16" t="s">
        <v>40</v>
      </c>
      <c r="P118" s="16" t="s">
        <v>40</v>
      </c>
      <c r="Q118" s="16" t="s">
        <v>40</v>
      </c>
      <c r="R118" s="8"/>
      <c r="S118" s="8"/>
      <c r="T118" s="8" t="s">
        <v>40</v>
      </c>
      <c r="U118" s="34"/>
      <c r="V118" s="35">
        <v>139.0</v>
      </c>
      <c r="W118" s="35" t="s">
        <v>54</v>
      </c>
      <c r="X118" s="35" t="s">
        <v>40</v>
      </c>
      <c r="Y118" s="35" t="s">
        <v>79</v>
      </c>
      <c r="Z118" s="35" t="s">
        <v>40</v>
      </c>
      <c r="AA118" s="35" t="s">
        <v>40</v>
      </c>
      <c r="AB118" s="36" t="s">
        <v>615</v>
      </c>
      <c r="AC118" s="37" t="s">
        <v>40</v>
      </c>
      <c r="AD118" s="37" t="s">
        <v>71</v>
      </c>
      <c r="AE118" s="37" t="s">
        <v>40</v>
      </c>
      <c r="AF118" s="37" t="s">
        <v>40</v>
      </c>
      <c r="AG118" s="38"/>
      <c r="AH118" s="35"/>
      <c r="AI118" s="48"/>
      <c r="AJ118" s="40" t="str">
        <f>vlookup(A118,'AE-NSI no comparison'!A:B,2,FALSE)</f>
        <v>#N/A</v>
      </c>
      <c r="AK118" s="49"/>
    </row>
    <row r="119" ht="15.75" customHeight="1">
      <c r="A119" s="1" t="s">
        <v>846</v>
      </c>
      <c r="B119" s="1" t="s">
        <v>847</v>
      </c>
      <c r="C119" s="3" t="s">
        <v>848</v>
      </c>
      <c r="D119" s="8" t="s">
        <v>849</v>
      </c>
      <c r="E119" s="8" t="s">
        <v>850</v>
      </c>
      <c r="G119" s="8">
        <v>2025.0</v>
      </c>
      <c r="H119" s="51">
        <v>45809.0</v>
      </c>
      <c r="I119" s="8" t="s">
        <v>851</v>
      </c>
      <c r="J119" s="8">
        <v>13.0</v>
      </c>
      <c r="K119" s="8">
        <v>6.0</v>
      </c>
      <c r="L119" s="8" t="s">
        <v>852</v>
      </c>
      <c r="M119" s="8"/>
      <c r="N119" s="8"/>
      <c r="O119" s="16"/>
      <c r="P119" s="16" t="s">
        <v>40</v>
      </c>
      <c r="Q119" s="16"/>
      <c r="R119" s="8"/>
      <c r="S119" s="8"/>
      <c r="T119" s="8" t="s">
        <v>40</v>
      </c>
      <c r="U119" s="34"/>
      <c r="V119" s="35">
        <v>140.0</v>
      </c>
      <c r="W119" s="35" t="s">
        <v>54</v>
      </c>
      <c r="X119" s="35" t="s">
        <v>40</v>
      </c>
      <c r="Y119" s="35" t="s">
        <v>79</v>
      </c>
      <c r="Z119" s="35" t="s">
        <v>40</v>
      </c>
      <c r="AA119" s="35" t="s">
        <v>40</v>
      </c>
      <c r="AB119" s="36" t="s">
        <v>615</v>
      </c>
      <c r="AC119" s="37" t="s">
        <v>40</v>
      </c>
      <c r="AD119" s="37" t="s">
        <v>71</v>
      </c>
      <c r="AE119" s="37" t="s">
        <v>40</v>
      </c>
      <c r="AF119" s="37" t="s">
        <v>40</v>
      </c>
      <c r="AG119" s="38"/>
      <c r="AH119" s="35"/>
      <c r="AI119" s="48"/>
      <c r="AJ119" s="40" t="str">
        <f>vlookup(A119,'AE-NSI no comparison'!A:B,2,FALSE)</f>
        <v>#N/A</v>
      </c>
      <c r="AK119" s="49"/>
    </row>
    <row r="120" ht="15.75" customHeight="1">
      <c r="A120" s="2" t="s">
        <v>853</v>
      </c>
      <c r="B120" s="1" t="s">
        <v>854</v>
      </c>
      <c r="C120" s="3" t="s">
        <v>855</v>
      </c>
      <c r="D120" s="8" t="s">
        <v>856</v>
      </c>
      <c r="E120" s="8" t="s">
        <v>857</v>
      </c>
      <c r="G120" s="8">
        <v>2025.0</v>
      </c>
      <c r="H120" s="51">
        <v>45689.0</v>
      </c>
      <c r="I120" s="8" t="s">
        <v>343</v>
      </c>
      <c r="J120" s="8">
        <v>90.0</v>
      </c>
      <c r="K120" s="8">
        <v>2.0</v>
      </c>
      <c r="L120" s="8">
        <v>106405.0</v>
      </c>
      <c r="M120" s="8"/>
      <c r="N120" s="8"/>
      <c r="O120" s="16" t="s">
        <v>40</v>
      </c>
      <c r="P120" s="16"/>
      <c r="Q120" s="16"/>
      <c r="R120" s="8"/>
      <c r="S120" s="8"/>
      <c r="T120" s="8" t="s">
        <v>40</v>
      </c>
      <c r="U120" s="34"/>
      <c r="V120" s="35">
        <v>142.0</v>
      </c>
      <c r="W120" s="35" t="s">
        <v>54</v>
      </c>
      <c r="X120" s="35" t="s">
        <v>40</v>
      </c>
      <c r="Y120" s="35" t="s">
        <v>165</v>
      </c>
      <c r="Z120" s="35" t="s">
        <v>40</v>
      </c>
      <c r="AA120" s="35" t="s">
        <v>40</v>
      </c>
      <c r="AB120" s="36" t="s">
        <v>615</v>
      </c>
      <c r="AC120" s="37" t="s">
        <v>40</v>
      </c>
      <c r="AD120" s="37" t="s">
        <v>71</v>
      </c>
      <c r="AE120" s="37" t="s">
        <v>40</v>
      </c>
      <c r="AF120" s="37" t="s">
        <v>40</v>
      </c>
      <c r="AG120" s="38"/>
      <c r="AH120" s="35"/>
      <c r="AI120" s="48"/>
      <c r="AJ120" s="40" t="str">
        <f>vlookup(A120,'AE-NSI no comparison'!A:B,2,FALSE)</f>
        <v>#N/A</v>
      </c>
      <c r="AK120" s="49"/>
    </row>
    <row r="121" ht="15.75" customHeight="1">
      <c r="A121" s="2" t="s">
        <v>858</v>
      </c>
      <c r="B121" s="1" t="s">
        <v>859</v>
      </c>
      <c r="C121" s="3" t="s">
        <v>860</v>
      </c>
      <c r="D121" s="8" t="s">
        <v>861</v>
      </c>
      <c r="E121" s="8" t="s">
        <v>862</v>
      </c>
      <c r="G121" s="8">
        <v>2024.0</v>
      </c>
      <c r="H121" s="51">
        <v>45444.0</v>
      </c>
      <c r="I121" s="8" t="s">
        <v>863</v>
      </c>
      <c r="J121" s="8">
        <v>153.0</v>
      </c>
      <c r="K121" s="8">
        <v>6.0</v>
      </c>
      <c r="L121" s="8" t="s">
        <v>864</v>
      </c>
      <c r="M121" s="8"/>
      <c r="N121" s="8"/>
      <c r="O121" s="16" t="s">
        <v>40</v>
      </c>
      <c r="P121" s="16"/>
      <c r="Q121" s="16"/>
      <c r="R121" s="8"/>
      <c r="S121" s="8"/>
      <c r="T121" s="8" t="s">
        <v>40</v>
      </c>
      <c r="U121" s="34"/>
      <c r="V121" s="35">
        <v>144.0</v>
      </c>
      <c r="W121" s="35" t="s">
        <v>54</v>
      </c>
      <c r="X121" s="35" t="s">
        <v>40</v>
      </c>
      <c r="Y121" s="35" t="s">
        <v>165</v>
      </c>
      <c r="Z121" s="35" t="s">
        <v>40</v>
      </c>
      <c r="AA121" s="35" t="s">
        <v>40</v>
      </c>
      <c r="AB121" s="36" t="s">
        <v>615</v>
      </c>
      <c r="AC121" s="37" t="s">
        <v>40</v>
      </c>
      <c r="AD121" s="37" t="s">
        <v>71</v>
      </c>
      <c r="AE121" s="37" t="s">
        <v>40</v>
      </c>
      <c r="AF121" s="37" t="s">
        <v>40</v>
      </c>
      <c r="AG121" s="38"/>
      <c r="AH121" s="35"/>
      <c r="AI121" s="39" t="s">
        <v>865</v>
      </c>
      <c r="AJ121" s="40" t="str">
        <f>vlookup(A121,'AE-NSI no comparison'!A:B,2,FALSE)</f>
        <v>#N/A</v>
      </c>
      <c r="AK121" s="40"/>
    </row>
    <row r="122" ht="15.75" customHeight="1">
      <c r="A122" s="2" t="s">
        <v>866</v>
      </c>
      <c r="B122" s="1" t="s">
        <v>867</v>
      </c>
      <c r="C122" s="3" t="s">
        <v>868</v>
      </c>
      <c r="D122" s="8" t="s">
        <v>869</v>
      </c>
      <c r="E122" s="8" t="s">
        <v>870</v>
      </c>
      <c r="G122" s="8">
        <v>2025.0</v>
      </c>
      <c r="H122" s="8" t="s">
        <v>155</v>
      </c>
      <c r="I122" s="8" t="s">
        <v>39</v>
      </c>
      <c r="J122" s="8">
        <v>44.0</v>
      </c>
      <c r="K122" s="8"/>
      <c r="L122" s="8">
        <v>126569.0</v>
      </c>
      <c r="M122" s="8"/>
      <c r="N122" s="8"/>
      <c r="O122" s="16" t="s">
        <v>40</v>
      </c>
      <c r="P122" s="16"/>
      <c r="Q122" s="16"/>
      <c r="R122" s="8"/>
      <c r="S122" s="8"/>
      <c r="T122" s="8" t="s">
        <v>40</v>
      </c>
      <c r="U122" s="34"/>
      <c r="V122" s="35">
        <v>145.0</v>
      </c>
      <c r="W122" s="35" t="s">
        <v>54</v>
      </c>
      <c r="X122" s="35" t="s">
        <v>40</v>
      </c>
      <c r="Y122" s="35" t="s">
        <v>165</v>
      </c>
      <c r="Z122" s="35" t="s">
        <v>40</v>
      </c>
      <c r="AA122" s="35" t="s">
        <v>40</v>
      </c>
      <c r="AB122" s="36" t="s">
        <v>615</v>
      </c>
      <c r="AC122" s="37" t="s">
        <v>40</v>
      </c>
      <c r="AD122" s="37" t="s">
        <v>71</v>
      </c>
      <c r="AE122" s="37" t="s">
        <v>40</v>
      </c>
      <c r="AF122" s="37" t="s">
        <v>40</v>
      </c>
      <c r="AG122" s="38"/>
      <c r="AH122" s="35"/>
      <c r="AI122" s="48"/>
      <c r="AJ122" s="40" t="str">
        <f>vlookup(A122,'AE-NSI no comparison'!A:B,2,FALSE)</f>
        <v>#N/A</v>
      </c>
      <c r="AK122" s="49"/>
    </row>
    <row r="123" ht="15.75" customHeight="1">
      <c r="A123" s="1" t="s">
        <v>871</v>
      </c>
      <c r="B123" s="1" t="s">
        <v>872</v>
      </c>
      <c r="C123" s="33" t="s">
        <v>873</v>
      </c>
      <c r="D123" s="70" t="s">
        <v>874</v>
      </c>
      <c r="E123" s="70" t="s">
        <v>875</v>
      </c>
      <c r="F123" s="71"/>
      <c r="G123" s="70">
        <v>2024.0</v>
      </c>
      <c r="H123" s="70">
        <v>2024.0</v>
      </c>
      <c r="I123" s="70" t="s">
        <v>876</v>
      </c>
      <c r="J123" s="70">
        <v>14.0</v>
      </c>
      <c r="K123" s="70">
        <v>1.0</v>
      </c>
      <c r="L123" s="70" t="s">
        <v>877</v>
      </c>
      <c r="M123" s="70"/>
      <c r="N123" s="8"/>
      <c r="O123" s="16"/>
      <c r="P123" s="16"/>
      <c r="Q123" s="16" t="s">
        <v>40</v>
      </c>
      <c r="R123" s="8"/>
      <c r="S123" s="8"/>
      <c r="T123" s="8" t="s">
        <v>40</v>
      </c>
      <c r="U123" s="52" t="s">
        <v>40</v>
      </c>
      <c r="V123" s="35">
        <v>147.0</v>
      </c>
      <c r="W123" s="35" t="s">
        <v>615</v>
      </c>
      <c r="X123" s="35" t="s">
        <v>40</v>
      </c>
      <c r="Y123" s="35" t="s">
        <v>79</v>
      </c>
      <c r="Z123" s="35" t="s">
        <v>40</v>
      </c>
      <c r="AA123" s="35" t="s">
        <v>40</v>
      </c>
      <c r="AB123" s="36" t="s">
        <v>615</v>
      </c>
      <c r="AC123" s="37" t="s">
        <v>40</v>
      </c>
      <c r="AD123" s="37" t="s">
        <v>42</v>
      </c>
      <c r="AE123" s="37" t="s">
        <v>40</v>
      </c>
      <c r="AF123" s="37" t="s">
        <v>40</v>
      </c>
      <c r="AG123" s="38"/>
      <c r="AH123" s="35"/>
      <c r="AI123" s="39" t="s">
        <v>878</v>
      </c>
      <c r="AJ123" s="40" t="str">
        <f>vlookup(A123,'AE-NSI no comparison'!A:B,2,FALSE)</f>
        <v>#N/A</v>
      </c>
      <c r="AK123" s="49"/>
    </row>
    <row r="124" ht="15.75" customHeight="1">
      <c r="A124" s="2" t="s">
        <v>879</v>
      </c>
      <c r="B124" s="1" t="s">
        <v>880</v>
      </c>
      <c r="C124" s="3" t="s">
        <v>881</v>
      </c>
      <c r="D124" s="8" t="s">
        <v>882</v>
      </c>
      <c r="E124" s="8" t="s">
        <v>883</v>
      </c>
      <c r="G124" s="8">
        <v>2025.0</v>
      </c>
      <c r="H124" s="8">
        <v>2025.0</v>
      </c>
      <c r="I124" s="8" t="s">
        <v>884</v>
      </c>
      <c r="J124" s="8">
        <v>44.0</v>
      </c>
      <c r="K124" s="8"/>
      <c r="L124" s="8"/>
      <c r="M124" s="8"/>
      <c r="N124" s="8"/>
      <c r="O124" s="16" t="s">
        <v>40</v>
      </c>
      <c r="P124" s="16"/>
      <c r="Q124" s="16"/>
      <c r="R124" s="8"/>
      <c r="S124" s="8"/>
      <c r="T124" s="8" t="s">
        <v>40</v>
      </c>
      <c r="U124" s="34"/>
      <c r="V124" s="35">
        <v>148.0</v>
      </c>
      <c r="W124" s="35" t="s">
        <v>54</v>
      </c>
      <c r="X124" s="35" t="s">
        <v>40</v>
      </c>
      <c r="Y124" s="35" t="s">
        <v>186</v>
      </c>
      <c r="Z124" s="35" t="s">
        <v>40</v>
      </c>
      <c r="AA124" s="35" t="s">
        <v>40</v>
      </c>
      <c r="AB124" s="36" t="s">
        <v>615</v>
      </c>
      <c r="AC124" s="37" t="s">
        <v>40</v>
      </c>
      <c r="AD124" s="37" t="s">
        <v>42</v>
      </c>
      <c r="AE124" s="37" t="s">
        <v>40</v>
      </c>
      <c r="AF124" s="37" t="s">
        <v>40</v>
      </c>
      <c r="AG124" s="38"/>
      <c r="AH124" s="35"/>
      <c r="AI124" s="48"/>
      <c r="AJ124" s="40" t="str">
        <f>vlookup(A124,'AE-NSI no comparison'!A:B,2,FALSE)</f>
        <v>#N/A</v>
      </c>
      <c r="AK124" s="49"/>
    </row>
    <row r="125" ht="15.75" customHeight="1">
      <c r="A125" s="2" t="s">
        <v>885</v>
      </c>
      <c r="B125" s="1" t="s">
        <v>886</v>
      </c>
      <c r="C125" s="3" t="s">
        <v>887</v>
      </c>
      <c r="D125" s="8" t="s">
        <v>888</v>
      </c>
      <c r="E125" s="8" t="s">
        <v>889</v>
      </c>
      <c r="G125" s="8">
        <v>2024.0</v>
      </c>
      <c r="H125" s="8" t="s">
        <v>311</v>
      </c>
      <c r="I125" s="8" t="s">
        <v>312</v>
      </c>
      <c r="J125" s="8">
        <v>20.0</v>
      </c>
      <c r="K125" s="8">
        <v>1.0</v>
      </c>
      <c r="L125" s="8">
        <v>2327736.0</v>
      </c>
      <c r="M125" s="8"/>
      <c r="N125" s="8"/>
      <c r="O125" s="16" t="s">
        <v>40</v>
      </c>
      <c r="P125" s="16"/>
      <c r="Q125" s="16" t="s">
        <v>40</v>
      </c>
      <c r="R125" s="8"/>
      <c r="S125" s="8"/>
      <c r="T125" s="8" t="s">
        <v>40</v>
      </c>
      <c r="U125" s="34"/>
      <c r="V125" s="35">
        <v>149.0</v>
      </c>
      <c r="W125" s="35" t="s">
        <v>54</v>
      </c>
      <c r="X125" s="35" t="s">
        <v>40</v>
      </c>
      <c r="Y125" s="35" t="s">
        <v>186</v>
      </c>
      <c r="Z125" s="35" t="s">
        <v>40</v>
      </c>
      <c r="AA125" s="35" t="s">
        <v>40</v>
      </c>
      <c r="AB125" s="36" t="s">
        <v>615</v>
      </c>
      <c r="AC125" s="37" t="s">
        <v>40</v>
      </c>
      <c r="AD125" s="37" t="s">
        <v>42</v>
      </c>
      <c r="AE125" s="37" t="s">
        <v>40</v>
      </c>
      <c r="AF125" s="37" t="s">
        <v>40</v>
      </c>
      <c r="AG125" s="38"/>
      <c r="AH125" s="35"/>
      <c r="AI125" s="89" t="s">
        <v>890</v>
      </c>
      <c r="AJ125" s="40" t="str">
        <f>vlookup(A125,'AE-NSI no comparison'!A:B,2,FALSE)</f>
        <v>#N/A</v>
      </c>
      <c r="AK125" s="90"/>
    </row>
    <row r="126" ht="15.75" customHeight="1">
      <c r="A126" s="2" t="s">
        <v>891</v>
      </c>
      <c r="B126" s="1" t="s">
        <v>892</v>
      </c>
      <c r="C126" s="3" t="s">
        <v>893</v>
      </c>
      <c r="D126" s="8" t="s">
        <v>894</v>
      </c>
      <c r="E126" s="8" t="s">
        <v>895</v>
      </c>
      <c r="G126" s="8">
        <v>2025.0</v>
      </c>
      <c r="H126" s="51">
        <v>45717.0</v>
      </c>
      <c r="I126" s="8" t="s">
        <v>116</v>
      </c>
      <c r="J126" s="8">
        <v>25.0</v>
      </c>
      <c r="K126" s="8">
        <v>3.0</v>
      </c>
      <c r="L126" s="8" t="s">
        <v>896</v>
      </c>
      <c r="M126" s="8"/>
      <c r="N126" s="8"/>
      <c r="O126" s="16" t="s">
        <v>40</v>
      </c>
      <c r="P126" s="16"/>
      <c r="Q126" s="16"/>
      <c r="R126" s="8"/>
      <c r="S126" s="8"/>
      <c r="T126" s="8" t="s">
        <v>40</v>
      </c>
      <c r="U126" s="34"/>
      <c r="V126" s="35">
        <v>150.0</v>
      </c>
      <c r="W126" s="35" t="s">
        <v>54</v>
      </c>
      <c r="X126" s="35" t="s">
        <v>40</v>
      </c>
      <c r="Y126" s="35" t="s">
        <v>42</v>
      </c>
      <c r="Z126" s="35" t="s">
        <v>40</v>
      </c>
      <c r="AA126" s="35" t="s">
        <v>40</v>
      </c>
      <c r="AB126" s="36" t="s">
        <v>615</v>
      </c>
      <c r="AC126" s="37" t="s">
        <v>40</v>
      </c>
      <c r="AD126" s="37" t="s">
        <v>42</v>
      </c>
      <c r="AE126" s="37" t="s">
        <v>40</v>
      </c>
      <c r="AF126" s="37" t="s">
        <v>40</v>
      </c>
      <c r="AG126" s="38"/>
      <c r="AH126" s="35" t="s">
        <v>284</v>
      </c>
      <c r="AI126" s="39" t="s">
        <v>897</v>
      </c>
      <c r="AJ126" s="40" t="str">
        <f>vlookup(A126,'AE-NSI no comparison'!A:B,2,FALSE)</f>
        <v>#N/A</v>
      </c>
      <c r="AK126" s="40"/>
    </row>
    <row r="127" ht="15.75" customHeight="1">
      <c r="A127" s="2" t="s">
        <v>898</v>
      </c>
      <c r="B127" s="1" t="s">
        <v>899</v>
      </c>
      <c r="C127" s="3" t="s">
        <v>900</v>
      </c>
      <c r="D127" s="8" t="s">
        <v>901</v>
      </c>
      <c r="E127" s="8" t="s">
        <v>902</v>
      </c>
      <c r="G127" s="8">
        <v>2024.0</v>
      </c>
      <c r="H127" s="8" t="s">
        <v>903</v>
      </c>
      <c r="I127" s="8" t="s">
        <v>39</v>
      </c>
      <c r="J127" s="8">
        <v>42.0</v>
      </c>
      <c r="K127" s="8">
        <v>1.0</v>
      </c>
      <c r="L127" s="8" t="s">
        <v>904</v>
      </c>
      <c r="M127" s="8"/>
      <c r="N127" s="8"/>
      <c r="O127" s="16"/>
      <c r="P127" s="16"/>
      <c r="Q127" s="16" t="s">
        <v>40</v>
      </c>
      <c r="R127" s="8"/>
      <c r="S127" s="8"/>
      <c r="T127" s="8" t="s">
        <v>40</v>
      </c>
      <c r="U127" s="34"/>
      <c r="V127" s="35">
        <v>151.0</v>
      </c>
      <c r="W127" s="35" t="s">
        <v>54</v>
      </c>
      <c r="X127" s="35" t="s">
        <v>40</v>
      </c>
      <c r="Y127" s="35" t="s">
        <v>42</v>
      </c>
      <c r="Z127" s="35" t="s">
        <v>40</v>
      </c>
      <c r="AA127" s="35" t="s">
        <v>40</v>
      </c>
      <c r="AB127" s="36" t="s">
        <v>615</v>
      </c>
      <c r="AC127" s="37" t="s">
        <v>40</v>
      </c>
      <c r="AD127" s="37" t="s">
        <v>42</v>
      </c>
      <c r="AE127" s="37" t="s">
        <v>40</v>
      </c>
      <c r="AF127" s="37" t="s">
        <v>40</v>
      </c>
      <c r="AG127" s="38"/>
      <c r="AH127" s="35"/>
      <c r="AI127" s="48"/>
      <c r="AJ127" s="40" t="str">
        <f>vlookup(A127,'AE-NSI no comparison'!A:B,2,FALSE)</f>
        <v>#N/A</v>
      </c>
      <c r="AK127" s="49"/>
    </row>
    <row r="128" ht="15.75" customHeight="1">
      <c r="A128" s="2" t="s">
        <v>905</v>
      </c>
      <c r="B128" s="1" t="s">
        <v>906</v>
      </c>
      <c r="C128" s="3" t="s">
        <v>907</v>
      </c>
      <c r="D128" s="8" t="s">
        <v>908</v>
      </c>
      <c r="E128" s="8" t="s">
        <v>909</v>
      </c>
      <c r="G128" s="8">
        <v>2023.0</v>
      </c>
      <c r="H128" s="8" t="s">
        <v>910</v>
      </c>
      <c r="I128" s="8" t="s">
        <v>39</v>
      </c>
      <c r="J128" s="8">
        <v>41.0</v>
      </c>
      <c r="K128" s="8">
        <v>48.0</v>
      </c>
      <c r="L128" s="8" t="s">
        <v>911</v>
      </c>
      <c r="M128" s="8"/>
      <c r="N128" s="8"/>
      <c r="O128" s="16" t="s">
        <v>40</v>
      </c>
      <c r="P128" s="16"/>
      <c r="Q128" s="16" t="s">
        <v>40</v>
      </c>
      <c r="R128" s="8"/>
      <c r="S128" s="8"/>
      <c r="T128" s="8" t="s">
        <v>40</v>
      </c>
      <c r="U128" s="34"/>
      <c r="V128" s="35">
        <v>152.0</v>
      </c>
      <c r="W128" s="35" t="s">
        <v>54</v>
      </c>
      <c r="X128" s="35" t="s">
        <v>40</v>
      </c>
      <c r="Y128" s="35" t="s">
        <v>42</v>
      </c>
      <c r="Z128" s="35" t="s">
        <v>40</v>
      </c>
      <c r="AA128" s="35" t="s">
        <v>40</v>
      </c>
      <c r="AB128" s="36" t="s">
        <v>615</v>
      </c>
      <c r="AC128" s="37" t="s">
        <v>40</v>
      </c>
      <c r="AD128" s="37" t="s">
        <v>42</v>
      </c>
      <c r="AE128" s="37" t="s">
        <v>40</v>
      </c>
      <c r="AF128" s="37" t="s">
        <v>40</v>
      </c>
      <c r="AG128" s="38"/>
      <c r="AH128" s="35"/>
      <c r="AI128" s="91" t="s">
        <v>912</v>
      </c>
      <c r="AJ128" s="40" t="str">
        <f>vlookup(A128,'AE-NSI no comparison'!A:B,2,FALSE)</f>
        <v>#N/A</v>
      </c>
      <c r="AK128" s="92"/>
    </row>
    <row r="129" ht="15.75" customHeight="1">
      <c r="A129" s="2" t="s">
        <v>913</v>
      </c>
      <c r="B129" s="1" t="s">
        <v>914</v>
      </c>
      <c r="C129" s="33" t="s">
        <v>915</v>
      </c>
      <c r="D129" s="8" t="s">
        <v>916</v>
      </c>
      <c r="E129" s="8" t="s">
        <v>917</v>
      </c>
      <c r="G129" s="8">
        <v>2024.0</v>
      </c>
      <c r="H129" s="8" t="s">
        <v>424</v>
      </c>
      <c r="I129" s="8" t="s">
        <v>175</v>
      </c>
      <c r="J129" s="8">
        <v>7.0</v>
      </c>
      <c r="K129" s="8">
        <v>10.0</v>
      </c>
      <c r="L129" s="8" t="s">
        <v>918</v>
      </c>
      <c r="M129" s="8"/>
      <c r="N129" s="8"/>
      <c r="O129" s="16"/>
      <c r="P129" s="16"/>
      <c r="Q129" s="16" t="s">
        <v>40</v>
      </c>
      <c r="R129" s="8"/>
      <c r="S129" s="8"/>
      <c r="T129" s="8" t="s">
        <v>40</v>
      </c>
      <c r="U129" s="34"/>
      <c r="V129" s="35">
        <v>154.0</v>
      </c>
      <c r="W129" s="35" t="s">
        <v>615</v>
      </c>
      <c r="X129" s="35" t="s">
        <v>40</v>
      </c>
      <c r="Y129" s="35" t="s">
        <v>79</v>
      </c>
      <c r="Z129" s="35" t="s">
        <v>40</v>
      </c>
      <c r="AA129" s="35" t="s">
        <v>40</v>
      </c>
      <c r="AB129" s="36" t="s">
        <v>64</v>
      </c>
      <c r="AC129" s="37" t="s">
        <v>40</v>
      </c>
      <c r="AD129" s="68" t="s">
        <v>615</v>
      </c>
      <c r="AE129" s="68" t="s">
        <v>40</v>
      </c>
      <c r="AF129" s="68" t="s">
        <v>40</v>
      </c>
      <c r="AG129" s="38"/>
      <c r="AH129" s="35"/>
      <c r="AI129" s="48"/>
      <c r="AJ129" s="40" t="str">
        <f>vlookup(A129,'AE-NSI no comparison'!A:B,2,FALSE)</f>
        <v>#N/A</v>
      </c>
      <c r="AK129" s="49"/>
    </row>
    <row r="130" ht="15.75" customHeight="1">
      <c r="A130" s="2" t="s">
        <v>919</v>
      </c>
      <c r="B130" s="1" t="s">
        <v>920</v>
      </c>
      <c r="C130" s="33" t="s">
        <v>921</v>
      </c>
      <c r="D130" s="8" t="s">
        <v>922</v>
      </c>
      <c r="E130" s="8" t="s">
        <v>923</v>
      </c>
      <c r="G130" s="8">
        <v>2024.0</v>
      </c>
      <c r="H130" s="8" t="s">
        <v>924</v>
      </c>
      <c r="I130" s="8" t="s">
        <v>175</v>
      </c>
      <c r="J130" s="8">
        <v>7.0</v>
      </c>
      <c r="K130" s="8">
        <v>11.0</v>
      </c>
      <c r="L130" s="8" t="s">
        <v>925</v>
      </c>
      <c r="M130" s="8"/>
      <c r="N130" s="8"/>
      <c r="O130" s="16" t="s">
        <v>40</v>
      </c>
      <c r="P130" s="16"/>
      <c r="Q130" s="16" t="s">
        <v>40</v>
      </c>
      <c r="R130" s="8"/>
      <c r="S130" s="8"/>
      <c r="T130" s="8" t="s">
        <v>40</v>
      </c>
      <c r="U130" s="34"/>
      <c r="V130" s="35">
        <v>159.0</v>
      </c>
      <c r="W130" s="35" t="s">
        <v>54</v>
      </c>
      <c r="X130" s="35" t="s">
        <v>40</v>
      </c>
      <c r="Y130" s="35" t="s">
        <v>79</v>
      </c>
      <c r="Z130" s="35" t="s">
        <v>40</v>
      </c>
      <c r="AA130" s="35" t="s">
        <v>40</v>
      </c>
      <c r="AB130" s="36" t="s">
        <v>71</v>
      </c>
      <c r="AC130" s="37" t="s">
        <v>40</v>
      </c>
      <c r="AD130" s="68" t="s">
        <v>615</v>
      </c>
      <c r="AE130" s="68" t="s">
        <v>40</v>
      </c>
      <c r="AF130" s="68" t="s">
        <v>40</v>
      </c>
      <c r="AG130" s="38"/>
      <c r="AH130" s="35"/>
      <c r="AI130" s="39" t="s">
        <v>926</v>
      </c>
      <c r="AJ130" s="40" t="str">
        <f>vlookup(A130,'AE-NSI no comparison'!A:B,2,FALSE)</f>
        <v>#N/A</v>
      </c>
      <c r="AK130" s="40"/>
    </row>
    <row r="131" ht="15.75" customHeight="1">
      <c r="A131" s="2" t="s">
        <v>927</v>
      </c>
      <c r="B131" s="1" t="s">
        <v>928</v>
      </c>
      <c r="C131" s="3" t="s">
        <v>929</v>
      </c>
      <c r="D131" s="8" t="s">
        <v>930</v>
      </c>
      <c r="E131" s="8" t="s">
        <v>931</v>
      </c>
      <c r="G131" s="8">
        <v>2024.0</v>
      </c>
      <c r="H131" s="8">
        <v>2024.0</v>
      </c>
      <c r="I131" s="8" t="s">
        <v>932</v>
      </c>
      <c r="J131" s="8">
        <v>61.0</v>
      </c>
      <c r="K131" s="8">
        <v>3.0</v>
      </c>
      <c r="L131" s="8" t="s">
        <v>933</v>
      </c>
      <c r="M131" s="8"/>
      <c r="N131" s="8"/>
      <c r="O131" s="16" t="s">
        <v>40</v>
      </c>
      <c r="P131" s="16"/>
      <c r="Q131" s="16"/>
      <c r="R131" s="8"/>
      <c r="S131" s="8"/>
      <c r="T131" s="8"/>
      <c r="U131" s="34"/>
      <c r="V131" s="35">
        <v>161.0</v>
      </c>
      <c r="W131" s="35" t="s">
        <v>54</v>
      </c>
      <c r="X131" s="35" t="s">
        <v>40</v>
      </c>
      <c r="Y131" s="35" t="s">
        <v>79</v>
      </c>
      <c r="Z131" s="35" t="s">
        <v>40</v>
      </c>
      <c r="AA131" s="35" t="s">
        <v>40</v>
      </c>
      <c r="AB131" s="73" t="s">
        <v>275</v>
      </c>
      <c r="AC131" s="73" t="s">
        <v>40</v>
      </c>
      <c r="AD131" s="73" t="s">
        <v>275</v>
      </c>
      <c r="AE131" s="73" t="s">
        <v>40</v>
      </c>
      <c r="AF131" s="73" t="s">
        <v>40</v>
      </c>
      <c r="AG131" s="74" t="s">
        <v>275</v>
      </c>
      <c r="AH131" s="35"/>
      <c r="AI131" s="48"/>
      <c r="AJ131" s="40" t="str">
        <f>vlookup(A131,'AE-NSI no comparison'!A:B,2,FALSE)</f>
        <v>#N/A</v>
      </c>
      <c r="AK131" s="49"/>
    </row>
    <row r="132" ht="15.75" customHeight="1">
      <c r="A132" s="2" t="s">
        <v>934</v>
      </c>
      <c r="B132" s="2" t="s">
        <v>935</v>
      </c>
      <c r="C132" s="3" t="s">
        <v>936</v>
      </c>
      <c r="D132" s="8" t="s">
        <v>937</v>
      </c>
      <c r="E132" s="8" t="s">
        <v>938</v>
      </c>
      <c r="G132" s="8">
        <v>2024.0</v>
      </c>
      <c r="H132" s="8">
        <v>2024.0</v>
      </c>
      <c r="I132" s="8" t="s">
        <v>939</v>
      </c>
      <c r="J132" s="8">
        <v>11.0</v>
      </c>
      <c r="K132" s="8">
        <v>2.0</v>
      </c>
      <c r="L132" s="8" t="s">
        <v>940</v>
      </c>
      <c r="M132" s="8"/>
      <c r="N132" s="8"/>
      <c r="O132" s="16" t="s">
        <v>40</v>
      </c>
      <c r="P132" s="16"/>
      <c r="Q132" s="16"/>
      <c r="R132" s="8"/>
      <c r="S132" s="8"/>
      <c r="T132" s="8"/>
      <c r="U132" s="34"/>
      <c r="V132" s="35">
        <v>162.0</v>
      </c>
      <c r="W132" s="35" t="s">
        <v>767</v>
      </c>
      <c r="X132" s="35" t="s">
        <v>40</v>
      </c>
      <c r="Y132" s="35" t="s">
        <v>79</v>
      </c>
      <c r="Z132" s="35" t="s">
        <v>40</v>
      </c>
      <c r="AA132" s="35" t="s">
        <v>40</v>
      </c>
      <c r="AB132" s="73" t="s">
        <v>275</v>
      </c>
      <c r="AC132" s="73" t="s">
        <v>40</v>
      </c>
      <c r="AD132" s="73" t="s">
        <v>275</v>
      </c>
      <c r="AE132" s="73" t="s">
        <v>40</v>
      </c>
      <c r="AF132" s="73" t="s">
        <v>40</v>
      </c>
      <c r="AG132" s="74" t="s">
        <v>275</v>
      </c>
      <c r="AH132" s="35"/>
      <c r="AI132" s="48"/>
      <c r="AJ132" s="40" t="str">
        <f>vlookup(A132,'AE-NSI no comparison'!A:B,2,FALSE)</f>
        <v>#N/A</v>
      </c>
      <c r="AK132" s="49"/>
    </row>
    <row r="133" ht="15.75" customHeight="1">
      <c r="A133" s="2" t="s">
        <v>941</v>
      </c>
      <c r="B133" s="1" t="s">
        <v>942</v>
      </c>
      <c r="C133" s="3" t="s">
        <v>943</v>
      </c>
      <c r="D133" s="8" t="s">
        <v>944</v>
      </c>
      <c r="E133" s="8" t="s">
        <v>945</v>
      </c>
      <c r="G133" s="8">
        <v>2024.0</v>
      </c>
      <c r="H133" s="51">
        <v>45566.0</v>
      </c>
      <c r="I133" s="8" t="s">
        <v>946</v>
      </c>
      <c r="J133" s="8">
        <v>124.0</v>
      </c>
      <c r="K133" s="8">
        <v>5.0</v>
      </c>
      <c r="L133" s="8" t="s">
        <v>947</v>
      </c>
      <c r="M133" s="8"/>
      <c r="N133" s="8"/>
      <c r="O133" s="16" t="s">
        <v>40</v>
      </c>
      <c r="P133" s="16"/>
      <c r="Q133" s="16"/>
      <c r="R133" s="8"/>
      <c r="S133" s="8"/>
      <c r="T133" s="8"/>
      <c r="U133" s="34"/>
      <c r="V133" s="35">
        <v>163.0</v>
      </c>
      <c r="W133" s="35" t="s">
        <v>767</v>
      </c>
      <c r="X133" s="35" t="s">
        <v>40</v>
      </c>
      <c r="Y133" s="35" t="s">
        <v>79</v>
      </c>
      <c r="Z133" s="35" t="s">
        <v>40</v>
      </c>
      <c r="AA133" s="35" t="s">
        <v>40</v>
      </c>
      <c r="AB133" s="73" t="s">
        <v>275</v>
      </c>
      <c r="AC133" s="73" t="s">
        <v>40</v>
      </c>
      <c r="AD133" s="73" t="s">
        <v>275</v>
      </c>
      <c r="AE133" s="73" t="s">
        <v>40</v>
      </c>
      <c r="AF133" s="73" t="s">
        <v>40</v>
      </c>
      <c r="AG133" s="74" t="s">
        <v>275</v>
      </c>
      <c r="AH133" s="35"/>
      <c r="AI133" s="48"/>
      <c r="AJ133" s="40" t="str">
        <f>vlookup(A133,'AE-NSI no comparison'!A:B,2,FALSE)</f>
        <v>#N/A</v>
      </c>
      <c r="AK133" s="49"/>
    </row>
    <row r="134" ht="15.75" customHeight="1">
      <c r="A134" s="2" t="s">
        <v>948</v>
      </c>
      <c r="B134" s="1" t="s">
        <v>949</v>
      </c>
      <c r="C134" s="3" t="s">
        <v>950</v>
      </c>
      <c r="D134" s="8" t="s">
        <v>951</v>
      </c>
      <c r="E134" s="8" t="s">
        <v>952</v>
      </c>
      <c r="G134" s="8">
        <v>2025.0</v>
      </c>
      <c r="H134" s="8" t="s">
        <v>953</v>
      </c>
      <c r="I134" s="8" t="s">
        <v>954</v>
      </c>
      <c r="J134" s="8">
        <v>25.0</v>
      </c>
      <c r="K134" s="8">
        <v>1.0</v>
      </c>
      <c r="L134" s="8">
        <v>920.0</v>
      </c>
      <c r="M134" s="8"/>
      <c r="N134" s="8"/>
      <c r="O134" s="16" t="s">
        <v>40</v>
      </c>
      <c r="P134" s="16"/>
      <c r="Q134" s="16"/>
      <c r="R134" s="8"/>
      <c r="S134" s="8"/>
      <c r="T134" s="8"/>
      <c r="U134" s="34"/>
      <c r="V134" s="35">
        <v>164.0</v>
      </c>
      <c r="W134" s="35" t="s">
        <v>54</v>
      </c>
      <c r="X134" s="35" t="s">
        <v>40</v>
      </c>
      <c r="Y134" s="35" t="s">
        <v>79</v>
      </c>
      <c r="Z134" s="35" t="s">
        <v>40</v>
      </c>
      <c r="AA134" s="35" t="s">
        <v>40</v>
      </c>
      <c r="AB134" s="37" t="s">
        <v>305</v>
      </c>
      <c r="AC134" s="37" t="s">
        <v>40</v>
      </c>
      <c r="AD134" s="37" t="s">
        <v>186</v>
      </c>
      <c r="AE134" s="37" t="s">
        <v>40</v>
      </c>
      <c r="AF134" s="37" t="s">
        <v>40</v>
      </c>
      <c r="AG134" s="38"/>
      <c r="AH134" s="35"/>
      <c r="AI134" s="93" t="s">
        <v>955</v>
      </c>
      <c r="AJ134" s="40" t="str">
        <f>vlookup(A134,'AE-NSI no comparison'!A:B,2,FALSE)</f>
        <v>#N/A</v>
      </c>
      <c r="AK134" s="40"/>
    </row>
    <row r="135" ht="15.75" customHeight="1">
      <c r="A135" s="1" t="s">
        <v>956</v>
      </c>
      <c r="B135" s="1" t="s">
        <v>957</v>
      </c>
      <c r="C135" s="3" t="s">
        <v>958</v>
      </c>
      <c r="D135" s="8"/>
      <c r="E135" s="8" t="s">
        <v>959</v>
      </c>
      <c r="G135" s="8">
        <v>2024.0</v>
      </c>
      <c r="H135" s="8">
        <v>2024.0</v>
      </c>
      <c r="I135" s="8" t="s">
        <v>960</v>
      </c>
      <c r="J135" s="8">
        <v>33.0</v>
      </c>
      <c r="K135" s="8"/>
      <c r="L135" s="8"/>
      <c r="M135" s="8"/>
      <c r="N135" s="8"/>
      <c r="O135" s="16" t="s">
        <v>40</v>
      </c>
      <c r="P135" s="16"/>
      <c r="Q135" s="16"/>
      <c r="R135" s="8"/>
      <c r="S135" s="8"/>
      <c r="T135" s="8"/>
      <c r="U135" s="52" t="s">
        <v>40</v>
      </c>
      <c r="V135" s="35">
        <v>165.0</v>
      </c>
      <c r="W135" s="35" t="s">
        <v>54</v>
      </c>
      <c r="X135" s="35" t="s">
        <v>40</v>
      </c>
      <c r="Y135" s="35" t="s">
        <v>79</v>
      </c>
      <c r="Z135" s="35" t="s">
        <v>40</v>
      </c>
      <c r="AA135" s="35" t="s">
        <v>40</v>
      </c>
      <c r="AB135" s="37" t="s">
        <v>305</v>
      </c>
      <c r="AC135" s="37" t="s">
        <v>40</v>
      </c>
      <c r="AD135" s="37" t="s">
        <v>156</v>
      </c>
      <c r="AE135" s="37" t="s">
        <v>40</v>
      </c>
      <c r="AF135" s="37" t="s">
        <v>40</v>
      </c>
      <c r="AG135" s="38" t="s">
        <v>961</v>
      </c>
      <c r="AH135" s="35"/>
      <c r="AI135" s="48"/>
      <c r="AJ135" s="40" t="str">
        <f>vlookup(A135,'AE-NSI no comparison'!A:B,2,FALSE)</f>
        <v>#N/A</v>
      </c>
      <c r="AK135" s="49"/>
    </row>
    <row r="136" ht="15.75" customHeight="1">
      <c r="A136" s="2" t="s">
        <v>962</v>
      </c>
      <c r="B136" s="1" t="s">
        <v>963</v>
      </c>
      <c r="C136" s="3" t="s">
        <v>964</v>
      </c>
      <c r="D136" s="8" t="s">
        <v>965</v>
      </c>
      <c r="E136" s="8" t="s">
        <v>966</v>
      </c>
      <c r="G136" s="8">
        <v>2025.0</v>
      </c>
      <c r="H136" s="51">
        <v>45992.0</v>
      </c>
      <c r="I136" s="8" t="s">
        <v>967</v>
      </c>
      <c r="J136" s="8">
        <v>14.0</v>
      </c>
      <c r="K136" s="8">
        <v>1.0</v>
      </c>
      <c r="L136" s="8">
        <v>2466699.0</v>
      </c>
      <c r="M136" s="8"/>
      <c r="N136" s="8"/>
      <c r="O136" s="16" t="s">
        <v>40</v>
      </c>
      <c r="P136" s="16"/>
      <c r="Q136" s="16" t="s">
        <v>40</v>
      </c>
      <c r="R136" s="8"/>
      <c r="S136" s="8"/>
      <c r="T136" s="8"/>
      <c r="U136" s="34"/>
      <c r="V136" s="35">
        <v>166.0</v>
      </c>
      <c r="W136" s="35" t="s">
        <v>54</v>
      </c>
      <c r="X136" s="35" t="s">
        <v>40</v>
      </c>
      <c r="Y136" s="35" t="s">
        <v>42</v>
      </c>
      <c r="Z136" s="35" t="s">
        <v>40</v>
      </c>
      <c r="AA136" s="35" t="s">
        <v>40</v>
      </c>
      <c r="AB136" s="37" t="s">
        <v>71</v>
      </c>
      <c r="AC136" s="37" t="s">
        <v>40</v>
      </c>
      <c r="AD136" s="37" t="s">
        <v>43</v>
      </c>
      <c r="AE136" s="37" t="s">
        <v>40</v>
      </c>
      <c r="AF136" s="37" t="s">
        <v>40</v>
      </c>
      <c r="AG136" s="38"/>
      <c r="AH136" s="35"/>
      <c r="AI136" s="48"/>
      <c r="AJ136" s="40" t="str">
        <f>vlookup(A136,'AE-NSI no comparison'!A:B,2,FALSE)</f>
        <v>#N/A</v>
      </c>
      <c r="AK136" s="49"/>
    </row>
    <row r="137" ht="15.75" customHeight="1">
      <c r="A137" s="2" t="s">
        <v>968</v>
      </c>
      <c r="B137" s="2" t="s">
        <v>969</v>
      </c>
      <c r="C137" s="33" t="s">
        <v>970</v>
      </c>
      <c r="D137" s="8" t="s">
        <v>971</v>
      </c>
      <c r="E137" s="8" t="s">
        <v>972</v>
      </c>
      <c r="G137" s="8">
        <v>2024.0</v>
      </c>
      <c r="H137" s="8" t="s">
        <v>250</v>
      </c>
      <c r="I137" s="8" t="s">
        <v>39</v>
      </c>
      <c r="J137" s="8">
        <v>42.0</v>
      </c>
      <c r="K137" s="8">
        <v>26.0</v>
      </c>
      <c r="L137" s="8">
        <v>126465.0</v>
      </c>
      <c r="M137" s="8"/>
      <c r="N137" s="8"/>
      <c r="O137" s="16" t="s">
        <v>40</v>
      </c>
      <c r="P137" s="16"/>
      <c r="Q137" s="16"/>
      <c r="R137" s="8"/>
      <c r="S137" s="8"/>
      <c r="T137" s="8"/>
      <c r="U137" s="34"/>
      <c r="V137" s="35">
        <v>167.0</v>
      </c>
      <c r="W137" s="35" t="s">
        <v>767</v>
      </c>
      <c r="X137" s="35" t="s">
        <v>40</v>
      </c>
      <c r="Y137" s="35" t="s">
        <v>274</v>
      </c>
      <c r="Z137" s="35" t="s">
        <v>40</v>
      </c>
      <c r="AA137" s="35" t="s">
        <v>40</v>
      </c>
      <c r="AB137" s="37" t="s">
        <v>64</v>
      </c>
      <c r="AC137" s="37" t="s">
        <v>40</v>
      </c>
      <c r="AD137" s="37" t="s">
        <v>43</v>
      </c>
      <c r="AE137" s="37" t="s">
        <v>40</v>
      </c>
      <c r="AF137" s="37" t="s">
        <v>40</v>
      </c>
      <c r="AG137" s="38" t="s">
        <v>973</v>
      </c>
      <c r="AH137" s="35"/>
      <c r="AI137" s="39" t="s">
        <v>974</v>
      </c>
      <c r="AJ137" s="40" t="str">
        <f>vlookup(A137,'AE-NSI no comparison'!A:B,2,FALSE)</f>
        <v>#N/A</v>
      </c>
      <c r="AK137" s="40"/>
    </row>
    <row r="138" ht="15.75" customHeight="1">
      <c r="A138" s="1" t="s">
        <v>975</v>
      </c>
      <c r="B138" s="1" t="s">
        <v>976</v>
      </c>
      <c r="C138" s="3" t="s">
        <v>977</v>
      </c>
      <c r="D138" s="8" t="s">
        <v>978</v>
      </c>
      <c r="E138" s="8" t="s">
        <v>979</v>
      </c>
      <c r="G138" s="8">
        <v>2024.0</v>
      </c>
      <c r="H138" s="8">
        <v>2024.0</v>
      </c>
      <c r="I138" s="8" t="s">
        <v>980</v>
      </c>
      <c r="J138" s="8">
        <v>17.0</v>
      </c>
      <c r="K138" s="8"/>
      <c r="L138" s="8" t="s">
        <v>981</v>
      </c>
      <c r="M138" s="8"/>
      <c r="N138" s="8"/>
      <c r="O138" s="16" t="s">
        <v>40</v>
      </c>
      <c r="P138" s="16"/>
      <c r="Q138" s="16"/>
      <c r="R138" s="8"/>
      <c r="S138" s="8"/>
      <c r="T138" s="8"/>
      <c r="U138" s="34"/>
      <c r="V138" s="35">
        <v>168.0</v>
      </c>
      <c r="W138" s="35" t="s">
        <v>54</v>
      </c>
      <c r="X138" s="35" t="s">
        <v>40</v>
      </c>
      <c r="Y138" s="35" t="s">
        <v>79</v>
      </c>
      <c r="Z138" s="35" t="s">
        <v>40</v>
      </c>
      <c r="AA138" s="35" t="s">
        <v>40</v>
      </c>
      <c r="AB138" s="37" t="s">
        <v>80</v>
      </c>
      <c r="AC138" s="37" t="s">
        <v>40</v>
      </c>
      <c r="AD138" s="37" t="s">
        <v>156</v>
      </c>
      <c r="AE138" s="37" t="s">
        <v>40</v>
      </c>
      <c r="AF138" s="37" t="s">
        <v>40</v>
      </c>
      <c r="AG138" s="38"/>
      <c r="AH138" s="35"/>
      <c r="AI138" s="48"/>
      <c r="AJ138" s="40" t="str">
        <f>vlookup(A138,'AE-NSI no comparison'!A:B,2,FALSE)</f>
        <v>#N/A</v>
      </c>
      <c r="AK138" s="49"/>
    </row>
    <row r="139" ht="15.75" customHeight="1">
      <c r="A139" s="2" t="s">
        <v>982</v>
      </c>
      <c r="B139" s="1" t="s">
        <v>983</v>
      </c>
      <c r="C139" s="33" t="s">
        <v>984</v>
      </c>
      <c r="D139" s="8" t="s">
        <v>985</v>
      </c>
      <c r="E139" s="8" t="s">
        <v>986</v>
      </c>
      <c r="G139" s="8">
        <v>2025.0</v>
      </c>
      <c r="H139" s="8">
        <v>2025.0</v>
      </c>
      <c r="I139" s="8" t="s">
        <v>304</v>
      </c>
      <c r="J139" s="8">
        <v>13.0</v>
      </c>
      <c r="K139" s="8">
        <v>3.0</v>
      </c>
      <c r="L139" s="8"/>
      <c r="M139" s="8"/>
      <c r="N139" s="8"/>
      <c r="O139" s="16" t="s">
        <v>40</v>
      </c>
      <c r="P139" s="16"/>
      <c r="Q139" s="16" t="s">
        <v>40</v>
      </c>
      <c r="R139" s="8"/>
      <c r="S139" s="8"/>
      <c r="T139" s="8"/>
      <c r="U139" s="52" t="s">
        <v>40</v>
      </c>
      <c r="V139" s="35">
        <v>170.0</v>
      </c>
      <c r="W139" s="35" t="s">
        <v>54</v>
      </c>
      <c r="X139" s="35" t="s">
        <v>40</v>
      </c>
      <c r="Y139" s="35" t="s">
        <v>79</v>
      </c>
      <c r="Z139" s="35" t="s">
        <v>40</v>
      </c>
      <c r="AA139" s="35" t="s">
        <v>40</v>
      </c>
      <c r="AB139" s="37" t="s">
        <v>80</v>
      </c>
      <c r="AC139" s="37" t="s">
        <v>40</v>
      </c>
      <c r="AD139" s="37" t="s">
        <v>166</v>
      </c>
      <c r="AE139" s="37" t="s">
        <v>40</v>
      </c>
      <c r="AF139" s="37" t="s">
        <v>40</v>
      </c>
      <c r="AG139" s="38" t="s">
        <v>987</v>
      </c>
      <c r="AH139" s="35"/>
      <c r="AI139" s="48"/>
      <c r="AJ139" s="40" t="str">
        <f>vlookup(A139,'AE-NSI no comparison'!A:B,2,FALSE)</f>
        <v>#N/A</v>
      </c>
      <c r="AK139" s="49"/>
    </row>
    <row r="140" ht="15.75" customHeight="1">
      <c r="A140" s="2" t="s">
        <v>988</v>
      </c>
      <c r="B140" s="1" t="s">
        <v>989</v>
      </c>
      <c r="C140" s="33" t="s">
        <v>990</v>
      </c>
      <c r="D140" s="8" t="s">
        <v>991</v>
      </c>
      <c r="E140" s="8" t="s">
        <v>992</v>
      </c>
      <c r="G140" s="8">
        <v>2025.0</v>
      </c>
      <c r="H140" s="51">
        <v>45809.0</v>
      </c>
      <c r="I140" s="8" t="s">
        <v>863</v>
      </c>
      <c r="J140" s="8">
        <v>155.0</v>
      </c>
      <c r="K140" s="8">
        <v>6.0</v>
      </c>
      <c r="L140" s="8" t="s">
        <v>993</v>
      </c>
      <c r="M140" s="8"/>
      <c r="N140" s="8"/>
      <c r="O140" s="16" t="s">
        <v>40</v>
      </c>
      <c r="P140" s="16"/>
      <c r="Q140" s="16"/>
      <c r="R140" s="8"/>
      <c r="S140" s="8"/>
      <c r="T140" s="8"/>
      <c r="U140" s="34"/>
      <c r="V140" s="35">
        <v>171.0</v>
      </c>
      <c r="W140" s="35" t="s">
        <v>767</v>
      </c>
      <c r="X140" s="35" t="s">
        <v>40</v>
      </c>
      <c r="Y140" s="35" t="s">
        <v>274</v>
      </c>
      <c r="Z140" s="35" t="s">
        <v>40</v>
      </c>
      <c r="AA140" s="35" t="s">
        <v>40</v>
      </c>
      <c r="AB140" s="37" t="s">
        <v>71</v>
      </c>
      <c r="AC140" s="37" t="s">
        <v>40</v>
      </c>
      <c r="AD140" s="37" t="s">
        <v>43</v>
      </c>
      <c r="AE140" s="37" t="s">
        <v>40</v>
      </c>
      <c r="AF140" s="37" t="s">
        <v>40</v>
      </c>
      <c r="AG140" s="38"/>
      <c r="AH140" s="35"/>
      <c r="AI140" s="39" t="s">
        <v>994</v>
      </c>
      <c r="AJ140" s="40" t="str">
        <f>vlookup(A140,'AE-NSI no comparison'!A:B,2,FALSE)</f>
        <v>#N/A</v>
      </c>
      <c r="AK140" s="40"/>
    </row>
    <row r="141" ht="15.75" customHeight="1">
      <c r="A141" s="2" t="s">
        <v>995</v>
      </c>
      <c r="B141" s="1" t="s">
        <v>996</v>
      </c>
      <c r="C141" s="3" t="s">
        <v>997</v>
      </c>
      <c r="D141" s="8" t="s">
        <v>998</v>
      </c>
      <c r="E141" s="8" t="s">
        <v>999</v>
      </c>
      <c r="G141" s="8">
        <v>2024.0</v>
      </c>
      <c r="H141" s="8" t="s">
        <v>1000</v>
      </c>
      <c r="I141" s="8" t="s">
        <v>1001</v>
      </c>
      <c r="J141" s="8">
        <v>45.0</v>
      </c>
      <c r="K141" s="8">
        <v>6.0</v>
      </c>
      <c r="L141" s="8" t="s">
        <v>1002</v>
      </c>
      <c r="M141" s="8"/>
      <c r="N141" s="8"/>
      <c r="O141" s="16" t="s">
        <v>40</v>
      </c>
      <c r="P141" s="16"/>
      <c r="Q141" s="16"/>
      <c r="R141" s="8"/>
      <c r="S141" s="8"/>
      <c r="T141" s="8"/>
      <c r="U141" s="34"/>
      <c r="V141" s="35">
        <v>172.0</v>
      </c>
      <c r="W141" s="35" t="s">
        <v>54</v>
      </c>
      <c r="X141" s="35" t="s">
        <v>40</v>
      </c>
      <c r="Y141" s="35" t="s">
        <v>274</v>
      </c>
      <c r="Z141" s="35" t="s">
        <v>40</v>
      </c>
      <c r="AA141" s="35" t="s">
        <v>40</v>
      </c>
      <c r="AB141" s="37" t="s">
        <v>214</v>
      </c>
      <c r="AC141" s="37" t="s">
        <v>40</v>
      </c>
      <c r="AD141" s="37" t="s">
        <v>186</v>
      </c>
      <c r="AE141" s="37" t="s">
        <v>40</v>
      </c>
      <c r="AF141" s="37" t="s">
        <v>40</v>
      </c>
      <c r="AG141" s="38"/>
      <c r="AH141" s="35"/>
      <c r="AI141" s="48"/>
      <c r="AJ141" s="40" t="str">
        <f>vlookup(A141,'AE-NSI no comparison'!A:B,2,FALSE)</f>
        <v>#N/A</v>
      </c>
      <c r="AK141" s="49"/>
    </row>
    <row r="142" ht="15.75" customHeight="1">
      <c r="A142" s="2" t="s">
        <v>1003</v>
      </c>
      <c r="B142" s="2" t="s">
        <v>1004</v>
      </c>
      <c r="C142" s="3" t="s">
        <v>1005</v>
      </c>
      <c r="D142" s="8" t="s">
        <v>1006</v>
      </c>
      <c r="E142" s="8" t="s">
        <v>1007</v>
      </c>
      <c r="G142" s="8">
        <v>2024.0</v>
      </c>
      <c r="H142" s="51">
        <v>45444.0</v>
      </c>
      <c r="I142" s="8" t="s">
        <v>1008</v>
      </c>
      <c r="J142" s="8">
        <v>131.0</v>
      </c>
      <c r="K142" s="8">
        <v>6.0</v>
      </c>
      <c r="L142" s="8" t="s">
        <v>1009</v>
      </c>
      <c r="M142" s="8"/>
      <c r="N142" s="8"/>
      <c r="O142" s="16" t="s">
        <v>40</v>
      </c>
      <c r="P142" s="16"/>
      <c r="Q142" s="16"/>
      <c r="R142" s="8"/>
      <c r="S142" s="8"/>
      <c r="T142" s="8"/>
      <c r="U142" s="34"/>
      <c r="V142" s="35">
        <v>173.0</v>
      </c>
      <c r="W142" s="35" t="s">
        <v>767</v>
      </c>
      <c r="X142" s="35" t="s">
        <v>40</v>
      </c>
      <c r="Y142" s="35" t="s">
        <v>274</v>
      </c>
      <c r="Z142" s="35" t="s">
        <v>40</v>
      </c>
      <c r="AA142" s="35" t="s">
        <v>40</v>
      </c>
      <c r="AB142" s="37" t="s">
        <v>214</v>
      </c>
      <c r="AC142" s="37" t="s">
        <v>40</v>
      </c>
      <c r="AD142" s="37" t="s">
        <v>186</v>
      </c>
      <c r="AE142" s="37" t="s">
        <v>40</v>
      </c>
      <c r="AF142" s="37" t="s">
        <v>40</v>
      </c>
      <c r="AG142" s="38"/>
      <c r="AH142" s="35"/>
      <c r="AI142" s="39" t="s">
        <v>1010</v>
      </c>
      <c r="AJ142" s="40" t="str">
        <f>vlookup(A142,'AE-NSI no comparison'!A:B,2,FALSE)</f>
        <v>#N/A</v>
      </c>
      <c r="AK142" s="40"/>
    </row>
    <row r="143" ht="15.75" customHeight="1">
      <c r="A143" s="2" t="s">
        <v>1011</v>
      </c>
      <c r="B143" s="2" t="s">
        <v>1012</v>
      </c>
      <c r="C143" s="3" t="s">
        <v>1013</v>
      </c>
      <c r="D143" s="8" t="s">
        <v>1014</v>
      </c>
      <c r="E143" s="8" t="s">
        <v>1015</v>
      </c>
      <c r="G143" s="8">
        <v>2025.0</v>
      </c>
      <c r="H143" s="8">
        <v>2025.0</v>
      </c>
      <c r="I143" s="8" t="s">
        <v>431</v>
      </c>
      <c r="J143" s="8">
        <v>33.0</v>
      </c>
      <c r="K143" s="8"/>
      <c r="L143" s="8"/>
      <c r="M143" s="8"/>
      <c r="N143" s="8"/>
      <c r="O143" s="16" t="s">
        <v>40</v>
      </c>
      <c r="P143" s="16"/>
      <c r="Q143" s="16"/>
      <c r="R143" s="8"/>
      <c r="S143" s="8"/>
      <c r="T143" s="8"/>
      <c r="U143" s="34"/>
      <c r="V143" s="35">
        <v>174.0</v>
      </c>
      <c r="W143" s="35" t="s">
        <v>767</v>
      </c>
      <c r="X143" s="35" t="s">
        <v>40</v>
      </c>
      <c r="Y143" s="35" t="s">
        <v>274</v>
      </c>
      <c r="Z143" s="35" t="s">
        <v>40</v>
      </c>
      <c r="AA143" s="35" t="s">
        <v>40</v>
      </c>
      <c r="AB143" s="73" t="s">
        <v>275</v>
      </c>
      <c r="AC143" s="73" t="s">
        <v>40</v>
      </c>
      <c r="AD143" s="73" t="s">
        <v>275</v>
      </c>
      <c r="AE143" s="73" t="s">
        <v>40</v>
      </c>
      <c r="AF143" s="73" t="s">
        <v>40</v>
      </c>
      <c r="AG143" s="74" t="s">
        <v>275</v>
      </c>
      <c r="AH143" s="35"/>
      <c r="AI143" s="39" t="s">
        <v>1016</v>
      </c>
      <c r="AJ143" s="40" t="str">
        <f>vlookup(A143,'AE-NSI no comparison'!A:B,2,FALSE)</f>
        <v>#N/A</v>
      </c>
      <c r="AK143" s="40"/>
    </row>
    <row r="144" ht="15.75" customHeight="1">
      <c r="A144" s="2" t="s">
        <v>1017</v>
      </c>
      <c r="B144" s="1" t="s">
        <v>1018</v>
      </c>
      <c r="C144" s="3" t="s">
        <v>1019</v>
      </c>
      <c r="D144" s="8" t="s">
        <v>1020</v>
      </c>
      <c r="E144" s="8" t="s">
        <v>1021</v>
      </c>
      <c r="G144" s="8">
        <v>2024.0</v>
      </c>
      <c r="H144" s="8">
        <v>2024.0</v>
      </c>
      <c r="I144" s="8" t="s">
        <v>1022</v>
      </c>
      <c r="J144" s="8">
        <v>49.0</v>
      </c>
      <c r="K144" s="8"/>
      <c r="L144" s="8"/>
      <c r="M144" s="8"/>
      <c r="N144" s="8"/>
      <c r="O144" s="16" t="s">
        <v>40</v>
      </c>
      <c r="P144" s="16"/>
      <c r="Q144" s="16"/>
      <c r="R144" s="8"/>
      <c r="S144" s="8"/>
      <c r="T144" s="8"/>
      <c r="U144" s="34"/>
      <c r="V144" s="35">
        <v>176.0</v>
      </c>
      <c r="W144" s="35" t="s">
        <v>54</v>
      </c>
      <c r="X144" s="35" t="s">
        <v>40</v>
      </c>
      <c r="Y144" s="35" t="s">
        <v>79</v>
      </c>
      <c r="Z144" s="35" t="s">
        <v>40</v>
      </c>
      <c r="AA144" s="35" t="s">
        <v>40</v>
      </c>
      <c r="AB144" s="73" t="s">
        <v>275</v>
      </c>
      <c r="AC144" s="73" t="s">
        <v>40</v>
      </c>
      <c r="AD144" s="73" t="s">
        <v>275</v>
      </c>
      <c r="AE144" s="73" t="s">
        <v>40</v>
      </c>
      <c r="AF144" s="73" t="s">
        <v>40</v>
      </c>
      <c r="AG144" s="74" t="s">
        <v>275</v>
      </c>
      <c r="AH144" s="35"/>
      <c r="AI144" s="53"/>
      <c r="AJ144" s="40" t="str">
        <f>vlookup(A144,'AE-NSI no comparison'!A:B,2,FALSE)</f>
        <v>#4459</v>
      </c>
      <c r="AK144" s="49"/>
    </row>
    <row r="145" ht="15.75" customHeight="1">
      <c r="A145" s="2" t="s">
        <v>1023</v>
      </c>
      <c r="B145" s="1" t="s">
        <v>1024</v>
      </c>
      <c r="C145" s="3" t="s">
        <v>1025</v>
      </c>
      <c r="D145" s="8" t="s">
        <v>1026</v>
      </c>
      <c r="E145" s="8" t="s">
        <v>1027</v>
      </c>
      <c r="G145" s="8">
        <v>2024.0</v>
      </c>
      <c r="H145" s="8">
        <v>2024.0</v>
      </c>
      <c r="I145" s="8" t="s">
        <v>1028</v>
      </c>
      <c r="J145" s="8">
        <v>16.0</v>
      </c>
      <c r="K145" s="8"/>
      <c r="L145" s="8" t="s">
        <v>1029</v>
      </c>
      <c r="M145" s="8"/>
      <c r="N145" s="8"/>
      <c r="O145" s="16" t="s">
        <v>40</v>
      </c>
      <c r="P145" s="16"/>
      <c r="Q145" s="16"/>
      <c r="R145" s="8"/>
      <c r="S145" s="8"/>
      <c r="T145" s="8"/>
      <c r="U145" s="34"/>
      <c r="V145" s="35">
        <v>177.0</v>
      </c>
      <c r="W145" s="35" t="s">
        <v>767</v>
      </c>
      <c r="X145" s="35" t="s">
        <v>40</v>
      </c>
      <c r="Y145" s="35" t="s">
        <v>79</v>
      </c>
      <c r="Z145" s="35" t="s">
        <v>40</v>
      </c>
      <c r="AA145" s="35" t="s">
        <v>40</v>
      </c>
      <c r="AB145" s="37" t="s">
        <v>80</v>
      </c>
      <c r="AC145" s="37" t="s">
        <v>40</v>
      </c>
      <c r="AD145" s="37" t="s">
        <v>43</v>
      </c>
      <c r="AE145" s="37" t="s">
        <v>40</v>
      </c>
      <c r="AF145" s="37" t="s">
        <v>40</v>
      </c>
      <c r="AG145" s="38"/>
      <c r="AH145" s="35"/>
      <c r="AI145" s="48"/>
      <c r="AJ145" s="40" t="str">
        <f>vlookup(A145,'AE-NSI no comparison'!A:B,2,FALSE)</f>
        <v>#N/A</v>
      </c>
      <c r="AK145" s="49"/>
    </row>
    <row r="146" ht="15.75" customHeight="1">
      <c r="A146" s="1" t="s">
        <v>1030</v>
      </c>
      <c r="B146" s="1" t="s">
        <v>1031</v>
      </c>
      <c r="C146" s="3" t="s">
        <v>1032</v>
      </c>
      <c r="D146" s="8" t="s">
        <v>1033</v>
      </c>
      <c r="E146" s="8" t="s">
        <v>1034</v>
      </c>
      <c r="G146" s="8">
        <v>2025.0</v>
      </c>
      <c r="H146" s="8">
        <v>2025.0</v>
      </c>
      <c r="I146" s="8" t="s">
        <v>1035</v>
      </c>
      <c r="J146" s="8">
        <v>19.0</v>
      </c>
      <c r="K146" s="8"/>
      <c r="L146" s="8"/>
      <c r="M146" s="8"/>
      <c r="N146" s="8"/>
      <c r="O146" s="16" t="s">
        <v>40</v>
      </c>
      <c r="P146" s="16"/>
      <c r="Q146" s="16"/>
      <c r="R146" s="8"/>
      <c r="S146" s="8"/>
      <c r="T146" s="8"/>
      <c r="U146" s="52" t="s">
        <v>40</v>
      </c>
      <c r="V146" s="35">
        <v>178.0</v>
      </c>
      <c r="W146" s="35" t="s">
        <v>767</v>
      </c>
      <c r="X146" s="35" t="s">
        <v>40</v>
      </c>
      <c r="Y146" s="35" t="s">
        <v>79</v>
      </c>
      <c r="Z146" s="35" t="s">
        <v>40</v>
      </c>
      <c r="AA146" s="35" t="s">
        <v>40</v>
      </c>
      <c r="AB146" s="73" t="s">
        <v>275</v>
      </c>
      <c r="AC146" s="73" t="s">
        <v>40</v>
      </c>
      <c r="AD146" s="73" t="s">
        <v>275</v>
      </c>
      <c r="AE146" s="73" t="s">
        <v>40</v>
      </c>
      <c r="AF146" s="73" t="s">
        <v>40</v>
      </c>
      <c r="AG146" s="74" t="s">
        <v>275</v>
      </c>
      <c r="AH146" s="35"/>
      <c r="AI146" s="53"/>
      <c r="AJ146" s="40" t="str">
        <f>vlookup(A146,'AE-NSI no comparison'!A:B,2,FALSE)</f>
        <v>#119</v>
      </c>
      <c r="AK146" s="49"/>
    </row>
    <row r="147" ht="15.75" customHeight="1">
      <c r="A147" s="1" t="s">
        <v>1036</v>
      </c>
      <c r="B147" s="1" t="s">
        <v>1037</v>
      </c>
      <c r="C147" s="33" t="s">
        <v>1038</v>
      </c>
      <c r="D147" s="8" t="s">
        <v>1039</v>
      </c>
      <c r="E147" s="8" t="s">
        <v>1040</v>
      </c>
      <c r="G147" s="8">
        <v>2024.0</v>
      </c>
      <c r="H147" s="8" t="s">
        <v>1041</v>
      </c>
      <c r="I147" s="8" t="s">
        <v>1042</v>
      </c>
      <c r="J147" s="8">
        <v>25.0</v>
      </c>
      <c r="K147" s="8">
        <v>4.0</v>
      </c>
      <c r="L147" s="8" t="s">
        <v>1043</v>
      </c>
      <c r="M147" s="8">
        <v>4.0488147E7</v>
      </c>
      <c r="N147" s="8"/>
      <c r="O147" s="16" t="s">
        <v>40</v>
      </c>
      <c r="P147" s="16"/>
      <c r="Q147" s="16"/>
      <c r="R147" s="8"/>
      <c r="S147" s="8"/>
      <c r="T147" s="8"/>
      <c r="U147" s="52" t="s">
        <v>40</v>
      </c>
      <c r="V147" s="35">
        <v>180.0</v>
      </c>
      <c r="W147" s="35" t="s">
        <v>767</v>
      </c>
      <c r="X147" s="35" t="s">
        <v>40</v>
      </c>
      <c r="Y147" s="35" t="s">
        <v>79</v>
      </c>
      <c r="Z147" s="35" t="s">
        <v>40</v>
      </c>
      <c r="AA147" s="35" t="s">
        <v>40</v>
      </c>
      <c r="AB147" s="37" t="s">
        <v>64</v>
      </c>
      <c r="AC147" s="37" t="s">
        <v>40</v>
      </c>
      <c r="AD147" s="37" t="s">
        <v>43</v>
      </c>
      <c r="AE147" s="37" t="s">
        <v>40</v>
      </c>
      <c r="AF147" s="37" t="s">
        <v>40</v>
      </c>
      <c r="AG147" s="38"/>
      <c r="AH147" s="35"/>
      <c r="AI147" s="48"/>
      <c r="AJ147" s="40" t="str">
        <f>vlookup(A147,'AE-NSI no comparison'!A:B,2,FALSE)</f>
        <v>#N/A</v>
      </c>
      <c r="AK147" s="49"/>
    </row>
    <row r="148" ht="15.75" customHeight="1">
      <c r="A148" s="2" t="s">
        <v>1044</v>
      </c>
      <c r="B148" s="1" t="s">
        <v>1045</v>
      </c>
      <c r="C148" s="33" t="s">
        <v>1046</v>
      </c>
      <c r="D148" s="8" t="s">
        <v>1047</v>
      </c>
      <c r="E148" s="8" t="s">
        <v>1048</v>
      </c>
      <c r="G148" s="8">
        <v>2025.0</v>
      </c>
      <c r="H148" s="8">
        <v>2025.0</v>
      </c>
      <c r="I148" s="8" t="s">
        <v>304</v>
      </c>
      <c r="J148" s="8">
        <v>13.0</v>
      </c>
      <c r="K148" s="8">
        <v>3.0</v>
      </c>
      <c r="L148" s="8"/>
      <c r="M148" s="8"/>
      <c r="N148" s="8"/>
      <c r="O148" s="16"/>
      <c r="P148" s="16" t="s">
        <v>40</v>
      </c>
      <c r="Q148" s="16"/>
      <c r="R148" s="8"/>
      <c r="S148" s="8"/>
      <c r="T148" s="8"/>
      <c r="U148" s="52" t="s">
        <v>40</v>
      </c>
      <c r="V148" s="35">
        <v>182.0</v>
      </c>
      <c r="W148" s="35" t="s">
        <v>615</v>
      </c>
      <c r="X148" s="35" t="s">
        <v>40</v>
      </c>
      <c r="Y148" s="35" t="s">
        <v>165</v>
      </c>
      <c r="Z148" s="35" t="s">
        <v>40</v>
      </c>
      <c r="AA148" s="35" t="s">
        <v>40</v>
      </c>
      <c r="AB148" s="37" t="s">
        <v>64</v>
      </c>
      <c r="AC148" s="37" t="s">
        <v>40</v>
      </c>
      <c r="AD148" s="37" t="s">
        <v>43</v>
      </c>
      <c r="AE148" s="37" t="s">
        <v>40</v>
      </c>
      <c r="AF148" s="37" t="s">
        <v>40</v>
      </c>
      <c r="AG148" s="38"/>
      <c r="AH148" s="35"/>
      <c r="AI148" s="48"/>
      <c r="AJ148" s="40" t="str">
        <f>vlookup(A148,'AE-NSI no comparison'!A:B,2,FALSE)</f>
        <v>#N/A</v>
      </c>
      <c r="AK148" s="49"/>
    </row>
    <row r="149" ht="15.75" customHeight="1">
      <c r="A149" s="2" t="s">
        <v>1049</v>
      </c>
      <c r="B149" s="1" t="s">
        <v>1050</v>
      </c>
      <c r="C149" s="3" t="s">
        <v>1051</v>
      </c>
      <c r="D149" s="8" t="s">
        <v>1052</v>
      </c>
      <c r="E149" s="8" t="s">
        <v>1053</v>
      </c>
      <c r="G149" s="8">
        <v>2024.0</v>
      </c>
      <c r="H149" s="8">
        <v>2024.0</v>
      </c>
      <c r="I149" s="8" t="s">
        <v>1054</v>
      </c>
      <c r="J149" s="8">
        <v>25.0</v>
      </c>
      <c r="K149" s="8">
        <v>3.0</v>
      </c>
      <c r="L149" s="8" t="s">
        <v>1055</v>
      </c>
      <c r="M149" s="8"/>
      <c r="N149" s="8"/>
      <c r="O149" s="16" t="s">
        <v>40</v>
      </c>
      <c r="P149" s="16"/>
      <c r="Q149" s="16"/>
      <c r="R149" s="8"/>
      <c r="S149" s="8"/>
      <c r="T149" s="8"/>
      <c r="U149" s="34"/>
      <c r="V149" s="35">
        <v>183.0</v>
      </c>
      <c r="W149" s="35" t="s">
        <v>54</v>
      </c>
      <c r="X149" s="35" t="s">
        <v>40</v>
      </c>
      <c r="Y149" s="35" t="s">
        <v>79</v>
      </c>
      <c r="Z149" s="35" t="s">
        <v>40</v>
      </c>
      <c r="AA149" s="35" t="s">
        <v>40</v>
      </c>
      <c r="AB149" s="37" t="s">
        <v>80</v>
      </c>
      <c r="AC149" s="37" t="s">
        <v>40</v>
      </c>
      <c r="AD149" s="37" t="s">
        <v>43</v>
      </c>
      <c r="AE149" s="37" t="s">
        <v>40</v>
      </c>
      <c r="AF149" s="37" t="s">
        <v>40</v>
      </c>
      <c r="AG149" s="38"/>
      <c r="AH149" s="35"/>
      <c r="AI149" s="48"/>
      <c r="AJ149" s="40" t="str">
        <f>vlookup(A149,'AE-NSI no comparison'!A:B,2,FALSE)</f>
        <v>#N/A</v>
      </c>
      <c r="AK149" s="49"/>
    </row>
    <row r="150" ht="15.75" customHeight="1">
      <c r="A150" s="2" t="s">
        <v>1056</v>
      </c>
      <c r="B150" s="2" t="s">
        <v>1057</v>
      </c>
      <c r="C150" s="33" t="s">
        <v>1058</v>
      </c>
      <c r="D150" s="8" t="s">
        <v>1059</v>
      </c>
      <c r="E150" s="8" t="s">
        <v>1060</v>
      </c>
      <c r="G150" s="8">
        <v>2025.0</v>
      </c>
      <c r="H150" s="8" t="s">
        <v>1061</v>
      </c>
      <c r="I150" s="8" t="s">
        <v>39</v>
      </c>
      <c r="J150" s="8">
        <v>55.0</v>
      </c>
      <c r="K150" s="8"/>
      <c r="L150" s="8">
        <v>127046.0</v>
      </c>
      <c r="M150" s="8"/>
      <c r="N150" s="8"/>
      <c r="O150" s="16" t="s">
        <v>40</v>
      </c>
      <c r="P150" s="16"/>
      <c r="Q150" s="16"/>
      <c r="R150" s="8"/>
      <c r="S150" s="8"/>
      <c r="T150" s="8"/>
      <c r="U150" s="34"/>
      <c r="V150" s="35">
        <v>185.0</v>
      </c>
      <c r="W150" s="35" t="s">
        <v>615</v>
      </c>
      <c r="X150" s="35" t="s">
        <v>40</v>
      </c>
      <c r="Y150" s="35" t="s">
        <v>274</v>
      </c>
      <c r="Z150" s="35" t="s">
        <v>40</v>
      </c>
      <c r="AA150" s="35" t="s">
        <v>40</v>
      </c>
      <c r="AB150" s="37" t="s">
        <v>64</v>
      </c>
      <c r="AC150" s="37" t="s">
        <v>40</v>
      </c>
      <c r="AD150" s="37" t="s">
        <v>43</v>
      </c>
      <c r="AE150" s="37" t="s">
        <v>40</v>
      </c>
      <c r="AF150" s="37" t="s">
        <v>40</v>
      </c>
      <c r="AG150" s="38"/>
      <c r="AH150" s="35"/>
      <c r="AI150" s="48"/>
      <c r="AJ150" s="40" t="str">
        <f>vlookup(A150,'AE-NSI no comparison'!A:B,2,FALSE)</f>
        <v>#N/A</v>
      </c>
      <c r="AK150" s="49"/>
    </row>
    <row r="151" ht="15.75" customHeight="1">
      <c r="A151" s="2" t="s">
        <v>1062</v>
      </c>
      <c r="B151" s="2" t="s">
        <v>1063</v>
      </c>
      <c r="C151" s="3" t="s">
        <v>1064</v>
      </c>
      <c r="D151" s="8" t="s">
        <v>1065</v>
      </c>
      <c r="E151" s="8" t="s">
        <v>1066</v>
      </c>
      <c r="G151" s="8">
        <v>2025.0</v>
      </c>
      <c r="H151" s="51">
        <v>45992.0</v>
      </c>
      <c r="I151" s="8" t="s">
        <v>312</v>
      </c>
      <c r="J151" s="8">
        <v>21.0</v>
      </c>
      <c r="K151" s="8">
        <v>1.0</v>
      </c>
      <c r="L151" s="8">
        <v>2475616.0</v>
      </c>
      <c r="M151" s="8"/>
      <c r="N151" s="8"/>
      <c r="O151" s="16"/>
      <c r="P151" s="16"/>
      <c r="Q151" s="16" t="s">
        <v>40</v>
      </c>
      <c r="R151" s="8"/>
      <c r="S151" s="8"/>
      <c r="T151" s="8"/>
      <c r="U151" s="34"/>
      <c r="V151" s="35">
        <v>186.0</v>
      </c>
      <c r="W151" s="35" t="s">
        <v>54</v>
      </c>
      <c r="X151" s="35" t="s">
        <v>40</v>
      </c>
      <c r="Y151" s="35" t="s">
        <v>43</v>
      </c>
      <c r="Z151" s="35" t="s">
        <v>40</v>
      </c>
      <c r="AA151" s="35" t="s">
        <v>40</v>
      </c>
      <c r="AB151" s="73" t="s">
        <v>275</v>
      </c>
      <c r="AC151" s="73" t="s">
        <v>40</v>
      </c>
      <c r="AD151" s="73" t="s">
        <v>275</v>
      </c>
      <c r="AE151" s="73" t="s">
        <v>40</v>
      </c>
      <c r="AF151" s="73" t="s">
        <v>40</v>
      </c>
      <c r="AG151" s="74" t="s">
        <v>275</v>
      </c>
      <c r="AH151" s="35"/>
      <c r="AI151" s="48"/>
      <c r="AJ151" s="40" t="str">
        <f>vlookup(A151,'AE-NSI no comparison'!A:B,2,FALSE)</f>
        <v>#N/A</v>
      </c>
      <c r="AK151" s="49"/>
    </row>
    <row r="152" ht="15.75" customHeight="1">
      <c r="A152" s="2" t="s">
        <v>1067</v>
      </c>
      <c r="B152" s="2" t="s">
        <v>1068</v>
      </c>
      <c r="C152" s="3" t="s">
        <v>1069</v>
      </c>
      <c r="D152" s="8" t="s">
        <v>1070</v>
      </c>
      <c r="E152" s="8" t="s">
        <v>1071</v>
      </c>
      <c r="G152" s="8">
        <v>2023.0</v>
      </c>
      <c r="H152" s="8" t="s">
        <v>1072</v>
      </c>
      <c r="I152" s="8" t="s">
        <v>312</v>
      </c>
      <c r="J152" s="8">
        <v>19.0</v>
      </c>
      <c r="K152" s="8">
        <v>1.0</v>
      </c>
      <c r="L152" s="8">
        <v>2190279.0</v>
      </c>
      <c r="M152" s="8"/>
      <c r="N152" s="8"/>
      <c r="O152" s="16"/>
      <c r="P152" s="16"/>
      <c r="Q152" s="16" t="s">
        <v>40</v>
      </c>
      <c r="R152" s="8"/>
      <c r="S152" s="8"/>
      <c r="T152" s="8"/>
      <c r="U152" s="34"/>
      <c r="V152" s="35">
        <v>187.0</v>
      </c>
      <c r="W152" s="35" t="s">
        <v>54</v>
      </c>
      <c r="X152" s="35" t="s">
        <v>40</v>
      </c>
      <c r="Y152" s="35" t="s">
        <v>43</v>
      </c>
      <c r="Z152" s="35" t="s">
        <v>40</v>
      </c>
      <c r="AA152" s="35" t="s">
        <v>40</v>
      </c>
      <c r="AB152" s="73" t="s">
        <v>275</v>
      </c>
      <c r="AC152" s="73" t="s">
        <v>40</v>
      </c>
      <c r="AD152" s="73" t="s">
        <v>275</v>
      </c>
      <c r="AE152" s="73" t="s">
        <v>40</v>
      </c>
      <c r="AF152" s="73" t="s">
        <v>40</v>
      </c>
      <c r="AG152" s="74" t="s">
        <v>275</v>
      </c>
      <c r="AH152" s="35"/>
      <c r="AI152" s="53"/>
      <c r="AJ152" s="40" t="str">
        <f>vlookup(A152,'AE-NSI no comparison'!A:B,2,FALSE)</f>
        <v>#4579</v>
      </c>
      <c r="AK152" s="49"/>
    </row>
    <row r="153" ht="15.75" customHeight="1">
      <c r="A153" s="2" t="s">
        <v>1073</v>
      </c>
      <c r="B153" s="2" t="s">
        <v>1074</v>
      </c>
      <c r="C153" s="3" t="s">
        <v>1075</v>
      </c>
      <c r="D153" s="8" t="s">
        <v>1076</v>
      </c>
      <c r="E153" s="8" t="s">
        <v>1077</v>
      </c>
      <c r="G153" s="8">
        <v>2024.0</v>
      </c>
      <c r="H153" s="8" t="s">
        <v>1078</v>
      </c>
      <c r="I153" s="8" t="s">
        <v>62</v>
      </c>
      <c r="J153" s="8">
        <v>230.0</v>
      </c>
      <c r="K153" s="8">
        <v>4.0</v>
      </c>
      <c r="L153" s="8" t="s">
        <v>1079</v>
      </c>
      <c r="M153" s="8"/>
      <c r="N153" s="8"/>
      <c r="O153" s="16" t="s">
        <v>40</v>
      </c>
      <c r="P153" s="16"/>
      <c r="Q153" s="16"/>
      <c r="R153" s="8"/>
      <c r="S153" s="8"/>
      <c r="T153" s="8"/>
      <c r="U153" s="52" t="s">
        <v>40</v>
      </c>
      <c r="V153" s="35">
        <v>188.0</v>
      </c>
      <c r="W153" s="35" t="s">
        <v>54</v>
      </c>
      <c r="X153" s="35" t="s">
        <v>40</v>
      </c>
      <c r="Y153" s="35" t="s">
        <v>274</v>
      </c>
      <c r="Z153" s="35" t="s">
        <v>40</v>
      </c>
      <c r="AA153" s="35" t="s">
        <v>40</v>
      </c>
      <c r="AB153" s="73" t="s">
        <v>275</v>
      </c>
      <c r="AC153" s="73" t="s">
        <v>40</v>
      </c>
      <c r="AD153" s="73" t="s">
        <v>275</v>
      </c>
      <c r="AE153" s="73" t="s">
        <v>40</v>
      </c>
      <c r="AF153" s="73" t="s">
        <v>40</v>
      </c>
      <c r="AG153" s="74" t="s">
        <v>275</v>
      </c>
      <c r="AH153" s="35"/>
      <c r="AI153" s="53"/>
      <c r="AJ153" s="40" t="str">
        <f>vlookup(A153,'AE-NSI no comparison'!A:B,2,FALSE)</f>
        <v>#4590</v>
      </c>
      <c r="AK153" s="49"/>
    </row>
    <row r="154" ht="15.75" customHeight="1">
      <c r="A154" s="2" t="s">
        <v>351</v>
      </c>
      <c r="B154" s="1" t="s">
        <v>1080</v>
      </c>
      <c r="C154" s="33" t="s">
        <v>1081</v>
      </c>
      <c r="D154" s="8" t="s">
        <v>1082</v>
      </c>
      <c r="E154" s="8" t="s">
        <v>1083</v>
      </c>
      <c r="G154" s="8">
        <v>2025.0</v>
      </c>
      <c r="H154" s="8" t="s">
        <v>1084</v>
      </c>
      <c r="I154" s="8" t="s">
        <v>39</v>
      </c>
      <c r="J154" s="8">
        <v>52.0</v>
      </c>
      <c r="K154" s="8"/>
      <c r="L154" s="8">
        <v>126881.0</v>
      </c>
      <c r="M154" s="8"/>
      <c r="N154" s="8"/>
      <c r="O154" s="16" t="s">
        <v>40</v>
      </c>
      <c r="P154" s="16"/>
      <c r="Q154" s="16"/>
      <c r="R154" s="8"/>
      <c r="S154" s="8"/>
      <c r="T154" s="8"/>
      <c r="U154" s="34"/>
      <c r="V154" s="35">
        <v>189.0</v>
      </c>
      <c r="W154" s="35" t="s">
        <v>139</v>
      </c>
      <c r="X154" s="35" t="s">
        <v>40</v>
      </c>
      <c r="Y154" s="35" t="s">
        <v>274</v>
      </c>
      <c r="Z154" s="35" t="s">
        <v>40</v>
      </c>
      <c r="AA154" s="35" t="s">
        <v>40</v>
      </c>
      <c r="AB154" s="37" t="s">
        <v>71</v>
      </c>
      <c r="AC154" s="37" t="s">
        <v>40</v>
      </c>
      <c r="AD154" s="37" t="s">
        <v>43</v>
      </c>
      <c r="AE154" s="37" t="s">
        <v>40</v>
      </c>
      <c r="AF154" s="37" t="s">
        <v>40</v>
      </c>
      <c r="AG154" s="38"/>
      <c r="AH154" s="35"/>
      <c r="AI154" s="39" t="s">
        <v>1085</v>
      </c>
      <c r="AJ154" s="40" t="str">
        <f>vlookup(A154,'AE-NSI no comparison'!A:B,2,FALSE)</f>
        <v>#N/A</v>
      </c>
      <c r="AK154" s="40"/>
    </row>
    <row r="155" ht="15.75" customHeight="1">
      <c r="A155" s="2" t="s">
        <v>1086</v>
      </c>
      <c r="B155" s="1" t="s">
        <v>1087</v>
      </c>
      <c r="C155" s="33" t="s">
        <v>1088</v>
      </c>
      <c r="D155" s="8" t="s">
        <v>1089</v>
      </c>
      <c r="E155" s="8" t="s">
        <v>1090</v>
      </c>
      <c r="G155" s="8">
        <v>2024.0</v>
      </c>
      <c r="H155" s="8"/>
      <c r="I155" s="8" t="s">
        <v>184</v>
      </c>
      <c r="J155" s="8">
        <v>3.0</v>
      </c>
      <c r="K155" s="8">
        <v>1.0</v>
      </c>
      <c r="L155" s="8" t="s">
        <v>1091</v>
      </c>
      <c r="M155" s="8">
        <v>3.9902239E7</v>
      </c>
      <c r="N155" s="8"/>
      <c r="O155" s="16" t="s">
        <v>40</v>
      </c>
      <c r="P155" s="16"/>
      <c r="Q155" s="16"/>
      <c r="R155" s="8"/>
      <c r="S155" s="8"/>
      <c r="T155" s="8"/>
      <c r="U155" s="34"/>
      <c r="V155" s="94">
        <v>190.0</v>
      </c>
      <c r="W155" s="94" t="s">
        <v>139</v>
      </c>
      <c r="X155" s="94" t="s">
        <v>40</v>
      </c>
      <c r="Y155" s="94" t="s">
        <v>186</v>
      </c>
      <c r="Z155" s="94" t="s">
        <v>40</v>
      </c>
      <c r="AA155" s="94" t="s">
        <v>40</v>
      </c>
      <c r="AB155" s="37" t="s">
        <v>71</v>
      </c>
      <c r="AC155" s="37" t="s">
        <v>40</v>
      </c>
      <c r="AD155" s="37" t="s">
        <v>166</v>
      </c>
      <c r="AE155" s="37" t="s">
        <v>40</v>
      </c>
      <c r="AF155" s="37" t="s">
        <v>40</v>
      </c>
      <c r="AG155" s="38"/>
      <c r="AH155" s="35"/>
      <c r="AI155" s="95" t="s">
        <v>1092</v>
      </c>
      <c r="AJ155" s="40" t="str">
        <f>vlookup(A155,'AE-NSI no comparison'!A:B,2,FALSE)</f>
        <v>#N/A</v>
      </c>
      <c r="AK155" s="40"/>
    </row>
    <row r="156" ht="15.75" customHeight="1">
      <c r="A156" s="2" t="s">
        <v>1093</v>
      </c>
      <c r="B156" s="1" t="s">
        <v>1094</v>
      </c>
      <c r="C156" s="3" t="s">
        <v>1095</v>
      </c>
      <c r="D156" s="8" t="s">
        <v>1096</v>
      </c>
      <c r="E156" s="8" t="s">
        <v>1097</v>
      </c>
      <c r="G156" s="8">
        <v>2025.0</v>
      </c>
      <c r="H156" s="8" t="s">
        <v>1098</v>
      </c>
      <c r="I156" s="8" t="s">
        <v>411</v>
      </c>
      <c r="J156" s="8">
        <v>16.0</v>
      </c>
      <c r="K156" s="8">
        <v>1.0</v>
      </c>
      <c r="L156" s="8">
        <v>4033.0</v>
      </c>
      <c r="M156" s="8"/>
      <c r="N156" s="8"/>
      <c r="O156" s="16" t="s">
        <v>40</v>
      </c>
      <c r="P156" s="16"/>
      <c r="Q156" s="16"/>
      <c r="R156" s="8"/>
      <c r="S156" s="8"/>
      <c r="T156" s="8"/>
      <c r="U156" s="34"/>
      <c r="V156" s="35">
        <v>194.0</v>
      </c>
      <c r="W156" s="35" t="s">
        <v>139</v>
      </c>
      <c r="X156" s="35" t="s">
        <v>40</v>
      </c>
      <c r="Y156" s="35" t="s">
        <v>186</v>
      </c>
      <c r="Z156" s="35" t="s">
        <v>40</v>
      </c>
      <c r="AA156" s="35" t="s">
        <v>40</v>
      </c>
      <c r="AB156" s="37" t="s">
        <v>71</v>
      </c>
      <c r="AC156" s="37" t="s">
        <v>40</v>
      </c>
      <c r="AD156" s="37" t="s">
        <v>43</v>
      </c>
      <c r="AE156" s="37" t="s">
        <v>40</v>
      </c>
      <c r="AF156" s="37" t="s">
        <v>40</v>
      </c>
      <c r="AG156" s="38"/>
      <c r="AH156" s="35"/>
      <c r="AI156" s="39" t="s">
        <v>1099</v>
      </c>
      <c r="AJ156" s="40" t="str">
        <f>vlookup(A156,'AE-NSI no comparison'!A:B,2,FALSE)</f>
        <v>#N/A</v>
      </c>
      <c r="AK156" s="40"/>
    </row>
    <row r="157" ht="15.75" customHeight="1">
      <c r="A157" s="2" t="s">
        <v>1100</v>
      </c>
      <c r="B157" s="2" t="s">
        <v>1101</v>
      </c>
      <c r="C157" s="3" t="s">
        <v>1102</v>
      </c>
      <c r="D157" s="8" t="s">
        <v>1103</v>
      </c>
      <c r="E157" s="8" t="s">
        <v>1104</v>
      </c>
      <c r="G157" s="8">
        <v>2025.0</v>
      </c>
      <c r="H157" s="50">
        <v>45813.0</v>
      </c>
      <c r="I157" s="8" t="s">
        <v>39</v>
      </c>
      <c r="J157" s="8">
        <v>61.0</v>
      </c>
      <c r="K157" s="8"/>
      <c r="L157" s="8">
        <v>127337.0</v>
      </c>
      <c r="M157" s="8">
        <v>4.047993E7</v>
      </c>
      <c r="N157" s="8"/>
      <c r="O157" s="16" t="s">
        <v>40</v>
      </c>
      <c r="P157" s="16"/>
      <c r="Q157" s="16"/>
      <c r="R157" s="8"/>
      <c r="S157" s="8"/>
      <c r="T157" s="8"/>
      <c r="U157" s="34"/>
      <c r="V157" s="35">
        <v>195.0</v>
      </c>
      <c r="W157" s="35" t="s">
        <v>139</v>
      </c>
      <c r="X157" s="35" t="s">
        <v>40</v>
      </c>
      <c r="Y157" s="35" t="s">
        <v>43</v>
      </c>
      <c r="Z157" s="35" t="s">
        <v>40</v>
      </c>
      <c r="AA157" s="35" t="s">
        <v>40</v>
      </c>
      <c r="AB157" s="73" t="s">
        <v>275</v>
      </c>
      <c r="AC157" s="73" t="s">
        <v>40</v>
      </c>
      <c r="AD157" s="73" t="s">
        <v>275</v>
      </c>
      <c r="AE157" s="73" t="s">
        <v>40</v>
      </c>
      <c r="AF157" s="73" t="s">
        <v>40</v>
      </c>
      <c r="AG157" s="74" t="s">
        <v>275</v>
      </c>
      <c r="AH157" s="35"/>
      <c r="AI157" s="72" t="s">
        <v>1105</v>
      </c>
      <c r="AJ157" s="40" t="str">
        <f>vlookup(A157,'AE-NSI no comparison'!A:B,2,FALSE)</f>
        <v>#20412</v>
      </c>
      <c r="AK157" s="40"/>
    </row>
    <row r="158" ht="15.75" customHeight="1">
      <c r="A158" s="1" t="s">
        <v>1106</v>
      </c>
      <c r="B158" s="2" t="s">
        <v>1107</v>
      </c>
      <c r="C158" s="33" t="s">
        <v>1108</v>
      </c>
      <c r="D158" s="8" t="s">
        <v>1109</v>
      </c>
      <c r="E158" s="8" t="s">
        <v>1110</v>
      </c>
      <c r="G158" s="8">
        <v>2025.0</v>
      </c>
      <c r="H158" s="8" t="s">
        <v>1111</v>
      </c>
      <c r="I158" s="8" t="s">
        <v>1112</v>
      </c>
      <c r="J158" s="8">
        <v>45.0</v>
      </c>
      <c r="K158" s="8">
        <v>6.0</v>
      </c>
      <c r="L158" s="8" t="s">
        <v>1113</v>
      </c>
      <c r="M158" s="8"/>
      <c r="N158" s="8"/>
      <c r="O158" s="16" t="s">
        <v>40</v>
      </c>
      <c r="P158" s="16"/>
      <c r="Q158" s="16"/>
      <c r="R158" s="8"/>
      <c r="S158" s="8"/>
      <c r="T158" s="8"/>
      <c r="U158" s="52" t="s">
        <v>40</v>
      </c>
      <c r="V158" s="35">
        <v>196.0</v>
      </c>
      <c r="W158" s="35" t="s">
        <v>41</v>
      </c>
      <c r="X158" s="35" t="s">
        <v>40</v>
      </c>
      <c r="Y158" s="35" t="s">
        <v>274</v>
      </c>
      <c r="Z158" s="35" t="s">
        <v>40</v>
      </c>
      <c r="AA158" s="35" t="s">
        <v>40</v>
      </c>
      <c r="AB158" s="73" t="s">
        <v>275</v>
      </c>
      <c r="AC158" s="73" t="s">
        <v>40</v>
      </c>
      <c r="AD158" s="73" t="s">
        <v>275</v>
      </c>
      <c r="AE158" s="73" t="s">
        <v>40</v>
      </c>
      <c r="AF158" s="73" t="s">
        <v>40</v>
      </c>
      <c r="AG158" s="74" t="s">
        <v>275</v>
      </c>
      <c r="AH158" s="35"/>
      <c r="AI158" s="53"/>
      <c r="AJ158" s="40" t="str">
        <f>vlookup(A158,'AE-NSI no comparison'!A:B,2,FALSE)</f>
        <v>#244</v>
      </c>
      <c r="AK158" s="49"/>
    </row>
    <row r="159" ht="15.75" customHeight="1">
      <c r="A159" s="2" t="s">
        <v>1114</v>
      </c>
      <c r="B159" s="2" t="s">
        <v>1115</v>
      </c>
      <c r="C159" s="33" t="s">
        <v>1116</v>
      </c>
      <c r="D159" s="8" t="s">
        <v>1117</v>
      </c>
      <c r="E159" s="8" t="s">
        <v>1118</v>
      </c>
      <c r="G159" s="8">
        <v>2025.0</v>
      </c>
      <c r="H159" s="8"/>
      <c r="I159" s="8" t="s">
        <v>1119</v>
      </c>
      <c r="J159" s="8">
        <v>18.0</v>
      </c>
      <c r="K159" s="8"/>
      <c r="L159" s="8" t="s">
        <v>1120</v>
      </c>
      <c r="M159" s="8">
        <v>4.0547349E7</v>
      </c>
      <c r="N159" s="8"/>
      <c r="O159" s="16" t="s">
        <v>40</v>
      </c>
      <c r="P159" s="16"/>
      <c r="Q159" s="16"/>
      <c r="R159" s="8"/>
      <c r="S159" s="8"/>
      <c r="T159" s="8"/>
      <c r="U159" s="52" t="s">
        <v>40</v>
      </c>
      <c r="V159" s="35">
        <v>197.0</v>
      </c>
      <c r="W159" s="35" t="s">
        <v>139</v>
      </c>
      <c r="X159" s="35" t="s">
        <v>40</v>
      </c>
      <c r="Y159" s="35" t="s">
        <v>43</v>
      </c>
      <c r="Z159" s="35" t="s">
        <v>40</v>
      </c>
      <c r="AA159" s="35" t="s">
        <v>40</v>
      </c>
      <c r="AB159" s="73" t="s">
        <v>275</v>
      </c>
      <c r="AC159" s="73" t="s">
        <v>40</v>
      </c>
      <c r="AD159" s="73" t="s">
        <v>275</v>
      </c>
      <c r="AE159" s="73" t="s">
        <v>40</v>
      </c>
      <c r="AF159" s="73" t="s">
        <v>40</v>
      </c>
      <c r="AG159" s="74" t="s">
        <v>275</v>
      </c>
      <c r="AH159" s="35"/>
      <c r="AI159" s="72" t="s">
        <v>1105</v>
      </c>
      <c r="AJ159" s="40" t="str">
        <f>vlookup(A159,'AE-NSI no comparison'!A:B,2,FALSE)</f>
        <v>#20449</v>
      </c>
      <c r="AK159" s="40"/>
    </row>
    <row r="160" ht="15.75" customHeight="1">
      <c r="A160" s="2" t="s">
        <v>1121</v>
      </c>
      <c r="B160" s="2" t="s">
        <v>1122</v>
      </c>
      <c r="C160" s="33" t="s">
        <v>1123</v>
      </c>
      <c r="D160" s="8" t="s">
        <v>1124</v>
      </c>
      <c r="E160" s="8" t="s">
        <v>1125</v>
      </c>
      <c r="G160" s="8">
        <v>2024.0</v>
      </c>
      <c r="H160" s="51">
        <v>45627.0</v>
      </c>
      <c r="I160" s="8" t="s">
        <v>967</v>
      </c>
      <c r="J160" s="8">
        <v>13.0</v>
      </c>
      <c r="K160" s="8">
        <v>1.0</v>
      </c>
      <c r="L160" s="8">
        <v>2292068.0</v>
      </c>
      <c r="M160" s="8"/>
      <c r="N160" s="8"/>
      <c r="O160" s="16" t="s">
        <v>40</v>
      </c>
      <c r="P160" s="16"/>
      <c r="Q160" s="16" t="s">
        <v>40</v>
      </c>
      <c r="R160" s="8"/>
      <c r="S160" s="8"/>
      <c r="T160" s="8"/>
      <c r="U160" s="34"/>
      <c r="V160" s="35">
        <v>199.0</v>
      </c>
      <c r="W160" s="35" t="s">
        <v>139</v>
      </c>
      <c r="X160" s="35" t="s">
        <v>40</v>
      </c>
      <c r="Y160" s="35" t="s">
        <v>43</v>
      </c>
      <c r="Z160" s="35" t="s">
        <v>40</v>
      </c>
      <c r="AA160" s="35" t="s">
        <v>40</v>
      </c>
      <c r="AB160" s="37" t="s">
        <v>156</v>
      </c>
      <c r="AC160" s="37" t="s">
        <v>40</v>
      </c>
      <c r="AD160" s="37" t="s">
        <v>166</v>
      </c>
      <c r="AE160" s="37" t="s">
        <v>40</v>
      </c>
      <c r="AF160" s="37" t="s">
        <v>40</v>
      </c>
      <c r="AG160" s="38"/>
      <c r="AH160" s="35"/>
      <c r="AI160" s="39" t="s">
        <v>1126</v>
      </c>
      <c r="AJ160" s="40" t="str">
        <f>vlookup(A160,'AE-NSI no comparison'!A:B,2,FALSE)</f>
        <v>#N/A</v>
      </c>
      <c r="AK160" s="40"/>
    </row>
    <row r="161" ht="15.75" customHeight="1">
      <c r="A161" s="2" t="s">
        <v>1127</v>
      </c>
      <c r="B161" s="2" t="s">
        <v>1128</v>
      </c>
      <c r="C161" s="3" t="s">
        <v>1129</v>
      </c>
      <c r="D161" s="8" t="s">
        <v>1130</v>
      </c>
      <c r="E161" s="8" t="s">
        <v>1131</v>
      </c>
      <c r="G161" s="8">
        <v>2024.0</v>
      </c>
      <c r="H161" s="8">
        <v>2024.0</v>
      </c>
      <c r="I161" s="8" t="s">
        <v>1132</v>
      </c>
      <c r="J161" s="8">
        <v>41.0</v>
      </c>
      <c r="K161" s="8">
        <v>2.0</v>
      </c>
      <c r="L161" s="8" t="s">
        <v>1133</v>
      </c>
      <c r="M161" s="8"/>
      <c r="N161" s="8"/>
      <c r="O161" s="16" t="s">
        <v>40</v>
      </c>
      <c r="P161" s="16"/>
      <c r="Q161" s="16"/>
      <c r="R161" s="8"/>
      <c r="S161" s="8"/>
      <c r="T161" s="8"/>
      <c r="U161" s="34"/>
      <c r="V161" s="35">
        <v>200.0</v>
      </c>
      <c r="W161" s="35" t="s">
        <v>139</v>
      </c>
      <c r="X161" s="35" t="s">
        <v>40</v>
      </c>
      <c r="Y161" s="35" t="s">
        <v>43</v>
      </c>
      <c r="Z161" s="35" t="s">
        <v>40</v>
      </c>
      <c r="AA161" s="35" t="s">
        <v>40</v>
      </c>
      <c r="AB161" s="73" t="s">
        <v>275</v>
      </c>
      <c r="AC161" s="73" t="s">
        <v>40</v>
      </c>
      <c r="AD161" s="73" t="s">
        <v>275</v>
      </c>
      <c r="AE161" s="73" t="s">
        <v>40</v>
      </c>
      <c r="AF161" s="73" t="s">
        <v>40</v>
      </c>
      <c r="AG161" s="74" t="s">
        <v>275</v>
      </c>
      <c r="AH161" s="35"/>
      <c r="AI161" s="72" t="s">
        <v>1105</v>
      </c>
      <c r="AJ161" s="40" t="str">
        <f>vlookup(A161,'AE-NSI no comparison'!A:B,2,FALSE)</f>
        <v>#4744</v>
      </c>
      <c r="AK161" s="40"/>
    </row>
    <row r="162" ht="15.75" customHeight="1">
      <c r="A162" s="2" t="s">
        <v>1134</v>
      </c>
      <c r="B162" s="2" t="s">
        <v>1135</v>
      </c>
      <c r="C162" s="3" t="s">
        <v>1136</v>
      </c>
      <c r="D162" s="8" t="s">
        <v>1137</v>
      </c>
      <c r="E162" s="8" t="s">
        <v>1138</v>
      </c>
      <c r="G162" s="8">
        <v>2024.0</v>
      </c>
      <c r="H162" s="51">
        <v>45444.0</v>
      </c>
      <c r="I162" s="8" t="s">
        <v>1139</v>
      </c>
      <c r="J162" s="8">
        <v>51.0</v>
      </c>
      <c r="K162" s="8">
        <v>6.0</v>
      </c>
      <c r="L162" s="8" t="s">
        <v>1140</v>
      </c>
      <c r="M162" s="8"/>
      <c r="N162" s="8"/>
      <c r="O162" s="16" t="s">
        <v>40</v>
      </c>
      <c r="P162" s="16"/>
      <c r="Q162" s="16"/>
      <c r="R162" s="8"/>
      <c r="S162" s="8"/>
      <c r="T162" s="8"/>
      <c r="U162" s="34"/>
      <c r="V162" s="35">
        <v>201.0</v>
      </c>
      <c r="W162" s="35" t="s">
        <v>139</v>
      </c>
      <c r="X162" s="35" t="s">
        <v>40</v>
      </c>
      <c r="Y162" s="35" t="s">
        <v>43</v>
      </c>
      <c r="Z162" s="35" t="s">
        <v>40</v>
      </c>
      <c r="AA162" s="35" t="s">
        <v>40</v>
      </c>
      <c r="AB162" s="73" t="s">
        <v>275</v>
      </c>
      <c r="AC162" s="73" t="s">
        <v>40</v>
      </c>
      <c r="AD162" s="73" t="s">
        <v>275</v>
      </c>
      <c r="AE162" s="73" t="s">
        <v>40</v>
      </c>
      <c r="AF162" s="73" t="s">
        <v>40</v>
      </c>
      <c r="AG162" s="74" t="s">
        <v>275</v>
      </c>
      <c r="AH162" s="35"/>
      <c r="AI162" s="72" t="s">
        <v>1105</v>
      </c>
      <c r="AJ162" s="40" t="str">
        <f>vlookup(A162,'AE-NSI no comparison'!A:B,2,FALSE)</f>
        <v>#4765</v>
      </c>
      <c r="AK162" s="40"/>
    </row>
    <row r="163" ht="15.75" customHeight="1">
      <c r="A163" s="1" t="s">
        <v>1141</v>
      </c>
      <c r="B163" s="2" t="s">
        <v>1142</v>
      </c>
      <c r="C163" s="3" t="s">
        <v>1143</v>
      </c>
      <c r="D163" s="8" t="s">
        <v>1144</v>
      </c>
      <c r="E163" s="8" t="s">
        <v>1145</v>
      </c>
      <c r="G163" s="8">
        <v>2025.0</v>
      </c>
      <c r="H163" s="8">
        <v>2025.0</v>
      </c>
      <c r="I163" s="8" t="s">
        <v>884</v>
      </c>
      <c r="J163" s="8">
        <v>42.0</v>
      </c>
      <c r="K163" s="8"/>
      <c r="L163" s="8"/>
      <c r="M163" s="8"/>
      <c r="N163" s="8"/>
      <c r="O163" s="16" t="s">
        <v>40</v>
      </c>
      <c r="P163" s="16"/>
      <c r="Q163" s="16"/>
      <c r="R163" s="8"/>
      <c r="S163" s="8"/>
      <c r="T163" s="8"/>
      <c r="U163" s="34"/>
      <c r="V163" s="35">
        <v>202.0</v>
      </c>
      <c r="W163" s="35" t="s">
        <v>139</v>
      </c>
      <c r="X163" s="35" t="s">
        <v>40</v>
      </c>
      <c r="Y163" s="35" t="s">
        <v>43</v>
      </c>
      <c r="Z163" s="35" t="s">
        <v>40</v>
      </c>
      <c r="AA163" s="35" t="s">
        <v>40</v>
      </c>
      <c r="AB163" s="37" t="s">
        <v>139</v>
      </c>
      <c r="AC163" s="37" t="s">
        <v>40</v>
      </c>
      <c r="AD163" s="37" t="s">
        <v>43</v>
      </c>
      <c r="AE163" s="37" t="s">
        <v>40</v>
      </c>
      <c r="AF163" s="37" t="s">
        <v>40</v>
      </c>
      <c r="AG163" s="38"/>
      <c r="AH163" s="35"/>
      <c r="AI163" s="39" t="s">
        <v>1146</v>
      </c>
      <c r="AJ163" s="40" t="str">
        <f>vlookup(A163,'AE-NSI no comparison'!A:B,2,FALSE)</f>
        <v>#N/A</v>
      </c>
      <c r="AK163" s="40"/>
    </row>
    <row r="164" ht="15.75" customHeight="1">
      <c r="A164" s="2" t="s">
        <v>1147</v>
      </c>
      <c r="B164" s="2" t="s">
        <v>1148</v>
      </c>
      <c r="C164" s="33" t="s">
        <v>1149</v>
      </c>
      <c r="D164" s="8" t="s">
        <v>1150</v>
      </c>
      <c r="E164" s="8" t="s">
        <v>1151</v>
      </c>
      <c r="G164" s="8">
        <v>2024.0</v>
      </c>
      <c r="H164" s="8" t="s">
        <v>1152</v>
      </c>
      <c r="I164" s="8" t="s">
        <v>411</v>
      </c>
      <c r="J164" s="8">
        <v>15.0</v>
      </c>
      <c r="K164" s="8">
        <v>1.0</v>
      </c>
      <c r="L164" s="8">
        <v>7469.0</v>
      </c>
      <c r="M164" s="8"/>
      <c r="N164" s="8"/>
      <c r="O164" s="16" t="s">
        <v>40</v>
      </c>
      <c r="P164" s="16"/>
      <c r="Q164" s="16"/>
      <c r="R164" s="8"/>
      <c r="S164" s="8"/>
      <c r="T164" s="35" t="s">
        <v>40</v>
      </c>
      <c r="U164" s="34"/>
      <c r="V164" s="35">
        <v>203.0</v>
      </c>
      <c r="W164" s="35" t="s">
        <v>139</v>
      </c>
      <c r="X164" s="35" t="s">
        <v>40</v>
      </c>
      <c r="Y164" s="35" t="s">
        <v>214</v>
      </c>
      <c r="Z164" s="35" t="s">
        <v>40</v>
      </c>
      <c r="AA164" s="35" t="s">
        <v>40</v>
      </c>
      <c r="AB164" s="36" t="s">
        <v>71</v>
      </c>
      <c r="AC164" s="37" t="s">
        <v>40</v>
      </c>
      <c r="AD164" s="37" t="s">
        <v>43</v>
      </c>
      <c r="AE164" s="37" t="s">
        <v>40</v>
      </c>
      <c r="AF164" s="37" t="s">
        <v>40</v>
      </c>
      <c r="AG164" s="38"/>
      <c r="AH164" s="35"/>
      <c r="AI164" s="39" t="s">
        <v>1153</v>
      </c>
      <c r="AJ164" s="40" t="str">
        <f>vlookup(A164,'AE-NSI no comparison'!A:B,2,FALSE)</f>
        <v>#N/A</v>
      </c>
      <c r="AK164" s="40"/>
    </row>
    <row r="165" ht="15.75" customHeight="1">
      <c r="A165" s="2" t="s">
        <v>1154</v>
      </c>
      <c r="B165" s="1" t="s">
        <v>1155</v>
      </c>
      <c r="C165" s="33" t="s">
        <v>1156</v>
      </c>
      <c r="D165" s="8" t="s">
        <v>1157</v>
      </c>
      <c r="E165" s="8" t="s">
        <v>1158</v>
      </c>
      <c r="G165" s="8">
        <v>2025.0</v>
      </c>
      <c r="H165" s="8" t="s">
        <v>796</v>
      </c>
      <c r="I165" s="8" t="s">
        <v>62</v>
      </c>
      <c r="J165" s="8">
        <v>231.0</v>
      </c>
      <c r="K165" s="8">
        <v>1.0</v>
      </c>
      <c r="L165" s="8" t="s">
        <v>1159</v>
      </c>
      <c r="M165" s="8"/>
      <c r="N165" s="8"/>
      <c r="O165" s="16"/>
      <c r="P165" s="16"/>
      <c r="Q165" s="16" t="s">
        <v>40</v>
      </c>
      <c r="R165" s="8"/>
      <c r="S165" s="35" t="s">
        <v>40</v>
      </c>
      <c r="T165" s="35" t="s">
        <v>40</v>
      </c>
      <c r="U165" s="52" t="s">
        <v>40</v>
      </c>
      <c r="V165" s="35">
        <v>204.0</v>
      </c>
      <c r="W165" s="35" t="s">
        <v>139</v>
      </c>
      <c r="X165" s="35" t="s">
        <v>40</v>
      </c>
      <c r="Y165" s="35" t="s">
        <v>42</v>
      </c>
      <c r="Z165" s="35" t="s">
        <v>40</v>
      </c>
      <c r="AA165" s="35" t="s">
        <v>40</v>
      </c>
      <c r="AB165" s="36" t="s">
        <v>43</v>
      </c>
      <c r="AC165" s="37" t="s">
        <v>40</v>
      </c>
      <c r="AD165" s="37" t="s">
        <v>64</v>
      </c>
      <c r="AE165" s="37" t="s">
        <v>40</v>
      </c>
      <c r="AF165" s="37" t="s">
        <v>40</v>
      </c>
      <c r="AG165" s="38" t="s">
        <v>1160</v>
      </c>
      <c r="AH165" s="35"/>
      <c r="AI165" s="39" t="s">
        <v>1161</v>
      </c>
      <c r="AJ165" s="40" t="str">
        <f>vlookup(A165,'AE-NSI no comparison'!A:B,2,FALSE)</f>
        <v>#N/A</v>
      </c>
      <c r="AK165" s="40"/>
    </row>
    <row r="166" ht="15.75" customHeight="1">
      <c r="A166" s="2" t="s">
        <v>1162</v>
      </c>
      <c r="B166" s="1" t="s">
        <v>1163</v>
      </c>
      <c r="C166" s="3" t="s">
        <v>1164</v>
      </c>
      <c r="D166" s="8"/>
      <c r="E166" s="8" t="s">
        <v>1165</v>
      </c>
      <c r="G166" s="8">
        <v>2025.0</v>
      </c>
      <c r="H166" s="8" t="s">
        <v>1166</v>
      </c>
      <c r="I166" s="8" t="s">
        <v>1167</v>
      </c>
      <c r="J166" s="8">
        <v>25.0</v>
      </c>
      <c r="K166" s="8">
        <v>6.0</v>
      </c>
      <c r="L166" s="8"/>
      <c r="M166" s="8"/>
      <c r="N166" s="8"/>
      <c r="O166" s="16"/>
      <c r="P166" s="16" t="s">
        <v>40</v>
      </c>
      <c r="Q166" s="16"/>
      <c r="R166" s="8"/>
      <c r="S166" s="8"/>
      <c r="T166" s="8"/>
      <c r="U166" s="34"/>
      <c r="V166" s="35">
        <v>205.0</v>
      </c>
      <c r="W166" s="35" t="s">
        <v>139</v>
      </c>
      <c r="X166" s="35" t="s">
        <v>40</v>
      </c>
      <c r="Y166" s="35" t="s">
        <v>165</v>
      </c>
      <c r="Z166" s="35" t="s">
        <v>40</v>
      </c>
      <c r="AA166" s="35" t="s">
        <v>40</v>
      </c>
      <c r="AB166" s="37" t="s">
        <v>148</v>
      </c>
      <c r="AC166" s="37" t="s">
        <v>40</v>
      </c>
      <c r="AD166" s="37" t="s">
        <v>43</v>
      </c>
      <c r="AE166" s="37" t="s">
        <v>40</v>
      </c>
      <c r="AF166" s="37" t="s">
        <v>40</v>
      </c>
      <c r="AG166" s="38"/>
      <c r="AH166" s="35"/>
      <c r="AI166" s="39" t="s">
        <v>1168</v>
      </c>
      <c r="AJ166" s="40" t="str">
        <f>vlookup(A166,'AE-NSI no comparison'!A:B,2,FALSE)</f>
        <v>#N/A</v>
      </c>
      <c r="AK166" s="40"/>
    </row>
    <row r="167" ht="15.75" customHeight="1">
      <c r="A167" s="2" t="s">
        <v>1162</v>
      </c>
      <c r="B167" s="1" t="s">
        <v>1169</v>
      </c>
      <c r="C167" s="3" t="s">
        <v>1170</v>
      </c>
      <c r="D167" s="8" t="s">
        <v>1171</v>
      </c>
      <c r="E167" s="8" t="s">
        <v>1172</v>
      </c>
      <c r="G167" s="8">
        <v>2025.0</v>
      </c>
      <c r="H167" s="8" t="s">
        <v>1173</v>
      </c>
      <c r="I167" s="8" t="s">
        <v>1174</v>
      </c>
      <c r="J167" s="8">
        <v>185.0</v>
      </c>
      <c r="K167" s="8">
        <v>3.0</v>
      </c>
      <c r="L167" s="8" t="s">
        <v>1175</v>
      </c>
      <c r="M167" s="8"/>
      <c r="N167" s="8"/>
      <c r="O167" s="16" t="s">
        <v>40</v>
      </c>
      <c r="P167" s="16" t="s">
        <v>40</v>
      </c>
      <c r="Q167" s="16" t="s">
        <v>40</v>
      </c>
      <c r="R167" s="8"/>
      <c r="S167" s="8"/>
      <c r="T167" s="8"/>
      <c r="U167" s="34"/>
      <c r="V167" s="35">
        <v>206.0</v>
      </c>
      <c r="W167" s="35" t="s">
        <v>139</v>
      </c>
      <c r="X167" s="35" t="s">
        <v>40</v>
      </c>
      <c r="Y167" s="35" t="s">
        <v>165</v>
      </c>
      <c r="Z167" s="35" t="s">
        <v>40</v>
      </c>
      <c r="AA167" s="35" t="s">
        <v>40</v>
      </c>
      <c r="AB167" s="37" t="s">
        <v>80</v>
      </c>
      <c r="AC167" s="37" t="s">
        <v>40</v>
      </c>
      <c r="AD167" s="37" t="s">
        <v>43</v>
      </c>
      <c r="AE167" s="37" t="s">
        <v>40</v>
      </c>
      <c r="AF167" s="37" t="s">
        <v>40</v>
      </c>
      <c r="AG167" s="38" t="s">
        <v>1176</v>
      </c>
      <c r="AH167" s="35"/>
      <c r="AI167" s="39" t="s">
        <v>1177</v>
      </c>
      <c r="AJ167" s="40" t="str">
        <f>vlookup(A167,'AE-NSI no comparison'!A:B,2,FALSE)</f>
        <v>#N/A</v>
      </c>
      <c r="AK167" s="40"/>
    </row>
    <row r="168" ht="15.75" customHeight="1">
      <c r="A168" s="2" t="s">
        <v>1178</v>
      </c>
      <c r="B168" s="2" t="s">
        <v>1179</v>
      </c>
      <c r="C168" s="33" t="s">
        <v>1180</v>
      </c>
      <c r="D168" s="8" t="s">
        <v>1181</v>
      </c>
      <c r="E168" s="8" t="s">
        <v>1182</v>
      </c>
      <c r="G168" s="8">
        <v>2025.0</v>
      </c>
      <c r="H168" s="51">
        <v>45809.0</v>
      </c>
      <c r="I168" s="8" t="s">
        <v>1183</v>
      </c>
      <c r="J168" s="8">
        <v>181.0</v>
      </c>
      <c r="K168" s="8">
        <v>6.0</v>
      </c>
      <c r="L168" s="8" t="s">
        <v>1184</v>
      </c>
      <c r="M168" s="8"/>
      <c r="N168" s="8"/>
      <c r="O168" s="16" t="s">
        <v>40</v>
      </c>
      <c r="P168" s="16"/>
      <c r="Q168" s="16"/>
      <c r="R168" s="8"/>
      <c r="S168" s="8"/>
      <c r="T168" s="8"/>
      <c r="U168" s="34"/>
      <c r="V168" s="35">
        <v>207.0</v>
      </c>
      <c r="W168" s="35" t="s">
        <v>139</v>
      </c>
      <c r="X168" s="35" t="s">
        <v>40</v>
      </c>
      <c r="Y168" s="35" t="s">
        <v>214</v>
      </c>
      <c r="Z168" s="35" t="s">
        <v>40</v>
      </c>
      <c r="AA168" s="35" t="s">
        <v>40</v>
      </c>
      <c r="AB168" s="37" t="s">
        <v>214</v>
      </c>
      <c r="AC168" s="37" t="s">
        <v>40</v>
      </c>
      <c r="AD168" s="37" t="s">
        <v>166</v>
      </c>
      <c r="AE168" s="37" t="s">
        <v>40</v>
      </c>
      <c r="AF168" s="37" t="s">
        <v>40</v>
      </c>
      <c r="AG168" s="38"/>
      <c r="AH168" s="35"/>
      <c r="AI168" s="39" t="s">
        <v>1185</v>
      </c>
      <c r="AJ168" s="40" t="str">
        <f>vlookup(A168,'AE-NSI no comparison'!A:B,2,FALSE)</f>
        <v>#N/A</v>
      </c>
      <c r="AK168" s="40"/>
    </row>
    <row r="169" ht="15.75" customHeight="1">
      <c r="A169" s="2" t="s">
        <v>1186</v>
      </c>
      <c r="B169" s="1" t="s">
        <v>1187</v>
      </c>
      <c r="C169" s="3" t="s">
        <v>1188</v>
      </c>
      <c r="D169" s="8" t="s">
        <v>1189</v>
      </c>
      <c r="E169" s="8" t="s">
        <v>1190</v>
      </c>
      <c r="G169" s="8">
        <v>2024.0</v>
      </c>
      <c r="H169" s="8">
        <v>2024.0</v>
      </c>
      <c r="I169" s="8" t="s">
        <v>1191</v>
      </c>
      <c r="J169" s="8">
        <v>11.0</v>
      </c>
      <c r="K169" s="8">
        <v>4.0</v>
      </c>
      <c r="L169" s="8"/>
      <c r="M169" s="8"/>
      <c r="N169" s="8"/>
      <c r="O169" s="16" t="s">
        <v>40</v>
      </c>
      <c r="P169" s="16"/>
      <c r="Q169" s="16" t="s">
        <v>40</v>
      </c>
      <c r="R169" s="8"/>
      <c r="S169" s="8"/>
      <c r="T169" s="8"/>
      <c r="U169" s="34"/>
      <c r="V169" s="35">
        <v>208.0</v>
      </c>
      <c r="W169" s="35" t="s">
        <v>139</v>
      </c>
      <c r="X169" s="35" t="s">
        <v>40</v>
      </c>
      <c r="Y169" s="35" t="s">
        <v>214</v>
      </c>
      <c r="Z169" s="35" t="s">
        <v>40</v>
      </c>
      <c r="AA169" s="35" t="s">
        <v>40</v>
      </c>
      <c r="AB169" s="37" t="s">
        <v>80</v>
      </c>
      <c r="AC169" s="37" t="s">
        <v>40</v>
      </c>
      <c r="AD169" s="37" t="s">
        <v>148</v>
      </c>
      <c r="AE169" s="37" t="s">
        <v>40</v>
      </c>
      <c r="AF169" s="37" t="s">
        <v>40</v>
      </c>
      <c r="AG169" s="38"/>
      <c r="AH169" s="35"/>
      <c r="AI169" s="39" t="s">
        <v>1192</v>
      </c>
      <c r="AJ169" s="40" t="str">
        <f>vlookup(A169,'AE-NSI no comparison'!A:B,2,FALSE)</f>
        <v>#N/A</v>
      </c>
      <c r="AK169" s="40"/>
    </row>
    <row r="170" ht="15.75" customHeight="1">
      <c r="A170" s="2" t="s">
        <v>1193</v>
      </c>
      <c r="B170" s="2" t="s">
        <v>1194</v>
      </c>
      <c r="C170" s="33" t="s">
        <v>1195</v>
      </c>
      <c r="D170" s="8" t="s">
        <v>1196</v>
      </c>
      <c r="E170" s="8" t="s">
        <v>1197</v>
      </c>
      <c r="G170" s="8">
        <v>2024.0</v>
      </c>
      <c r="H170" s="8" t="s">
        <v>1198</v>
      </c>
      <c r="I170" s="8" t="s">
        <v>1199</v>
      </c>
      <c r="J170" s="8">
        <v>35.0</v>
      </c>
      <c r="K170" s="8">
        <v>6.0</v>
      </c>
      <c r="L170" s="8" t="s">
        <v>1200</v>
      </c>
      <c r="M170" s="8"/>
      <c r="N170" s="8"/>
      <c r="O170" s="16" t="s">
        <v>40</v>
      </c>
      <c r="P170" s="16"/>
      <c r="Q170" s="16"/>
      <c r="R170" s="8"/>
      <c r="S170" s="8"/>
      <c r="T170" s="8"/>
      <c r="U170" s="34"/>
      <c r="V170" s="35">
        <v>209.0</v>
      </c>
      <c r="W170" s="35" t="s">
        <v>139</v>
      </c>
      <c r="X170" s="35" t="s">
        <v>40</v>
      </c>
      <c r="Y170" s="35" t="s">
        <v>43</v>
      </c>
      <c r="Z170" s="35" t="s">
        <v>40</v>
      </c>
      <c r="AA170" s="35" t="s">
        <v>40</v>
      </c>
      <c r="AB170" s="73" t="s">
        <v>275</v>
      </c>
      <c r="AC170" s="73" t="s">
        <v>40</v>
      </c>
      <c r="AD170" s="73" t="s">
        <v>275</v>
      </c>
      <c r="AE170" s="73" t="s">
        <v>40</v>
      </c>
      <c r="AF170" s="73" t="s">
        <v>40</v>
      </c>
      <c r="AG170" s="74" t="s">
        <v>275</v>
      </c>
      <c r="AH170" s="35"/>
      <c r="AI170" s="72" t="s">
        <v>1105</v>
      </c>
      <c r="AJ170" s="40" t="str">
        <f>vlookup(A170,'AE-NSI no comparison'!A:B,2,FALSE)</f>
        <v>#4877</v>
      </c>
      <c r="AK170" s="40"/>
    </row>
    <row r="171" ht="15.75" customHeight="1">
      <c r="A171" s="2" t="s">
        <v>1201</v>
      </c>
      <c r="B171" s="2" t="s">
        <v>1202</v>
      </c>
      <c r="C171" s="33" t="s">
        <v>1203</v>
      </c>
      <c r="D171" s="8" t="s">
        <v>1204</v>
      </c>
      <c r="E171" s="8" t="s">
        <v>1205</v>
      </c>
      <c r="G171" s="8">
        <v>2024.0</v>
      </c>
      <c r="H171" s="51">
        <v>45566.0</v>
      </c>
      <c r="I171" s="8" t="s">
        <v>1206</v>
      </c>
      <c r="J171" s="8">
        <v>47.0</v>
      </c>
      <c r="K171" s="8">
        <v>10.0</v>
      </c>
      <c r="L171" s="8" t="s">
        <v>1207</v>
      </c>
      <c r="M171" s="8"/>
      <c r="N171" s="8"/>
      <c r="O171" s="16" t="s">
        <v>40</v>
      </c>
      <c r="P171" s="16"/>
      <c r="Q171" s="16"/>
      <c r="R171" s="8"/>
      <c r="S171" s="8"/>
      <c r="T171" s="8"/>
      <c r="U171" s="52" t="s">
        <v>40</v>
      </c>
      <c r="V171" s="35">
        <v>210.0</v>
      </c>
      <c r="W171" s="35" t="s">
        <v>54</v>
      </c>
      <c r="X171" s="35" t="s">
        <v>40</v>
      </c>
      <c r="Y171" s="35" t="s">
        <v>43</v>
      </c>
      <c r="Z171" s="35" t="s">
        <v>40</v>
      </c>
      <c r="AA171" s="35" t="s">
        <v>40</v>
      </c>
      <c r="AB171" s="37" t="s">
        <v>156</v>
      </c>
      <c r="AC171" s="37" t="s">
        <v>40</v>
      </c>
      <c r="AD171" s="37" t="s">
        <v>166</v>
      </c>
      <c r="AE171" s="37" t="s">
        <v>40</v>
      </c>
      <c r="AF171" s="37" t="s">
        <v>40</v>
      </c>
      <c r="AG171" s="38" t="s">
        <v>1208</v>
      </c>
      <c r="AH171" s="35"/>
      <c r="AI171" s="48"/>
      <c r="AJ171" s="40" t="str">
        <f>vlookup(A171,'AE-NSI no comparison'!A:B,2,FALSE)</f>
        <v>#N/A</v>
      </c>
      <c r="AK171" s="49"/>
    </row>
    <row r="172" ht="15.75" customHeight="1">
      <c r="A172" s="2" t="s">
        <v>1209</v>
      </c>
      <c r="B172" s="2" t="s">
        <v>1210</v>
      </c>
      <c r="C172" s="3" t="s">
        <v>1211</v>
      </c>
      <c r="D172" s="8" t="s">
        <v>1212</v>
      </c>
      <c r="E172" s="8" t="s">
        <v>1213</v>
      </c>
      <c r="G172" s="8">
        <v>2024.0</v>
      </c>
      <c r="H172" s="50">
        <v>45917.0</v>
      </c>
      <c r="I172" s="8" t="s">
        <v>1214</v>
      </c>
      <c r="J172" s="8"/>
      <c r="K172" s="8"/>
      <c r="L172" s="96" t="s">
        <v>1215</v>
      </c>
      <c r="M172" s="8">
        <v>3.928573E7</v>
      </c>
      <c r="N172" s="8"/>
      <c r="O172" s="16" t="s">
        <v>40</v>
      </c>
      <c r="P172" s="16"/>
      <c r="Q172" s="16"/>
      <c r="R172" s="8"/>
      <c r="S172" s="8"/>
      <c r="T172" s="8"/>
      <c r="U172" s="52" t="s">
        <v>40</v>
      </c>
      <c r="V172" s="35">
        <v>211.0</v>
      </c>
      <c r="W172" s="35" t="s">
        <v>767</v>
      </c>
      <c r="X172" s="35" t="s">
        <v>40</v>
      </c>
      <c r="Y172" s="35" t="s">
        <v>43</v>
      </c>
      <c r="Z172" s="35" t="s">
        <v>40</v>
      </c>
      <c r="AA172" s="35" t="s">
        <v>40</v>
      </c>
      <c r="AB172" s="73" t="s">
        <v>275</v>
      </c>
      <c r="AC172" s="73" t="s">
        <v>40</v>
      </c>
      <c r="AD172" s="73" t="s">
        <v>275</v>
      </c>
      <c r="AE172" s="73" t="s">
        <v>40</v>
      </c>
      <c r="AF172" s="73" t="s">
        <v>40</v>
      </c>
      <c r="AG172" s="74" t="s">
        <v>275</v>
      </c>
      <c r="AH172" s="35"/>
      <c r="AI172" s="48"/>
      <c r="AJ172" s="40" t="str">
        <f>vlookup(A172,'AE-NSI no comparison'!A:B,2,FALSE)</f>
        <v>#N/A</v>
      </c>
      <c r="AK172" s="49"/>
    </row>
    <row r="173" ht="15.75" customHeight="1">
      <c r="A173" s="2" t="s">
        <v>1216</v>
      </c>
      <c r="B173" s="2" t="s">
        <v>1217</v>
      </c>
      <c r="C173" s="33" t="s">
        <v>1218</v>
      </c>
      <c r="D173" s="8" t="s">
        <v>1219</v>
      </c>
      <c r="E173" s="8" t="s">
        <v>1220</v>
      </c>
      <c r="G173" s="8">
        <v>2025.0</v>
      </c>
      <c r="H173" s="8" t="s">
        <v>193</v>
      </c>
      <c r="I173" s="8" t="s">
        <v>194</v>
      </c>
      <c r="J173" s="8">
        <v>80.0</v>
      </c>
      <c r="K173" s="8">
        <v>3.0</v>
      </c>
      <c r="L173" s="8" t="s">
        <v>1221</v>
      </c>
      <c r="M173" s="8"/>
      <c r="N173" s="8"/>
      <c r="O173" s="16" t="s">
        <v>40</v>
      </c>
      <c r="P173" s="16"/>
      <c r="Q173" s="16"/>
      <c r="R173" s="8"/>
      <c r="S173" s="8"/>
      <c r="T173" s="8"/>
      <c r="U173" s="34"/>
      <c r="V173" s="35">
        <v>212.0</v>
      </c>
      <c r="W173" s="35" t="s">
        <v>767</v>
      </c>
      <c r="X173" s="35" t="s">
        <v>40</v>
      </c>
      <c r="Y173" s="35" t="s">
        <v>274</v>
      </c>
      <c r="Z173" s="35" t="s">
        <v>40</v>
      </c>
      <c r="AA173" s="35" t="s">
        <v>40</v>
      </c>
      <c r="AB173" s="73" t="s">
        <v>275</v>
      </c>
      <c r="AC173" s="73" t="s">
        <v>40</v>
      </c>
      <c r="AD173" s="73" t="s">
        <v>275</v>
      </c>
      <c r="AE173" s="73" t="s">
        <v>40</v>
      </c>
      <c r="AF173" s="73" t="s">
        <v>40</v>
      </c>
      <c r="AG173" s="74" t="s">
        <v>275</v>
      </c>
      <c r="AH173" s="35"/>
      <c r="AI173" s="72" t="s">
        <v>1222</v>
      </c>
      <c r="AJ173" s="40" t="str">
        <f>vlookup(A173,'AE-NSI no comparison'!A:B,2,FALSE)</f>
        <v>#448</v>
      </c>
      <c r="AK173" s="40"/>
    </row>
    <row r="174" ht="15.75" customHeight="1">
      <c r="A174" s="2" t="s">
        <v>1223</v>
      </c>
      <c r="B174" s="1" t="s">
        <v>1224</v>
      </c>
      <c r="C174" s="3" t="s">
        <v>1225</v>
      </c>
      <c r="D174" s="8" t="s">
        <v>1226</v>
      </c>
      <c r="E174" s="8" t="s">
        <v>1227</v>
      </c>
      <c r="G174" s="8">
        <v>2024.0</v>
      </c>
      <c r="H174" s="8" t="s">
        <v>752</v>
      </c>
      <c r="I174" s="8" t="s">
        <v>39</v>
      </c>
      <c r="J174" s="8">
        <v>42.0</v>
      </c>
      <c r="K174" s="8">
        <v>12.0</v>
      </c>
      <c r="L174" s="8" t="s">
        <v>1228</v>
      </c>
      <c r="M174" s="8"/>
      <c r="N174" s="8"/>
      <c r="O174" s="16"/>
      <c r="P174" s="16" t="s">
        <v>40</v>
      </c>
      <c r="Q174" s="16" t="s">
        <v>40</v>
      </c>
      <c r="R174" s="8"/>
      <c r="S174" s="8"/>
      <c r="T174" s="8"/>
      <c r="U174" s="34"/>
      <c r="V174" s="35">
        <v>213.0</v>
      </c>
      <c r="W174" s="35" t="s">
        <v>165</v>
      </c>
      <c r="X174" s="35" t="s">
        <v>40</v>
      </c>
      <c r="Y174" s="35" t="s">
        <v>148</v>
      </c>
      <c r="Z174" s="35" t="s">
        <v>40</v>
      </c>
      <c r="AA174" s="35" t="s">
        <v>40</v>
      </c>
      <c r="AB174" s="36" t="s">
        <v>274</v>
      </c>
      <c r="AC174" s="37" t="s">
        <v>40</v>
      </c>
      <c r="AD174" s="37" t="s">
        <v>42</v>
      </c>
      <c r="AE174" s="37" t="s">
        <v>40</v>
      </c>
      <c r="AF174" s="37" t="s">
        <v>40</v>
      </c>
      <c r="AG174" s="38"/>
      <c r="AH174" s="35"/>
      <c r="AI174" s="39" t="s">
        <v>1229</v>
      </c>
      <c r="AJ174" s="40" t="str">
        <f>vlookup(A174,'AE-NSI no comparison'!A:B,2,FALSE)</f>
        <v>#N/A</v>
      </c>
      <c r="AK174" s="40"/>
    </row>
    <row r="175" ht="15.75" customHeight="1">
      <c r="A175" s="2" t="s">
        <v>1230</v>
      </c>
      <c r="B175" s="2" t="s">
        <v>1231</v>
      </c>
      <c r="C175" s="33" t="s">
        <v>1232</v>
      </c>
      <c r="D175" s="8" t="s">
        <v>1233</v>
      </c>
      <c r="E175" s="8" t="s">
        <v>1234</v>
      </c>
      <c r="G175" s="8">
        <v>2025.0</v>
      </c>
      <c r="H175" s="51">
        <v>45689.0</v>
      </c>
      <c r="I175" s="8" t="s">
        <v>110</v>
      </c>
      <c r="J175" s="8">
        <v>30.0</v>
      </c>
      <c r="K175" s="8">
        <v>7.0</v>
      </c>
      <c r="L175" s="8"/>
      <c r="M175" s="8"/>
      <c r="N175" s="8"/>
      <c r="O175" s="16"/>
      <c r="P175" s="16"/>
      <c r="Q175" s="16" t="s">
        <v>40</v>
      </c>
      <c r="R175" s="8"/>
      <c r="S175" s="8"/>
      <c r="T175" s="8"/>
      <c r="U175" s="34"/>
      <c r="V175" s="35">
        <v>216.0</v>
      </c>
      <c r="W175" s="35" t="s">
        <v>767</v>
      </c>
      <c r="X175" s="35" t="s">
        <v>40</v>
      </c>
      <c r="Y175" s="35" t="s">
        <v>274</v>
      </c>
      <c r="Z175" s="35" t="s">
        <v>40</v>
      </c>
      <c r="AA175" s="35" t="s">
        <v>40</v>
      </c>
      <c r="AB175" s="37" t="s">
        <v>148</v>
      </c>
      <c r="AC175" s="37" t="s">
        <v>40</v>
      </c>
      <c r="AD175" s="37" t="s">
        <v>166</v>
      </c>
      <c r="AE175" s="37" t="s">
        <v>40</v>
      </c>
      <c r="AF175" s="37" t="s">
        <v>40</v>
      </c>
      <c r="AG175" s="38" t="s">
        <v>1235</v>
      </c>
      <c r="AH175" s="35"/>
      <c r="AI175" s="48"/>
      <c r="AJ175" s="40" t="str">
        <f>vlookup(A175,'AE-NSI no comparison'!A:B,2,FALSE)</f>
        <v>#N/A</v>
      </c>
      <c r="AK175" s="49"/>
    </row>
    <row r="176" ht="15.75" customHeight="1">
      <c r="A176" s="2" t="s">
        <v>1236</v>
      </c>
      <c r="B176" s="2" t="s">
        <v>1237</v>
      </c>
      <c r="C176" s="3" t="s">
        <v>1238</v>
      </c>
      <c r="D176" s="8" t="s">
        <v>1239</v>
      </c>
      <c r="E176" s="8" t="s">
        <v>1240</v>
      </c>
      <c r="G176" s="8">
        <v>2025.0</v>
      </c>
      <c r="H176" s="8" t="s">
        <v>1084</v>
      </c>
      <c r="I176" s="8" t="s">
        <v>39</v>
      </c>
      <c r="J176" s="8">
        <v>52.0</v>
      </c>
      <c r="K176" s="8"/>
      <c r="L176" s="8">
        <v>126907.0</v>
      </c>
      <c r="M176" s="8"/>
      <c r="N176" s="8"/>
      <c r="O176" s="16" t="s">
        <v>40</v>
      </c>
      <c r="P176" s="16"/>
      <c r="Q176" s="16"/>
      <c r="R176" s="8"/>
      <c r="S176" s="8"/>
      <c r="T176" s="8"/>
      <c r="U176" s="34"/>
      <c r="V176" s="35">
        <v>218.0</v>
      </c>
      <c r="W176" s="35" t="s">
        <v>54</v>
      </c>
      <c r="X176" s="35" t="s">
        <v>40</v>
      </c>
      <c r="Y176" s="35" t="s">
        <v>43</v>
      </c>
      <c r="Z176" s="35" t="s">
        <v>40</v>
      </c>
      <c r="AA176" s="35" t="s">
        <v>40</v>
      </c>
      <c r="AB176" s="73" t="s">
        <v>275</v>
      </c>
      <c r="AC176" s="73" t="s">
        <v>40</v>
      </c>
      <c r="AD176" s="73" t="s">
        <v>275</v>
      </c>
      <c r="AE176" s="73" t="s">
        <v>40</v>
      </c>
      <c r="AF176" s="73" t="s">
        <v>40</v>
      </c>
      <c r="AG176" s="74" t="s">
        <v>275</v>
      </c>
      <c r="AH176" s="35"/>
      <c r="AI176" s="53"/>
      <c r="AJ176" s="40" t="str">
        <f>vlookup(A176,'AE-NSI no comparison'!A:B,2,FALSE)</f>
        <v>#506</v>
      </c>
      <c r="AK176" s="49"/>
    </row>
    <row r="177" ht="15.75" customHeight="1">
      <c r="A177" s="2" t="s">
        <v>1241</v>
      </c>
      <c r="B177" s="1" t="s">
        <v>1242</v>
      </c>
      <c r="C177" s="33" t="s">
        <v>1243</v>
      </c>
      <c r="D177" s="8" t="s">
        <v>1244</v>
      </c>
      <c r="E177" s="8" t="s">
        <v>1245</v>
      </c>
      <c r="G177" s="8">
        <v>2024.0</v>
      </c>
      <c r="H177" s="8">
        <v>2024.0</v>
      </c>
      <c r="I177" s="8" t="s">
        <v>1191</v>
      </c>
      <c r="J177" s="8">
        <v>11.0</v>
      </c>
      <c r="K177" s="8">
        <v>10.0</v>
      </c>
      <c r="L177" s="8"/>
      <c r="M177" s="8"/>
      <c r="N177" s="8"/>
      <c r="O177" s="16"/>
      <c r="P177" s="16" t="s">
        <v>40</v>
      </c>
      <c r="Q177" s="16"/>
      <c r="R177" s="8"/>
      <c r="S177" s="8"/>
      <c r="T177" s="8"/>
      <c r="U177" s="34"/>
      <c r="V177" s="35">
        <v>220.0</v>
      </c>
      <c r="W177" s="35" t="s">
        <v>165</v>
      </c>
      <c r="X177" s="35" t="s">
        <v>40</v>
      </c>
      <c r="Y177" s="35" t="s">
        <v>148</v>
      </c>
      <c r="Z177" s="35" t="s">
        <v>40</v>
      </c>
      <c r="AA177" s="35" t="s">
        <v>40</v>
      </c>
      <c r="AB177" s="37" t="s">
        <v>64</v>
      </c>
      <c r="AC177" s="37" t="s">
        <v>40</v>
      </c>
      <c r="AD177" s="37" t="s">
        <v>43</v>
      </c>
      <c r="AE177" s="37" t="s">
        <v>40</v>
      </c>
      <c r="AF177" s="37" t="s">
        <v>40</v>
      </c>
      <c r="AG177" s="38"/>
      <c r="AH177" s="35"/>
      <c r="AI177" s="48"/>
      <c r="AJ177" s="40" t="str">
        <f>vlookup(A177,'AE-NSI no comparison'!A:B,2,FALSE)</f>
        <v>#N/A</v>
      </c>
      <c r="AK177" s="49"/>
    </row>
    <row r="178" ht="15.75" customHeight="1">
      <c r="A178" s="1" t="s">
        <v>1246</v>
      </c>
      <c r="B178" s="2" t="s">
        <v>1247</v>
      </c>
      <c r="C178" s="3" t="s">
        <v>1248</v>
      </c>
      <c r="D178" s="8" t="s">
        <v>1249</v>
      </c>
      <c r="E178" s="8" t="s">
        <v>1250</v>
      </c>
      <c r="G178" s="8">
        <v>2025.0</v>
      </c>
      <c r="H178" s="51">
        <v>45717.0</v>
      </c>
      <c r="I178" s="8" t="s">
        <v>1206</v>
      </c>
      <c r="J178" s="8">
        <v>48.0</v>
      </c>
      <c r="K178" s="8">
        <v>3.0</v>
      </c>
      <c r="L178" s="8" t="s">
        <v>1251</v>
      </c>
      <c r="M178" s="8"/>
      <c r="N178" s="8"/>
      <c r="O178" s="16" t="s">
        <v>40</v>
      </c>
      <c r="P178" s="16"/>
      <c r="Q178" s="16"/>
      <c r="R178" s="8"/>
      <c r="S178" s="8"/>
      <c r="T178" s="8"/>
      <c r="U178" s="34"/>
      <c r="V178" s="35">
        <v>222.0</v>
      </c>
      <c r="W178" s="35" t="s">
        <v>767</v>
      </c>
      <c r="X178" s="35" t="s">
        <v>40</v>
      </c>
      <c r="Y178" s="35" t="s">
        <v>274</v>
      </c>
      <c r="Z178" s="35" t="s">
        <v>40</v>
      </c>
      <c r="AA178" s="35" t="s">
        <v>40</v>
      </c>
      <c r="AB178" s="73" t="s">
        <v>275</v>
      </c>
      <c r="AC178" s="73" t="s">
        <v>40</v>
      </c>
      <c r="AD178" s="73" t="s">
        <v>275</v>
      </c>
      <c r="AE178" s="73" t="s">
        <v>40</v>
      </c>
      <c r="AF178" s="73" t="s">
        <v>40</v>
      </c>
      <c r="AG178" s="74" t="s">
        <v>275</v>
      </c>
      <c r="AH178" s="35"/>
      <c r="AI178" s="53"/>
      <c r="AJ178" s="40" t="str">
        <f>vlookup(A178,'AE-NSI no comparison'!A:B,2,FALSE)</f>
        <v>#525</v>
      </c>
      <c r="AK178" s="49"/>
    </row>
    <row r="179" ht="15.75" customHeight="1">
      <c r="A179" s="2" t="s">
        <v>1252</v>
      </c>
      <c r="B179" s="2" t="s">
        <v>1253</v>
      </c>
      <c r="C179" s="33" t="s">
        <v>1254</v>
      </c>
      <c r="D179" s="8" t="s">
        <v>1255</v>
      </c>
      <c r="E179" s="8" t="s">
        <v>1256</v>
      </c>
      <c r="G179" s="8">
        <v>2025.0</v>
      </c>
      <c r="H179" s="51">
        <v>45689.0</v>
      </c>
      <c r="I179" s="8" t="s">
        <v>1257</v>
      </c>
      <c r="J179" s="8">
        <v>94.0</v>
      </c>
      <c r="K179" s="8"/>
      <c r="L179" s="8">
        <v>106253.0</v>
      </c>
      <c r="M179" s="8"/>
      <c r="N179" s="8"/>
      <c r="O179" s="16" t="s">
        <v>40</v>
      </c>
      <c r="P179" s="16"/>
      <c r="Q179" s="16"/>
      <c r="R179" s="8"/>
      <c r="S179" s="8"/>
      <c r="T179" s="8"/>
      <c r="U179" s="34"/>
      <c r="V179" s="35">
        <v>225.0</v>
      </c>
      <c r="W179" s="35" t="s">
        <v>615</v>
      </c>
      <c r="X179" s="35" t="s">
        <v>40</v>
      </c>
      <c r="Y179" s="35" t="s">
        <v>43</v>
      </c>
      <c r="Z179" s="35" t="s">
        <v>40</v>
      </c>
      <c r="AA179" s="35" t="s">
        <v>40</v>
      </c>
      <c r="AB179" s="73" t="s">
        <v>275</v>
      </c>
      <c r="AC179" s="73" t="s">
        <v>40</v>
      </c>
      <c r="AD179" s="73" t="s">
        <v>275</v>
      </c>
      <c r="AE179" s="73" t="s">
        <v>40</v>
      </c>
      <c r="AF179" s="73" t="s">
        <v>40</v>
      </c>
      <c r="AG179" s="74" t="s">
        <v>275</v>
      </c>
      <c r="AH179" s="35"/>
      <c r="AI179" s="72" t="s">
        <v>1258</v>
      </c>
      <c r="AJ179" s="40" t="str">
        <f>vlookup(A179,'AE-NSI no comparison'!A:B,2,FALSE)</f>
        <v>#548</v>
      </c>
      <c r="AK179" s="40"/>
    </row>
    <row r="180" ht="15.75" customHeight="1">
      <c r="A180" s="2" t="s">
        <v>1259</v>
      </c>
      <c r="B180" s="1" t="s">
        <v>1260</v>
      </c>
      <c r="C180" s="33" t="s">
        <v>1261</v>
      </c>
      <c r="D180" s="8" t="s">
        <v>1262</v>
      </c>
      <c r="E180" s="8" t="s">
        <v>1263</v>
      </c>
      <c r="G180" s="8">
        <v>2024.0</v>
      </c>
      <c r="H180" s="8" t="s">
        <v>1264</v>
      </c>
      <c r="I180" s="8" t="s">
        <v>1265</v>
      </c>
      <c r="J180" s="8">
        <v>14.0</v>
      </c>
      <c r="K180" s="8">
        <v>1.0</v>
      </c>
      <c r="L180" s="8">
        <v>24400.0</v>
      </c>
      <c r="M180" s="8"/>
      <c r="N180" s="8"/>
      <c r="O180" s="16" t="s">
        <v>40</v>
      </c>
      <c r="P180" s="16"/>
      <c r="Q180" s="16"/>
      <c r="R180" s="8"/>
      <c r="S180" s="8"/>
      <c r="T180" s="8"/>
      <c r="U180" s="34"/>
      <c r="V180" s="35">
        <v>226.0</v>
      </c>
      <c r="W180" s="35" t="s">
        <v>615</v>
      </c>
      <c r="X180" s="35" t="s">
        <v>40</v>
      </c>
      <c r="Y180" s="35" t="s">
        <v>43</v>
      </c>
      <c r="Z180" s="35" t="s">
        <v>40</v>
      </c>
      <c r="AA180" s="35" t="s">
        <v>40</v>
      </c>
      <c r="AB180" s="37" t="s">
        <v>71</v>
      </c>
      <c r="AC180" s="37" t="s">
        <v>40</v>
      </c>
      <c r="AD180" s="37" t="s">
        <v>43</v>
      </c>
      <c r="AE180" s="37" t="s">
        <v>40</v>
      </c>
      <c r="AF180" s="37" t="s">
        <v>40</v>
      </c>
      <c r="AG180" s="38"/>
      <c r="AH180" s="35"/>
      <c r="AI180" s="48"/>
      <c r="AJ180" s="40" t="str">
        <f>vlookup(A180,'AE-NSI no comparison'!A:B,2,FALSE)</f>
        <v>#N/A</v>
      </c>
      <c r="AK180" s="49"/>
    </row>
    <row r="181" ht="15.75" customHeight="1">
      <c r="A181" s="1" t="s">
        <v>1266</v>
      </c>
      <c r="B181" s="1" t="s">
        <v>1267</v>
      </c>
      <c r="C181" s="33" t="s">
        <v>1268</v>
      </c>
      <c r="D181" s="8" t="s">
        <v>1269</v>
      </c>
      <c r="E181" s="8" t="s">
        <v>1270</v>
      </c>
      <c r="G181" s="8">
        <v>2024.0</v>
      </c>
      <c r="H181" s="8" t="s">
        <v>1271</v>
      </c>
      <c r="I181" s="8" t="s">
        <v>411</v>
      </c>
      <c r="J181" s="8">
        <v>15.0</v>
      </c>
      <c r="K181" s="8">
        <v>1.0</v>
      </c>
      <c r="L181" s="8">
        <v>9490.0</v>
      </c>
      <c r="M181" s="8"/>
      <c r="N181" s="8"/>
      <c r="O181" s="16" t="s">
        <v>40</v>
      </c>
      <c r="P181" s="16"/>
      <c r="Q181" s="16"/>
      <c r="R181" s="8"/>
      <c r="S181" s="8"/>
      <c r="T181" s="8"/>
      <c r="U181" s="34"/>
      <c r="V181" s="35">
        <v>227.0</v>
      </c>
      <c r="W181" s="35" t="s">
        <v>615</v>
      </c>
      <c r="X181" s="35" t="s">
        <v>40</v>
      </c>
      <c r="Y181" s="35" t="s">
        <v>43</v>
      </c>
      <c r="Z181" s="35" t="s">
        <v>40</v>
      </c>
      <c r="AA181" s="35" t="s">
        <v>40</v>
      </c>
      <c r="AB181" s="37" t="s">
        <v>148</v>
      </c>
      <c r="AC181" s="37" t="s">
        <v>40</v>
      </c>
      <c r="AD181" s="37" t="s">
        <v>166</v>
      </c>
      <c r="AE181" s="37" t="s">
        <v>40</v>
      </c>
      <c r="AF181" s="37" t="s">
        <v>40</v>
      </c>
      <c r="AG181" s="38" t="s">
        <v>1272</v>
      </c>
      <c r="AH181" s="35"/>
      <c r="AI181" s="39"/>
      <c r="AJ181" s="40" t="str">
        <f>vlookup(A181,'AE-NSI no comparison'!A:B,2,FALSE)</f>
        <v>#N/A</v>
      </c>
      <c r="AK181" s="40"/>
    </row>
    <row r="182" ht="15.75" customHeight="1">
      <c r="A182" s="2" t="s">
        <v>1273</v>
      </c>
      <c r="B182" s="1" t="s">
        <v>1274</v>
      </c>
      <c r="C182" s="33" t="s">
        <v>1275</v>
      </c>
      <c r="D182" s="8" t="s">
        <v>1276</v>
      </c>
      <c r="E182" s="8" t="s">
        <v>1277</v>
      </c>
      <c r="G182" s="8">
        <v>2025.0</v>
      </c>
      <c r="H182" s="8">
        <v>2025.0</v>
      </c>
      <c r="I182" s="8" t="s">
        <v>1278</v>
      </c>
      <c r="J182" s="8">
        <v>20.0</v>
      </c>
      <c r="K182" s="8">
        <v>6.0</v>
      </c>
      <c r="L182" s="8" t="s">
        <v>1279</v>
      </c>
      <c r="M182" s="8"/>
      <c r="N182" s="8"/>
      <c r="O182" s="16" t="s">
        <v>40</v>
      </c>
      <c r="P182" s="16"/>
      <c r="Q182" s="16"/>
      <c r="R182" s="8"/>
      <c r="S182" s="8"/>
      <c r="T182" s="8"/>
      <c r="U182" s="34"/>
      <c r="V182" s="35">
        <v>228.0</v>
      </c>
      <c r="W182" s="35" t="s">
        <v>615</v>
      </c>
      <c r="X182" s="35" t="s">
        <v>40</v>
      </c>
      <c r="Y182" s="35" t="s">
        <v>43</v>
      </c>
      <c r="Z182" s="35" t="s">
        <v>40</v>
      </c>
      <c r="AA182" s="35" t="s">
        <v>40</v>
      </c>
      <c r="AB182" s="37" t="s">
        <v>148</v>
      </c>
      <c r="AC182" s="37" t="s">
        <v>40</v>
      </c>
      <c r="AD182" s="37" t="s">
        <v>166</v>
      </c>
      <c r="AE182" s="37" t="s">
        <v>40</v>
      </c>
      <c r="AF182" s="37" t="s">
        <v>40</v>
      </c>
      <c r="AG182" s="38" t="s">
        <v>1280</v>
      </c>
      <c r="AH182" s="35"/>
      <c r="AI182" s="48"/>
      <c r="AJ182" s="40" t="str">
        <f>vlookup(A182,'AE-NSI no comparison'!A:B,2,FALSE)</f>
        <v>#N/A</v>
      </c>
      <c r="AK182" s="49"/>
    </row>
    <row r="183" ht="15.75" customHeight="1">
      <c r="A183" s="2" t="s">
        <v>1281</v>
      </c>
      <c r="B183" s="2" t="s">
        <v>1282</v>
      </c>
      <c r="C183" s="33" t="s">
        <v>1283</v>
      </c>
      <c r="D183" s="8" t="s">
        <v>1284</v>
      </c>
      <c r="E183" s="8" t="s">
        <v>1285</v>
      </c>
      <c r="G183" s="8">
        <v>2024.0</v>
      </c>
      <c r="H183" s="51">
        <v>45505.0</v>
      </c>
      <c r="I183" s="8" t="s">
        <v>1286</v>
      </c>
      <c r="J183" s="8">
        <v>145.0</v>
      </c>
      <c r="K183" s="8"/>
      <c r="L183" s="8">
        <v>107095.0</v>
      </c>
      <c r="M183" s="8"/>
      <c r="N183" s="8"/>
      <c r="O183" s="16" t="s">
        <v>40</v>
      </c>
      <c r="P183" s="16"/>
      <c r="Q183" s="16"/>
      <c r="R183" s="8"/>
      <c r="S183" s="8"/>
      <c r="T183" s="8"/>
      <c r="U183" s="34"/>
      <c r="V183" s="35">
        <v>235.0</v>
      </c>
      <c r="W183" s="35" t="s">
        <v>767</v>
      </c>
      <c r="X183" s="35" t="s">
        <v>40</v>
      </c>
      <c r="Y183" s="35" t="s">
        <v>148</v>
      </c>
      <c r="Z183" s="35" t="s">
        <v>40</v>
      </c>
      <c r="AA183" s="35" t="s">
        <v>40</v>
      </c>
      <c r="AB183" s="37" t="s">
        <v>214</v>
      </c>
      <c r="AC183" s="37" t="s">
        <v>40</v>
      </c>
      <c r="AD183" s="37" t="s">
        <v>166</v>
      </c>
      <c r="AE183" s="37" t="s">
        <v>40</v>
      </c>
      <c r="AF183" s="37" t="s">
        <v>40</v>
      </c>
      <c r="AG183" s="38"/>
      <c r="AH183" s="35"/>
      <c r="AI183" s="48"/>
      <c r="AJ183" s="40" t="str">
        <f>vlookup(A183,'AE-NSI no comparison'!A:B,2,FALSE)</f>
        <v>#N/A</v>
      </c>
      <c r="AK183" s="49"/>
    </row>
    <row r="184" ht="15.75" customHeight="1">
      <c r="A184" s="2" t="s">
        <v>1287</v>
      </c>
      <c r="B184" s="1" t="s">
        <v>1288</v>
      </c>
      <c r="C184" s="3" t="s">
        <v>1289</v>
      </c>
      <c r="D184" s="8" t="s">
        <v>1290</v>
      </c>
      <c r="E184" s="8" t="s">
        <v>1291</v>
      </c>
      <c r="G184" s="8">
        <v>2024.0</v>
      </c>
      <c r="H184" s="8">
        <v>2024.0</v>
      </c>
      <c r="I184" s="8" t="s">
        <v>1292</v>
      </c>
      <c r="J184" s="8">
        <v>13.0</v>
      </c>
      <c r="K184" s="8">
        <v>15.0</v>
      </c>
      <c r="L184" s="8"/>
      <c r="M184" s="8"/>
      <c r="N184" s="8"/>
      <c r="O184" s="16" t="s">
        <v>40</v>
      </c>
      <c r="P184" s="16"/>
      <c r="Q184" s="16"/>
      <c r="R184" s="8"/>
      <c r="S184" s="8"/>
      <c r="T184" s="8"/>
      <c r="U184" s="52" t="s">
        <v>40</v>
      </c>
      <c r="V184" s="35">
        <v>238.0</v>
      </c>
      <c r="W184" s="35" t="s">
        <v>767</v>
      </c>
      <c r="X184" s="35" t="s">
        <v>40</v>
      </c>
      <c r="Y184" s="35" t="s">
        <v>148</v>
      </c>
      <c r="Z184" s="35" t="s">
        <v>40</v>
      </c>
      <c r="AA184" s="35" t="s">
        <v>40</v>
      </c>
      <c r="AB184" s="73" t="s">
        <v>275</v>
      </c>
      <c r="AC184" s="73" t="s">
        <v>40</v>
      </c>
      <c r="AD184" s="73" t="s">
        <v>275</v>
      </c>
      <c r="AE184" s="73" t="s">
        <v>40</v>
      </c>
      <c r="AF184" s="73" t="s">
        <v>40</v>
      </c>
      <c r="AG184" s="74" t="s">
        <v>275</v>
      </c>
      <c r="AH184" s="35"/>
      <c r="AI184" s="72" t="s">
        <v>1293</v>
      </c>
      <c r="AJ184" s="40" t="str">
        <f>vlookup(A184,'AE-NSI no comparison'!A:B,2,FALSE)</f>
        <v>#5400</v>
      </c>
      <c r="AK184" s="40"/>
    </row>
    <row r="185" ht="15.75" customHeight="1">
      <c r="A185" s="2" t="s">
        <v>1287</v>
      </c>
      <c r="B185" s="2" t="s">
        <v>1294</v>
      </c>
      <c r="C185" s="33" t="s">
        <v>1295</v>
      </c>
      <c r="D185" s="8" t="s">
        <v>1296</v>
      </c>
      <c r="E185" s="8" t="s">
        <v>1297</v>
      </c>
      <c r="G185" s="8">
        <v>2024.0</v>
      </c>
      <c r="H185" s="8" t="s">
        <v>1298</v>
      </c>
      <c r="I185" s="8" t="s">
        <v>1299</v>
      </c>
      <c r="J185" s="8">
        <v>22.0</v>
      </c>
      <c r="K185" s="8">
        <v>1.0</v>
      </c>
      <c r="L185" s="8">
        <v>237.0</v>
      </c>
      <c r="M185" s="8"/>
      <c r="N185" s="8"/>
      <c r="O185" s="16" t="s">
        <v>40</v>
      </c>
      <c r="P185" s="16"/>
      <c r="Q185" s="16"/>
      <c r="R185" s="8"/>
      <c r="S185" s="8"/>
      <c r="T185" s="8"/>
      <c r="U185" s="52" t="s">
        <v>40</v>
      </c>
      <c r="V185" s="35">
        <v>239.0</v>
      </c>
      <c r="W185" s="35" t="s">
        <v>54</v>
      </c>
      <c r="X185" s="35" t="s">
        <v>40</v>
      </c>
      <c r="Y185" s="35" t="s">
        <v>274</v>
      </c>
      <c r="Z185" s="35" t="s">
        <v>40</v>
      </c>
      <c r="AA185" s="35" t="s">
        <v>40</v>
      </c>
      <c r="AB185" s="37" t="s">
        <v>156</v>
      </c>
      <c r="AC185" s="37" t="s">
        <v>40</v>
      </c>
      <c r="AD185" s="37" t="s">
        <v>166</v>
      </c>
      <c r="AE185" s="37" t="s">
        <v>40</v>
      </c>
      <c r="AF185" s="37" t="s">
        <v>40</v>
      </c>
      <c r="AG185" s="38"/>
      <c r="AH185" s="35"/>
      <c r="AI185" s="53"/>
      <c r="AJ185" s="40"/>
      <c r="AK185" s="49"/>
    </row>
    <row r="186" ht="15.75" customHeight="1">
      <c r="A186" s="2" t="s">
        <v>1300</v>
      </c>
      <c r="B186" s="1" t="s">
        <v>1301</v>
      </c>
      <c r="C186" s="33" t="s">
        <v>1302</v>
      </c>
      <c r="D186" s="8" t="s">
        <v>1303</v>
      </c>
      <c r="E186" s="8" t="s">
        <v>1304</v>
      </c>
      <c r="G186" s="8">
        <v>2025.0</v>
      </c>
      <c r="H186" s="8">
        <v>2025.0</v>
      </c>
      <c r="I186" s="8" t="s">
        <v>556</v>
      </c>
      <c r="J186" s="8">
        <v>82.0</v>
      </c>
      <c r="K186" s="8"/>
      <c r="L186" s="8"/>
      <c r="M186" s="8"/>
      <c r="N186" s="8"/>
      <c r="O186" s="16"/>
      <c r="P186" s="16"/>
      <c r="Q186" s="16" t="s">
        <v>40</v>
      </c>
      <c r="R186" s="8"/>
      <c r="S186" s="8"/>
      <c r="T186" s="8"/>
      <c r="U186" s="34"/>
      <c r="V186" s="35">
        <v>240.0</v>
      </c>
      <c r="W186" s="35" t="s">
        <v>767</v>
      </c>
      <c r="X186" s="35" t="s">
        <v>40</v>
      </c>
      <c r="Y186" s="35" t="s">
        <v>42</v>
      </c>
      <c r="Z186" s="35" t="s">
        <v>40</v>
      </c>
      <c r="AA186" s="35" t="s">
        <v>40</v>
      </c>
      <c r="AB186" s="37" t="s">
        <v>214</v>
      </c>
      <c r="AC186" s="37" t="s">
        <v>40</v>
      </c>
      <c r="AD186" s="37" t="s">
        <v>148</v>
      </c>
      <c r="AE186" s="37" t="s">
        <v>40</v>
      </c>
      <c r="AF186" s="37" t="s">
        <v>40</v>
      </c>
      <c r="AG186" s="38"/>
      <c r="AH186" s="35"/>
      <c r="AI186" s="48"/>
      <c r="AJ186" s="40" t="str">
        <f>vlookup(A186,'AE-NSI no comparison'!A:B,2,FALSE)</f>
        <v>#N/A</v>
      </c>
      <c r="AK186" s="49"/>
    </row>
    <row r="187" ht="15.75" customHeight="1">
      <c r="A187" s="2" t="s">
        <v>1305</v>
      </c>
      <c r="B187" s="2" t="s">
        <v>1306</v>
      </c>
      <c r="C187" s="3" t="s">
        <v>1307</v>
      </c>
      <c r="D187" s="8" t="s">
        <v>1308</v>
      </c>
      <c r="E187" s="8" t="s">
        <v>1309</v>
      </c>
      <c r="G187" s="8">
        <v>2024.0</v>
      </c>
      <c r="H187" s="8" t="s">
        <v>583</v>
      </c>
      <c r="I187" s="8" t="s">
        <v>39</v>
      </c>
      <c r="J187" s="8">
        <v>42.0</v>
      </c>
      <c r="K187" s="8">
        <v>24.0</v>
      </c>
      <c r="L187" s="8">
        <v>126075.0</v>
      </c>
      <c r="M187" s="8"/>
      <c r="N187" s="8"/>
      <c r="O187" s="16"/>
      <c r="P187" s="16"/>
      <c r="Q187" s="16" t="s">
        <v>40</v>
      </c>
      <c r="R187" s="8"/>
      <c r="S187" s="8"/>
      <c r="T187" s="8"/>
      <c r="U187" s="52" t="s">
        <v>40</v>
      </c>
      <c r="V187" s="35">
        <v>241.0</v>
      </c>
      <c r="W187" s="35" t="s">
        <v>767</v>
      </c>
      <c r="X187" s="35" t="s">
        <v>40</v>
      </c>
      <c r="Y187" s="35" t="s">
        <v>274</v>
      </c>
      <c r="Z187" s="35" t="s">
        <v>40</v>
      </c>
      <c r="AA187" s="35" t="s">
        <v>40</v>
      </c>
      <c r="AB187" s="37" t="s">
        <v>274</v>
      </c>
      <c r="AC187" s="37" t="s">
        <v>40</v>
      </c>
      <c r="AD187" s="37" t="s">
        <v>148</v>
      </c>
      <c r="AE187" s="37" t="s">
        <v>40</v>
      </c>
      <c r="AF187" s="37" t="s">
        <v>40</v>
      </c>
      <c r="AG187" s="38"/>
      <c r="AH187" s="35"/>
      <c r="AI187" s="48"/>
      <c r="AJ187" s="40" t="str">
        <f>vlookup(A187,'AE-NSI no comparison'!A:B,2,FALSE)</f>
        <v>#N/A</v>
      </c>
      <c r="AK187" s="49"/>
    </row>
    <row r="188" ht="15.75" customHeight="1">
      <c r="A188" s="2" t="s">
        <v>1310</v>
      </c>
      <c r="B188" s="1" t="s">
        <v>1311</v>
      </c>
      <c r="C188" s="33" t="s">
        <v>1312</v>
      </c>
      <c r="D188" s="8" t="s">
        <v>1313</v>
      </c>
      <c r="E188" s="8" t="s">
        <v>1314</v>
      </c>
      <c r="G188" s="8">
        <v>2025.0</v>
      </c>
      <c r="H188" s="50">
        <v>45687.0</v>
      </c>
      <c r="I188" s="8" t="s">
        <v>685</v>
      </c>
      <c r="J188" s="8"/>
      <c r="K188" s="8"/>
      <c r="L188" s="8"/>
      <c r="M188" s="8">
        <v>3.9883558E7</v>
      </c>
      <c r="N188" s="8"/>
      <c r="O188" s="16" t="s">
        <v>40</v>
      </c>
      <c r="P188" s="16"/>
      <c r="Q188" s="16"/>
      <c r="R188" s="8"/>
      <c r="S188" s="8"/>
      <c r="T188" s="8"/>
      <c r="U188" s="34"/>
      <c r="V188" s="35">
        <v>243.0</v>
      </c>
      <c r="W188" s="35" t="s">
        <v>54</v>
      </c>
      <c r="X188" s="35" t="s">
        <v>40</v>
      </c>
      <c r="Y188" s="35" t="s">
        <v>42</v>
      </c>
      <c r="Z188" s="35" t="s">
        <v>40</v>
      </c>
      <c r="AA188" s="35" t="s">
        <v>40</v>
      </c>
      <c r="AB188" s="37" t="s">
        <v>214</v>
      </c>
      <c r="AC188" s="37" t="s">
        <v>40</v>
      </c>
      <c r="AD188" s="37" t="s">
        <v>148</v>
      </c>
      <c r="AE188" s="37" t="s">
        <v>40</v>
      </c>
      <c r="AF188" s="37" t="s">
        <v>40</v>
      </c>
      <c r="AG188" s="38"/>
      <c r="AH188" s="35"/>
      <c r="AI188" s="48"/>
      <c r="AJ188" s="40" t="str">
        <f>vlookup(A188,'AE-NSI no comparison'!A:B,2,FALSE)</f>
        <v>#N/A</v>
      </c>
      <c r="AK188" s="49"/>
    </row>
    <row r="189" ht="15.75" customHeight="1">
      <c r="A189" s="2" t="s">
        <v>1315</v>
      </c>
      <c r="B189" s="2" t="s">
        <v>1316</v>
      </c>
      <c r="C189" s="3" t="s">
        <v>1317</v>
      </c>
      <c r="D189" s="8" t="s">
        <v>1318</v>
      </c>
      <c r="E189" s="8" t="s">
        <v>1319</v>
      </c>
      <c r="G189" s="8">
        <v>2024.0</v>
      </c>
      <c r="H189" s="8">
        <v>2024.0</v>
      </c>
      <c r="I189" s="8" t="s">
        <v>1278</v>
      </c>
      <c r="J189" s="8">
        <v>19.0</v>
      </c>
      <c r="K189" s="8">
        <v>11.0</v>
      </c>
      <c r="L189" s="8" t="s">
        <v>1320</v>
      </c>
      <c r="M189" s="8"/>
      <c r="N189" s="8"/>
      <c r="O189" s="16" t="s">
        <v>40</v>
      </c>
      <c r="P189" s="16"/>
      <c r="Q189" s="16"/>
      <c r="R189" s="8"/>
      <c r="S189" s="8"/>
      <c r="T189" s="8"/>
      <c r="U189" s="52" t="s">
        <v>40</v>
      </c>
      <c r="V189" s="35">
        <v>244.0</v>
      </c>
      <c r="W189" s="35" t="s">
        <v>767</v>
      </c>
      <c r="X189" s="35" t="s">
        <v>40</v>
      </c>
      <c r="Y189" s="35" t="s">
        <v>148</v>
      </c>
      <c r="Z189" s="35" t="s">
        <v>40</v>
      </c>
      <c r="AA189" s="35" t="s">
        <v>40</v>
      </c>
      <c r="AB189" s="73" t="s">
        <v>275</v>
      </c>
      <c r="AC189" s="73" t="s">
        <v>40</v>
      </c>
      <c r="AD189" s="73" t="s">
        <v>275</v>
      </c>
      <c r="AE189" s="73" t="s">
        <v>40</v>
      </c>
      <c r="AF189" s="73" t="s">
        <v>40</v>
      </c>
      <c r="AG189" s="74" t="s">
        <v>275</v>
      </c>
      <c r="AH189" s="35"/>
      <c r="AI189" s="53"/>
      <c r="AJ189" s="40" t="str">
        <f>vlookup(A189,'AE-NSI no comparison'!A:B,2,FALSE)</f>
        <v>#5464</v>
      </c>
      <c r="AK189" s="49"/>
    </row>
    <row r="190" ht="15.75" customHeight="1">
      <c r="A190" s="2" t="s">
        <v>1321</v>
      </c>
      <c r="B190" s="1" t="s">
        <v>1322</v>
      </c>
      <c r="C190" s="33" t="s">
        <v>1323</v>
      </c>
      <c r="D190" s="8" t="s">
        <v>1324</v>
      </c>
      <c r="E190" s="8" t="s">
        <v>1325</v>
      </c>
      <c r="G190" s="8">
        <v>2024.0</v>
      </c>
      <c r="H190" s="51">
        <v>45536.0</v>
      </c>
      <c r="I190" s="8" t="s">
        <v>1326</v>
      </c>
      <c r="J190" s="8">
        <v>33.0</v>
      </c>
      <c r="K190" s="8">
        <v>9.0</v>
      </c>
      <c r="L190" s="8" t="s">
        <v>1327</v>
      </c>
      <c r="M190" s="8"/>
      <c r="N190" s="8"/>
      <c r="O190" s="16"/>
      <c r="P190" s="16"/>
      <c r="Q190" s="16" t="s">
        <v>40</v>
      </c>
      <c r="R190" s="8"/>
      <c r="S190" s="8"/>
      <c r="T190" s="8"/>
      <c r="U190" s="34"/>
      <c r="V190" s="35">
        <v>245.0</v>
      </c>
      <c r="W190" s="35" t="s">
        <v>767</v>
      </c>
      <c r="X190" s="35" t="s">
        <v>40</v>
      </c>
      <c r="Y190" s="35" t="s">
        <v>42</v>
      </c>
      <c r="Z190" s="35" t="s">
        <v>40</v>
      </c>
      <c r="AA190" s="35" t="s">
        <v>40</v>
      </c>
      <c r="AB190" s="37" t="s">
        <v>64</v>
      </c>
      <c r="AC190" s="37" t="s">
        <v>40</v>
      </c>
      <c r="AD190" s="37" t="s">
        <v>43</v>
      </c>
      <c r="AE190" s="37" t="s">
        <v>40</v>
      </c>
      <c r="AF190" s="37" t="s">
        <v>40</v>
      </c>
      <c r="AG190" s="38" t="s">
        <v>1328</v>
      </c>
      <c r="AH190" s="35"/>
      <c r="AI190" s="39" t="s">
        <v>1329</v>
      </c>
      <c r="AJ190" s="40" t="str">
        <f>vlookup(A190,'AE-NSI no comparison'!A:B,2,FALSE)</f>
        <v>#N/A</v>
      </c>
      <c r="AK190" s="40"/>
    </row>
    <row r="191" ht="15.75" customHeight="1">
      <c r="A191" s="2" t="s">
        <v>1330</v>
      </c>
      <c r="B191" s="1" t="s">
        <v>1331</v>
      </c>
      <c r="C191" s="33" t="s">
        <v>1332</v>
      </c>
      <c r="D191" s="8" t="s">
        <v>1333</v>
      </c>
      <c r="E191" s="8" t="s">
        <v>1334</v>
      </c>
      <c r="G191" s="8">
        <v>2025.0</v>
      </c>
      <c r="H191" s="8" t="s">
        <v>1335</v>
      </c>
      <c r="I191" s="8" t="s">
        <v>467</v>
      </c>
      <c r="J191" s="8">
        <v>40.0</v>
      </c>
      <c r="K191" s="8">
        <v>11.0</v>
      </c>
      <c r="L191" s="8" t="s">
        <v>1336</v>
      </c>
      <c r="M191" s="8"/>
      <c r="N191" s="8"/>
      <c r="O191" s="16" t="s">
        <v>40</v>
      </c>
      <c r="P191" s="16"/>
      <c r="Q191" s="16" t="s">
        <v>40</v>
      </c>
      <c r="R191" s="8"/>
      <c r="S191" s="8"/>
      <c r="T191" s="8"/>
      <c r="U191" s="34"/>
      <c r="V191" s="35">
        <v>246.0</v>
      </c>
      <c r="W191" s="35" t="s">
        <v>615</v>
      </c>
      <c r="X191" s="35" t="s">
        <v>40</v>
      </c>
      <c r="Y191" s="35" t="s">
        <v>42</v>
      </c>
      <c r="Z191" s="35" t="s">
        <v>40</v>
      </c>
      <c r="AA191" s="35" t="s">
        <v>40</v>
      </c>
      <c r="AB191" s="37" t="s">
        <v>64</v>
      </c>
      <c r="AC191" s="37" t="s">
        <v>40</v>
      </c>
      <c r="AD191" s="37" t="s">
        <v>43</v>
      </c>
      <c r="AE191" s="37" t="s">
        <v>40</v>
      </c>
      <c r="AF191" s="37" t="s">
        <v>40</v>
      </c>
      <c r="AG191" s="38"/>
      <c r="AH191" s="35"/>
      <c r="AI191" s="39" t="s">
        <v>1337</v>
      </c>
      <c r="AJ191" s="40" t="str">
        <f>vlookup(A191,'AE-NSI no comparison'!A:B,2,FALSE)</f>
        <v>#N/A</v>
      </c>
      <c r="AK191" s="40"/>
    </row>
    <row r="192" ht="15.75" customHeight="1">
      <c r="A192" s="2" t="s">
        <v>140</v>
      </c>
      <c r="B192" s="1" t="s">
        <v>1338</v>
      </c>
      <c r="C192" s="3" t="s">
        <v>1339</v>
      </c>
      <c r="D192" s="8" t="s">
        <v>1340</v>
      </c>
      <c r="E192" s="8" t="s">
        <v>1341</v>
      </c>
      <c r="G192" s="8">
        <v>2024.0</v>
      </c>
      <c r="H192" s="51">
        <v>45413.0</v>
      </c>
      <c r="I192" s="8" t="s">
        <v>1342</v>
      </c>
      <c r="J192" s="8">
        <v>30.0</v>
      </c>
      <c r="K192" s="8">
        <v>5.0</v>
      </c>
      <c r="L192" s="8" t="s">
        <v>1343</v>
      </c>
      <c r="M192" s="8"/>
      <c r="N192" s="8"/>
      <c r="O192" s="16" t="s">
        <v>40</v>
      </c>
      <c r="P192" s="16"/>
      <c r="Q192" s="16" t="s">
        <v>40</v>
      </c>
      <c r="R192" s="8"/>
      <c r="S192" s="8"/>
      <c r="T192" s="8"/>
      <c r="U192" s="34"/>
      <c r="V192" s="35">
        <v>247.0</v>
      </c>
      <c r="W192" s="35" t="s">
        <v>54</v>
      </c>
      <c r="X192" s="35" t="s">
        <v>40</v>
      </c>
      <c r="Y192" s="35" t="s">
        <v>42</v>
      </c>
      <c r="Z192" s="35" t="s">
        <v>40</v>
      </c>
      <c r="AA192" s="35" t="s">
        <v>40</v>
      </c>
      <c r="AB192" s="37" t="s">
        <v>156</v>
      </c>
      <c r="AC192" s="37" t="s">
        <v>40</v>
      </c>
      <c r="AD192" s="37" t="s">
        <v>43</v>
      </c>
      <c r="AE192" s="37" t="s">
        <v>40</v>
      </c>
      <c r="AF192" s="37" t="s">
        <v>40</v>
      </c>
      <c r="AG192" s="38"/>
      <c r="AH192" s="35"/>
      <c r="AI192" s="48"/>
      <c r="AJ192" s="40" t="str">
        <f>vlookup(A192,'AE-NSI no comparison'!A:B,2,FALSE)</f>
        <v>#N/A</v>
      </c>
      <c r="AK192" s="49"/>
    </row>
    <row r="193" ht="15.75" customHeight="1">
      <c r="A193" s="2" t="s">
        <v>140</v>
      </c>
      <c r="B193" s="1" t="s">
        <v>1344</v>
      </c>
      <c r="C193" s="3" t="s">
        <v>1345</v>
      </c>
      <c r="D193" s="8" t="s">
        <v>1346</v>
      </c>
      <c r="E193" s="8" t="s">
        <v>1347</v>
      </c>
      <c r="G193" s="8">
        <v>2024.0</v>
      </c>
      <c r="H193" s="8" t="s">
        <v>1348</v>
      </c>
      <c r="I193" s="8" t="s">
        <v>467</v>
      </c>
      <c r="J193" s="8">
        <v>39.0</v>
      </c>
      <c r="K193" s="8">
        <v>15.0</v>
      </c>
      <c r="L193" s="8" t="s">
        <v>1349</v>
      </c>
      <c r="M193" s="8"/>
      <c r="N193" s="8"/>
      <c r="O193" s="16"/>
      <c r="P193" s="16"/>
      <c r="Q193" s="16" t="s">
        <v>40</v>
      </c>
      <c r="R193" s="8"/>
      <c r="S193" s="8"/>
      <c r="T193" s="8"/>
      <c r="U193" s="34"/>
      <c r="V193" s="35">
        <v>248.0</v>
      </c>
      <c r="W193" s="35" t="s">
        <v>615</v>
      </c>
      <c r="X193" s="35" t="s">
        <v>40</v>
      </c>
      <c r="Y193" s="35" t="s">
        <v>42</v>
      </c>
      <c r="Z193" s="35" t="s">
        <v>40</v>
      </c>
      <c r="AA193" s="35" t="s">
        <v>40</v>
      </c>
      <c r="AB193" s="37" t="s">
        <v>71</v>
      </c>
      <c r="AC193" s="37" t="s">
        <v>40</v>
      </c>
      <c r="AD193" s="37" t="s">
        <v>186</v>
      </c>
      <c r="AE193" s="37" t="s">
        <v>40</v>
      </c>
      <c r="AF193" s="37" t="s">
        <v>40</v>
      </c>
      <c r="AG193" s="38"/>
      <c r="AH193" s="35"/>
      <c r="AI193" s="48"/>
      <c r="AJ193" s="40" t="str">
        <f>vlookup(A193,'AE-NSI no comparison'!A:B,2,FALSE)</f>
        <v>#N/A</v>
      </c>
      <c r="AK193" s="49"/>
    </row>
    <row r="194" ht="15.75" customHeight="1">
      <c r="A194" s="2" t="s">
        <v>150</v>
      </c>
      <c r="B194" s="1" t="s">
        <v>1350</v>
      </c>
      <c r="C194" s="3" t="s">
        <v>1351</v>
      </c>
      <c r="D194" s="8" t="s">
        <v>1352</v>
      </c>
      <c r="E194" s="8" t="s">
        <v>1353</v>
      </c>
      <c r="G194" s="8">
        <v>2025.0</v>
      </c>
      <c r="H194" s="8">
        <v>2025.0</v>
      </c>
      <c r="I194" s="8" t="s">
        <v>304</v>
      </c>
      <c r="J194" s="8">
        <v>13.0</v>
      </c>
      <c r="K194" s="8">
        <v>2.0</v>
      </c>
      <c r="L194" s="8"/>
      <c r="M194" s="8"/>
      <c r="N194" s="8"/>
      <c r="O194" s="16"/>
      <c r="P194" s="16"/>
      <c r="Q194" s="16" t="s">
        <v>40</v>
      </c>
      <c r="R194" s="8"/>
      <c r="S194" s="8"/>
      <c r="T194" s="8"/>
      <c r="U194" s="34"/>
      <c r="V194" s="35">
        <v>250.0</v>
      </c>
      <c r="W194" s="35" t="s">
        <v>54</v>
      </c>
      <c r="X194" s="35" t="s">
        <v>40</v>
      </c>
      <c r="Y194" s="35" t="s">
        <v>42</v>
      </c>
      <c r="Z194" s="35" t="s">
        <v>40</v>
      </c>
      <c r="AA194" s="35" t="s">
        <v>40</v>
      </c>
      <c r="AB194" s="37" t="s">
        <v>148</v>
      </c>
      <c r="AC194" s="37" t="s">
        <v>40</v>
      </c>
      <c r="AD194" s="37" t="s">
        <v>186</v>
      </c>
      <c r="AE194" s="37" t="s">
        <v>40</v>
      </c>
      <c r="AF194" s="37" t="s">
        <v>40</v>
      </c>
      <c r="AG194" s="38" t="s">
        <v>1354</v>
      </c>
      <c r="AH194" s="35"/>
      <c r="AI194" s="48"/>
      <c r="AJ194" s="40" t="str">
        <f>vlookup(A194,'AE-NSI no comparison'!A:B,2,FALSE)</f>
        <v>#N/A</v>
      </c>
      <c r="AK194" s="49"/>
    </row>
    <row r="195" ht="15.75" customHeight="1">
      <c r="A195" s="2" t="s">
        <v>150</v>
      </c>
      <c r="B195" s="2" t="s">
        <v>1355</v>
      </c>
      <c r="C195" s="33" t="s">
        <v>1356</v>
      </c>
      <c r="D195" s="8" t="s">
        <v>1357</v>
      </c>
      <c r="E195" s="8" t="s">
        <v>1358</v>
      </c>
      <c r="G195" s="8">
        <v>2025.0</v>
      </c>
      <c r="H195" s="8">
        <v>2025.0</v>
      </c>
      <c r="I195" s="8" t="s">
        <v>1191</v>
      </c>
      <c r="J195" s="8">
        <v>12.0</v>
      </c>
      <c r="K195" s="8">
        <v>3.0</v>
      </c>
      <c r="L195" s="8"/>
      <c r="M195" s="8"/>
      <c r="N195" s="8"/>
      <c r="O195" s="16" t="s">
        <v>40</v>
      </c>
      <c r="P195" s="16"/>
      <c r="Q195" s="16"/>
      <c r="R195" s="8"/>
      <c r="S195" s="8"/>
      <c r="T195" s="8"/>
      <c r="U195" s="34"/>
      <c r="V195" s="35">
        <v>251.0</v>
      </c>
      <c r="W195" s="35" t="s">
        <v>615</v>
      </c>
      <c r="X195" s="78" t="s">
        <v>40</v>
      </c>
      <c r="Y195" s="35" t="s">
        <v>43</v>
      </c>
      <c r="Z195" s="35" t="s">
        <v>40</v>
      </c>
      <c r="AA195" s="35" t="s">
        <v>40</v>
      </c>
      <c r="AB195" s="37" t="s">
        <v>80</v>
      </c>
      <c r="AC195" s="37" t="s">
        <v>40</v>
      </c>
      <c r="AD195" s="37" t="s">
        <v>148</v>
      </c>
      <c r="AE195" s="37" t="s">
        <v>40</v>
      </c>
      <c r="AF195" s="37" t="s">
        <v>40</v>
      </c>
      <c r="AG195" s="38" t="s">
        <v>1359</v>
      </c>
      <c r="AH195" s="35"/>
      <c r="AI195" s="48"/>
      <c r="AJ195" s="40" t="str">
        <f>vlookup(A195,'AE-NSI no comparison'!A:B,2,FALSE)</f>
        <v>#N/A</v>
      </c>
      <c r="AK195" s="49"/>
    </row>
    <row r="196" ht="15.75" customHeight="1">
      <c r="A196" s="2" t="s">
        <v>1360</v>
      </c>
      <c r="B196" s="1" t="s">
        <v>1361</v>
      </c>
      <c r="C196" s="33" t="s">
        <v>1362</v>
      </c>
      <c r="D196" s="8" t="s">
        <v>1363</v>
      </c>
      <c r="E196" s="8" t="s">
        <v>1364</v>
      </c>
      <c r="G196" s="8">
        <v>2024.0</v>
      </c>
      <c r="H196" s="8" t="s">
        <v>1365</v>
      </c>
      <c r="I196" s="8" t="s">
        <v>283</v>
      </c>
      <c r="J196" s="8">
        <v>79.0</v>
      </c>
      <c r="K196" s="8">
        <v>5.0</v>
      </c>
      <c r="L196" s="8" t="s">
        <v>1366</v>
      </c>
      <c r="M196" s="8"/>
      <c r="N196" s="8"/>
      <c r="O196" s="16" t="s">
        <v>40</v>
      </c>
      <c r="P196" s="16"/>
      <c r="Q196" s="16"/>
      <c r="R196" s="8"/>
      <c r="S196" s="8"/>
      <c r="T196" s="8"/>
      <c r="U196" s="34"/>
      <c r="V196" s="35">
        <v>252.0</v>
      </c>
      <c r="W196" s="35" t="s">
        <v>615</v>
      </c>
      <c r="X196" s="78" t="s">
        <v>40</v>
      </c>
      <c r="Y196" s="35" t="s">
        <v>1367</v>
      </c>
      <c r="Z196" s="35" t="s">
        <v>40</v>
      </c>
      <c r="AA196" s="35" t="s">
        <v>40</v>
      </c>
      <c r="AB196" s="37" t="s">
        <v>80</v>
      </c>
      <c r="AC196" s="37" t="s">
        <v>40</v>
      </c>
      <c r="AD196" s="37" t="s">
        <v>148</v>
      </c>
      <c r="AE196" s="37" t="s">
        <v>1368</v>
      </c>
      <c r="AF196" s="37" t="s">
        <v>40</v>
      </c>
      <c r="AG196" s="38" t="s">
        <v>1369</v>
      </c>
      <c r="AH196" s="35"/>
      <c r="AI196" s="97" t="s">
        <v>1370</v>
      </c>
      <c r="AJ196" s="40" t="str">
        <f>vlookup(A196,'AE-NSI no comparison'!A:B,2,FALSE)</f>
        <v>#N/A</v>
      </c>
      <c r="AK196" s="98"/>
    </row>
    <row r="197" ht="15.75" customHeight="1">
      <c r="A197" s="2" t="s">
        <v>1371</v>
      </c>
      <c r="B197" s="1" t="s">
        <v>1372</v>
      </c>
      <c r="C197" s="3" t="s">
        <v>1373</v>
      </c>
      <c r="D197" s="8" t="s">
        <v>1374</v>
      </c>
      <c r="E197" s="8" t="s">
        <v>1375</v>
      </c>
      <c r="G197" s="8">
        <v>2025.0</v>
      </c>
      <c r="H197" s="50">
        <v>45663.0</v>
      </c>
      <c r="I197" s="8" t="s">
        <v>283</v>
      </c>
      <c r="J197" s="8"/>
      <c r="K197" s="8"/>
      <c r="L197" s="8"/>
      <c r="M197" s="8">
        <v>3.976123E7</v>
      </c>
      <c r="N197" s="8"/>
      <c r="O197" s="16"/>
      <c r="P197" s="16"/>
      <c r="Q197" s="16" t="s">
        <v>40</v>
      </c>
      <c r="R197" s="8"/>
      <c r="S197" s="8"/>
      <c r="T197" s="8"/>
      <c r="U197" s="34"/>
      <c r="V197" s="35">
        <v>253.0</v>
      </c>
      <c r="W197" s="35" t="s">
        <v>54</v>
      </c>
      <c r="X197" s="35" t="s">
        <v>40</v>
      </c>
      <c r="Y197" s="35" t="s">
        <v>42</v>
      </c>
      <c r="Z197" s="35" t="s">
        <v>40</v>
      </c>
      <c r="AA197" s="35" t="s">
        <v>40</v>
      </c>
      <c r="AB197" s="37" t="s">
        <v>148</v>
      </c>
      <c r="AC197" s="37" t="s">
        <v>40</v>
      </c>
      <c r="AD197" s="37" t="s">
        <v>186</v>
      </c>
      <c r="AE197" s="37" t="s">
        <v>40</v>
      </c>
      <c r="AF197" s="37" t="s">
        <v>40</v>
      </c>
      <c r="AG197" s="38"/>
      <c r="AH197" s="35"/>
      <c r="AI197" s="48"/>
      <c r="AJ197" s="40" t="str">
        <f>vlookup(A197,'AE-NSI no comparison'!A:B,2,FALSE)</f>
        <v>#N/A</v>
      </c>
      <c r="AK197" s="49"/>
    </row>
    <row r="198" ht="15.75" customHeight="1">
      <c r="A198" s="2" t="s">
        <v>1376</v>
      </c>
      <c r="B198" s="1" t="s">
        <v>1377</v>
      </c>
      <c r="C198" s="33" t="s">
        <v>1378</v>
      </c>
      <c r="D198" s="8" t="s">
        <v>1379</v>
      </c>
      <c r="E198" s="8" t="s">
        <v>1380</v>
      </c>
      <c r="G198" s="8">
        <v>2024.0</v>
      </c>
      <c r="H198" s="51">
        <v>45627.0</v>
      </c>
      <c r="I198" s="8" t="s">
        <v>110</v>
      </c>
      <c r="J198" s="8">
        <v>29.0</v>
      </c>
      <c r="K198" s="8">
        <v>50.0</v>
      </c>
      <c r="L198" s="8"/>
      <c r="M198" s="8"/>
      <c r="N198" s="8"/>
      <c r="O198" s="16" t="s">
        <v>40</v>
      </c>
      <c r="P198" s="16"/>
      <c r="Q198" s="16"/>
      <c r="R198" s="8"/>
      <c r="S198" s="8"/>
      <c r="T198" s="8"/>
      <c r="U198" s="34"/>
      <c r="V198" s="35">
        <v>254.0</v>
      </c>
      <c r="W198" s="35" t="s">
        <v>615</v>
      </c>
      <c r="X198" s="78" t="s">
        <v>40</v>
      </c>
      <c r="Y198" s="35" t="s">
        <v>42</v>
      </c>
      <c r="Z198" s="35" t="s">
        <v>40</v>
      </c>
      <c r="AA198" s="35" t="s">
        <v>40</v>
      </c>
      <c r="AB198" s="37" t="s">
        <v>214</v>
      </c>
      <c r="AC198" s="37" t="s">
        <v>40</v>
      </c>
      <c r="AD198" s="37" t="s">
        <v>148</v>
      </c>
      <c r="AE198" s="37" t="s">
        <v>40</v>
      </c>
      <c r="AF198" s="37" t="s">
        <v>40</v>
      </c>
      <c r="AG198" s="38"/>
      <c r="AH198" s="35"/>
      <c r="AI198" s="48"/>
      <c r="AJ198" s="40" t="str">
        <f>vlookup(A198,'AE-NSI no comparison'!A:B,2,FALSE)</f>
        <v>#N/A</v>
      </c>
      <c r="AK198" s="49"/>
    </row>
    <row r="199" ht="15.75" customHeight="1">
      <c r="A199" s="2" t="s">
        <v>1381</v>
      </c>
      <c r="B199" s="1" t="s">
        <v>1382</v>
      </c>
      <c r="C199" s="3" t="s">
        <v>1383</v>
      </c>
      <c r="D199" s="8" t="s">
        <v>1384</v>
      </c>
      <c r="E199" s="8" t="s">
        <v>1385</v>
      </c>
      <c r="G199" s="8">
        <v>2024.0</v>
      </c>
      <c r="H199" s="8">
        <v>2024.0</v>
      </c>
      <c r="I199" s="8" t="s">
        <v>304</v>
      </c>
      <c r="J199" s="8">
        <v>12.0</v>
      </c>
      <c r="K199" s="8">
        <v>3.0</v>
      </c>
      <c r="L199" s="8"/>
      <c r="M199" s="8"/>
      <c r="N199" s="8"/>
      <c r="O199" s="16"/>
      <c r="P199" s="16"/>
      <c r="Q199" s="16" t="s">
        <v>40</v>
      </c>
      <c r="R199" s="8"/>
      <c r="S199" s="8"/>
      <c r="T199" s="8"/>
      <c r="U199" s="34"/>
      <c r="V199" s="35">
        <v>255.0</v>
      </c>
      <c r="W199" s="35" t="s">
        <v>54</v>
      </c>
      <c r="X199" s="35" t="s">
        <v>40</v>
      </c>
      <c r="Y199" s="35" t="s">
        <v>42</v>
      </c>
      <c r="Z199" s="35" t="s">
        <v>40</v>
      </c>
      <c r="AA199" s="35" t="s">
        <v>40</v>
      </c>
      <c r="AB199" s="37" t="s">
        <v>71</v>
      </c>
      <c r="AC199" s="37" t="s">
        <v>40</v>
      </c>
      <c r="AD199" s="37" t="s">
        <v>186</v>
      </c>
      <c r="AE199" s="37" t="s">
        <v>40</v>
      </c>
      <c r="AF199" s="37" t="s">
        <v>40</v>
      </c>
      <c r="AG199" s="38"/>
      <c r="AH199" s="35"/>
      <c r="AI199" s="48"/>
      <c r="AJ199" s="40" t="str">
        <f>vlookup(A199,'AE-NSI no comparison'!A:B,2,FALSE)</f>
        <v>#N/A</v>
      </c>
      <c r="AK199" s="49"/>
    </row>
    <row r="200" ht="15.75" customHeight="1">
      <c r="A200" s="2" t="s">
        <v>1386</v>
      </c>
      <c r="B200" s="2" t="s">
        <v>1387</v>
      </c>
      <c r="C200" s="33" t="s">
        <v>1388</v>
      </c>
      <c r="D200" s="8" t="s">
        <v>1389</v>
      </c>
      <c r="E200" s="8" t="s">
        <v>1390</v>
      </c>
      <c r="G200" s="8">
        <v>2024.0</v>
      </c>
      <c r="H200" s="51">
        <v>45627.0</v>
      </c>
      <c r="I200" s="8" t="s">
        <v>1391</v>
      </c>
      <c r="J200" s="8">
        <v>154.0</v>
      </c>
      <c r="K200" s="8">
        <v>12.0</v>
      </c>
      <c r="L200" s="8" t="s">
        <v>1392</v>
      </c>
      <c r="M200" s="8"/>
      <c r="N200" s="8"/>
      <c r="O200" s="16" t="s">
        <v>40</v>
      </c>
      <c r="P200" s="16"/>
      <c r="Q200" s="16"/>
      <c r="R200" s="8"/>
      <c r="S200" s="8"/>
      <c r="T200" s="8"/>
      <c r="U200" s="34"/>
      <c r="V200" s="35">
        <v>256.0</v>
      </c>
      <c r="W200" s="35" t="s">
        <v>615</v>
      </c>
      <c r="X200" s="78" t="s">
        <v>40</v>
      </c>
      <c r="Y200" s="35" t="s">
        <v>43</v>
      </c>
      <c r="Z200" s="35" t="s">
        <v>40</v>
      </c>
      <c r="AA200" s="35" t="s">
        <v>40</v>
      </c>
      <c r="AB200" s="37" t="s">
        <v>64</v>
      </c>
      <c r="AC200" s="37" t="s">
        <v>40</v>
      </c>
      <c r="AD200" s="37" t="s">
        <v>43</v>
      </c>
      <c r="AE200" s="37" t="s">
        <v>40</v>
      </c>
      <c r="AF200" s="37" t="s">
        <v>40</v>
      </c>
      <c r="AG200" s="99" t="s">
        <v>1393</v>
      </c>
      <c r="AH200" s="35"/>
      <c r="AI200" s="48"/>
      <c r="AJ200" s="40" t="str">
        <f>vlookup(A200,'AE-NSI no comparison'!A:B,2,FALSE)</f>
        <v>#N/A</v>
      </c>
      <c r="AK200" s="49"/>
    </row>
    <row r="201" ht="15.75" customHeight="1">
      <c r="A201" s="2" t="s">
        <v>1394</v>
      </c>
      <c r="B201" s="2" t="s">
        <v>1395</v>
      </c>
      <c r="C201" s="3" t="s">
        <v>1396</v>
      </c>
      <c r="D201" s="8" t="s">
        <v>1397</v>
      </c>
      <c r="E201" s="8" t="s">
        <v>1398</v>
      </c>
      <c r="G201" s="8">
        <v>2024.0</v>
      </c>
      <c r="H201" s="8" t="s">
        <v>250</v>
      </c>
      <c r="I201" s="8" t="s">
        <v>39</v>
      </c>
      <c r="J201" s="8">
        <v>42.0</v>
      </c>
      <c r="K201" s="8">
        <v>26.0</v>
      </c>
      <c r="L201" s="8">
        <v>126460.0</v>
      </c>
      <c r="M201" s="8"/>
      <c r="N201" s="8"/>
      <c r="O201" s="16" t="s">
        <v>40</v>
      </c>
      <c r="P201" s="16"/>
      <c r="Q201" s="16"/>
      <c r="R201" s="8"/>
      <c r="S201" s="8"/>
      <c r="T201" s="8"/>
      <c r="U201" s="34"/>
      <c r="V201" s="35">
        <v>259.0</v>
      </c>
      <c r="W201" s="35" t="s">
        <v>615</v>
      </c>
      <c r="X201" s="78" t="s">
        <v>40</v>
      </c>
      <c r="Y201" s="35" t="s">
        <v>43</v>
      </c>
      <c r="Z201" s="35" t="s">
        <v>40</v>
      </c>
      <c r="AA201" s="35" t="s">
        <v>40</v>
      </c>
      <c r="AB201" s="37" t="s">
        <v>214</v>
      </c>
      <c r="AC201" s="37" t="s">
        <v>40</v>
      </c>
      <c r="AD201" s="37" t="s">
        <v>43</v>
      </c>
      <c r="AE201" s="37" t="s">
        <v>40</v>
      </c>
      <c r="AF201" s="37" t="s">
        <v>40</v>
      </c>
      <c r="AG201" s="38"/>
      <c r="AH201" s="35"/>
      <c r="AI201" s="48"/>
      <c r="AJ201" s="40" t="str">
        <f>vlookup(A201,'AE-NSI no comparison'!A:B,2,FALSE)</f>
        <v>#N/A</v>
      </c>
      <c r="AK201" s="49"/>
    </row>
    <row r="202" ht="15.75" customHeight="1">
      <c r="A202" s="2" t="s">
        <v>1399</v>
      </c>
      <c r="B202" s="1" t="s">
        <v>1400</v>
      </c>
      <c r="C202" s="3" t="s">
        <v>1401</v>
      </c>
      <c r="D202" s="8" t="s">
        <v>1402</v>
      </c>
      <c r="E202" s="8" t="s">
        <v>1403</v>
      </c>
      <c r="G202" s="8">
        <v>2025.0</v>
      </c>
      <c r="H202" s="51">
        <v>45658.0</v>
      </c>
      <c r="I202" s="8" t="s">
        <v>1404</v>
      </c>
      <c r="J202" s="8">
        <v>48.0</v>
      </c>
      <c r="K202" s="8">
        <v>1.0</v>
      </c>
      <c r="L202" s="8">
        <v>502202.0</v>
      </c>
      <c r="M202" s="8"/>
      <c r="N202" s="8"/>
      <c r="O202" s="16" t="s">
        <v>40</v>
      </c>
      <c r="P202" s="16"/>
      <c r="Q202" s="16"/>
      <c r="R202" s="8"/>
      <c r="S202" s="8"/>
      <c r="T202" s="8"/>
      <c r="U202" s="52" t="s">
        <v>40</v>
      </c>
      <c r="V202" s="35">
        <v>260.0</v>
      </c>
      <c r="W202" s="35" t="s">
        <v>767</v>
      </c>
      <c r="X202" s="35" t="s">
        <v>40</v>
      </c>
      <c r="Y202" s="35" t="s">
        <v>186</v>
      </c>
      <c r="Z202" s="35" t="s">
        <v>40</v>
      </c>
      <c r="AA202" s="35" t="s">
        <v>40</v>
      </c>
      <c r="AB202" s="37" t="s">
        <v>274</v>
      </c>
      <c r="AC202" s="37" t="s">
        <v>531</v>
      </c>
      <c r="AD202" s="37" t="s">
        <v>43</v>
      </c>
      <c r="AE202" s="37" t="s">
        <v>40</v>
      </c>
      <c r="AF202" s="37" t="s">
        <v>40</v>
      </c>
      <c r="AG202" s="38"/>
      <c r="AH202" s="35"/>
      <c r="AI202" s="48"/>
      <c r="AJ202" s="40" t="str">
        <f>vlookup(A202,'AE-NSI no comparison'!A:B,2,FALSE)</f>
        <v>#N/A</v>
      </c>
      <c r="AK202" s="49"/>
    </row>
    <row r="203" ht="15.75" customHeight="1">
      <c r="A203" s="2" t="s">
        <v>1405</v>
      </c>
      <c r="B203" s="1" t="s">
        <v>1406</v>
      </c>
      <c r="C203" s="3" t="s">
        <v>1407</v>
      </c>
      <c r="D203" s="8" t="s">
        <v>1408</v>
      </c>
      <c r="E203" s="8" t="s">
        <v>1409</v>
      </c>
      <c r="G203" s="8">
        <v>2024.0</v>
      </c>
      <c r="H203" s="8">
        <v>2024.0</v>
      </c>
      <c r="I203" s="8" t="s">
        <v>1410</v>
      </c>
      <c r="J203" s="8">
        <v>11.0</v>
      </c>
      <c r="K203" s="8"/>
      <c r="L203" s="8"/>
      <c r="M203" s="8"/>
      <c r="N203" s="8"/>
      <c r="O203" s="16" t="s">
        <v>40</v>
      </c>
      <c r="P203" s="16"/>
      <c r="Q203" s="16"/>
      <c r="R203" s="8"/>
      <c r="S203" s="8"/>
      <c r="T203" s="8"/>
      <c r="U203" s="34"/>
      <c r="V203" s="35">
        <v>261.0</v>
      </c>
      <c r="W203" s="35" t="s">
        <v>767</v>
      </c>
      <c r="X203" s="35" t="s">
        <v>40</v>
      </c>
      <c r="Y203" s="35" t="s">
        <v>186</v>
      </c>
      <c r="Z203" s="35" t="s">
        <v>40</v>
      </c>
      <c r="AA203" s="35" t="s">
        <v>40</v>
      </c>
      <c r="AB203" s="37" t="s">
        <v>80</v>
      </c>
      <c r="AC203" s="37" t="s">
        <v>40</v>
      </c>
      <c r="AD203" s="37" t="s">
        <v>148</v>
      </c>
      <c r="AE203" s="37" t="s">
        <v>40</v>
      </c>
      <c r="AF203" s="37" t="s">
        <v>40</v>
      </c>
      <c r="AG203" s="38"/>
      <c r="AH203" s="35"/>
      <c r="AI203" s="39" t="s">
        <v>1411</v>
      </c>
      <c r="AJ203" s="40" t="str">
        <f>vlookup(A203,'AE-NSI no comparison'!A:B,2,FALSE)</f>
        <v>#N/A</v>
      </c>
      <c r="AK203" s="40"/>
    </row>
    <row r="204" ht="15.75" customHeight="1">
      <c r="A204" s="2" t="s">
        <v>1412</v>
      </c>
      <c r="B204" s="1" t="s">
        <v>1413</v>
      </c>
      <c r="C204" s="3" t="s">
        <v>1414</v>
      </c>
      <c r="D204" s="8" t="s">
        <v>1415</v>
      </c>
      <c r="E204" s="8" t="s">
        <v>1416</v>
      </c>
      <c r="G204" s="8">
        <v>2024.0</v>
      </c>
      <c r="H204" s="51">
        <v>45597.0</v>
      </c>
      <c r="I204" s="8" t="s">
        <v>1206</v>
      </c>
      <c r="J204" s="8">
        <v>47.0</v>
      </c>
      <c r="K204" s="8">
        <v>11.0</v>
      </c>
      <c r="L204" s="8" t="s">
        <v>1417</v>
      </c>
      <c r="M204" s="8"/>
      <c r="N204" s="8"/>
      <c r="O204" s="16"/>
      <c r="P204" s="16"/>
      <c r="Q204" s="16" t="s">
        <v>40</v>
      </c>
      <c r="R204" s="8"/>
      <c r="S204" s="8"/>
      <c r="T204" s="8"/>
      <c r="U204" s="34"/>
      <c r="V204" s="35">
        <v>262.0</v>
      </c>
      <c r="W204" s="35" t="s">
        <v>54</v>
      </c>
      <c r="X204" s="35" t="s">
        <v>40</v>
      </c>
      <c r="Y204" s="35" t="s">
        <v>42</v>
      </c>
      <c r="Z204" s="35" t="s">
        <v>40</v>
      </c>
      <c r="AA204" s="35" t="s">
        <v>40</v>
      </c>
      <c r="AB204" s="73" t="s">
        <v>275</v>
      </c>
      <c r="AC204" s="73" t="s">
        <v>40</v>
      </c>
      <c r="AD204" s="73" t="s">
        <v>275</v>
      </c>
      <c r="AE204" s="73" t="s">
        <v>40</v>
      </c>
      <c r="AF204" s="73" t="s">
        <v>40</v>
      </c>
      <c r="AG204" s="74" t="s">
        <v>275</v>
      </c>
      <c r="AH204" s="35"/>
      <c r="AI204" s="48"/>
      <c r="AJ204" s="40" t="str">
        <f>vlookup(A204,'AE-NSI no comparison'!A:B,2,FALSE)</f>
        <v>#N/A</v>
      </c>
      <c r="AK204" s="49"/>
    </row>
    <row r="205" ht="15.75" customHeight="1">
      <c r="A205" s="2" t="s">
        <v>1418</v>
      </c>
      <c r="B205" s="2" t="s">
        <v>1419</v>
      </c>
      <c r="C205" s="3" t="s">
        <v>1420</v>
      </c>
      <c r="D205" s="8" t="s">
        <v>1421</v>
      </c>
      <c r="E205" s="8" t="s">
        <v>1422</v>
      </c>
      <c r="G205" s="8">
        <v>2024.0</v>
      </c>
      <c r="H205" s="51">
        <v>45536.0</v>
      </c>
      <c r="I205" s="8" t="s">
        <v>1423</v>
      </c>
      <c r="J205" s="8">
        <v>35.0</v>
      </c>
      <c r="K205" s="8">
        <v>9.0</v>
      </c>
      <c r="L205" s="8" t="s">
        <v>1424</v>
      </c>
      <c r="M205" s="8"/>
      <c r="N205" s="8"/>
      <c r="O205" s="16" t="s">
        <v>40</v>
      </c>
      <c r="P205" s="16"/>
      <c r="Q205" s="16"/>
      <c r="R205" s="8"/>
      <c r="S205" s="8"/>
      <c r="T205" s="8"/>
      <c r="U205" s="34"/>
      <c r="V205" s="35">
        <v>263.0</v>
      </c>
      <c r="W205" s="35" t="s">
        <v>615</v>
      </c>
      <c r="X205" s="78" t="s">
        <v>40</v>
      </c>
      <c r="Y205" s="35" t="s">
        <v>43</v>
      </c>
      <c r="Z205" s="35" t="s">
        <v>40</v>
      </c>
      <c r="AA205" s="35" t="s">
        <v>40</v>
      </c>
      <c r="AB205" s="37" t="s">
        <v>214</v>
      </c>
      <c r="AC205" s="37" t="s">
        <v>40</v>
      </c>
      <c r="AD205" s="37" t="s">
        <v>148</v>
      </c>
      <c r="AE205" s="37" t="s">
        <v>230</v>
      </c>
      <c r="AF205" s="37" t="s">
        <v>230</v>
      </c>
      <c r="AG205" s="38"/>
      <c r="AH205" s="35"/>
      <c r="AI205" s="48"/>
      <c r="AJ205" s="40" t="str">
        <f>vlookup(A205,'AE-NSI no comparison'!A:B,2,FALSE)</f>
        <v>#N/A</v>
      </c>
      <c r="AK205" s="49"/>
    </row>
    <row r="206" ht="15.75" customHeight="1">
      <c r="A206" s="2" t="s">
        <v>1425</v>
      </c>
      <c r="B206" s="1" t="s">
        <v>1426</v>
      </c>
      <c r="C206" s="3" t="s">
        <v>1427</v>
      </c>
      <c r="D206" s="8" t="s">
        <v>1428</v>
      </c>
      <c r="E206" s="8" t="s">
        <v>1429</v>
      </c>
      <c r="G206" s="8">
        <v>2025.0</v>
      </c>
      <c r="H206" s="8" t="s">
        <v>1084</v>
      </c>
      <c r="I206" s="8" t="s">
        <v>39</v>
      </c>
      <c r="J206" s="8">
        <v>52.0</v>
      </c>
      <c r="K206" s="8"/>
      <c r="L206" s="8">
        <v>126869.0</v>
      </c>
      <c r="M206" s="8"/>
      <c r="N206" s="8"/>
      <c r="O206" s="16" t="s">
        <v>40</v>
      </c>
      <c r="P206" s="16"/>
      <c r="Q206" s="16"/>
      <c r="R206" s="8"/>
      <c r="S206" s="8"/>
      <c r="T206" s="8"/>
      <c r="U206" s="52" t="s">
        <v>40</v>
      </c>
      <c r="V206" s="35">
        <v>264.0</v>
      </c>
      <c r="W206" s="35" t="s">
        <v>615</v>
      </c>
      <c r="X206" s="78" t="s">
        <v>40</v>
      </c>
      <c r="Y206" s="35" t="s">
        <v>43</v>
      </c>
      <c r="Z206" s="35" t="s">
        <v>40</v>
      </c>
      <c r="AA206" s="35" t="s">
        <v>40</v>
      </c>
      <c r="AB206" s="37" t="s">
        <v>71</v>
      </c>
      <c r="AC206" s="37" t="s">
        <v>40</v>
      </c>
      <c r="AD206" s="37" t="s">
        <v>186</v>
      </c>
      <c r="AE206" s="37" t="s">
        <v>40</v>
      </c>
      <c r="AF206" s="37" t="s">
        <v>40</v>
      </c>
      <c r="AG206" s="38"/>
      <c r="AH206" s="35"/>
      <c r="AI206" s="48"/>
      <c r="AJ206" s="40" t="str">
        <f>vlookup(A206,'AE-NSI no comparison'!A:B,2,FALSE)</f>
        <v>#N/A</v>
      </c>
      <c r="AK206" s="49"/>
    </row>
    <row r="207" ht="15.75" customHeight="1">
      <c r="A207" s="1" t="s">
        <v>1430</v>
      </c>
      <c r="B207" s="1" t="s">
        <v>1431</v>
      </c>
      <c r="C207" s="3" t="s">
        <v>1432</v>
      </c>
      <c r="D207" s="8" t="s">
        <v>1433</v>
      </c>
      <c r="E207" s="8" t="s">
        <v>1434</v>
      </c>
      <c r="G207" s="8">
        <v>2024.0</v>
      </c>
      <c r="H207" s="51">
        <v>45566.0</v>
      </c>
      <c r="I207" s="8" t="s">
        <v>1286</v>
      </c>
      <c r="J207" s="8">
        <v>147.0</v>
      </c>
      <c r="K207" s="8"/>
      <c r="L207" s="8">
        <v>107202.0</v>
      </c>
      <c r="M207" s="8"/>
      <c r="N207" s="8"/>
      <c r="O207" s="16"/>
      <c r="P207" s="16"/>
      <c r="Q207" s="16" t="s">
        <v>40</v>
      </c>
      <c r="R207" s="8"/>
      <c r="S207" s="8"/>
      <c r="T207" s="8"/>
      <c r="U207" s="34"/>
      <c r="V207" s="35">
        <v>265.0</v>
      </c>
      <c r="W207" s="35" t="s">
        <v>54</v>
      </c>
      <c r="X207" s="35" t="s">
        <v>40</v>
      </c>
      <c r="Y207" s="35" t="s">
        <v>42</v>
      </c>
      <c r="Z207" s="35" t="s">
        <v>40</v>
      </c>
      <c r="AA207" s="35" t="s">
        <v>40</v>
      </c>
      <c r="AB207" s="37" t="s">
        <v>80</v>
      </c>
      <c r="AC207" s="37" t="s">
        <v>40</v>
      </c>
      <c r="AD207" s="37" t="s">
        <v>186</v>
      </c>
      <c r="AE207" s="37" t="s">
        <v>40</v>
      </c>
      <c r="AF207" s="37" t="s">
        <v>40</v>
      </c>
      <c r="AG207" s="38"/>
      <c r="AH207" s="35"/>
      <c r="AI207" s="48"/>
      <c r="AJ207" s="40" t="str">
        <f>vlookup(A207,'AE-NSI no comparison'!A:B,2,FALSE)</f>
        <v>#N/A</v>
      </c>
      <c r="AK207" s="49"/>
    </row>
    <row r="208" ht="15.75" customHeight="1">
      <c r="A208" s="2" t="s">
        <v>1435</v>
      </c>
      <c r="B208" s="1" t="s">
        <v>1436</v>
      </c>
      <c r="C208" s="3" t="s">
        <v>1437</v>
      </c>
      <c r="D208" s="8" t="s">
        <v>1438</v>
      </c>
      <c r="E208" s="8" t="s">
        <v>1439</v>
      </c>
      <c r="G208" s="8">
        <v>2025.0</v>
      </c>
      <c r="H208" s="8">
        <v>2025.0</v>
      </c>
      <c r="I208" s="8" t="s">
        <v>482</v>
      </c>
      <c r="J208" s="8">
        <v>24.0</v>
      </c>
      <c r="K208" s="8"/>
      <c r="L208" s="8"/>
      <c r="M208" s="8"/>
      <c r="N208" s="8"/>
      <c r="O208" s="16"/>
      <c r="P208" s="16" t="s">
        <v>40</v>
      </c>
      <c r="Q208" s="16"/>
      <c r="R208" s="8"/>
      <c r="S208" s="8"/>
      <c r="T208" s="8"/>
      <c r="U208" s="34"/>
      <c r="V208" s="35">
        <v>266.0</v>
      </c>
      <c r="W208" s="35" t="s">
        <v>165</v>
      </c>
      <c r="X208" s="35" t="s">
        <v>40</v>
      </c>
      <c r="Y208" s="35" t="s">
        <v>148</v>
      </c>
      <c r="Z208" s="35" t="s">
        <v>40</v>
      </c>
      <c r="AA208" s="35" t="s">
        <v>40</v>
      </c>
      <c r="AB208" s="73" t="s">
        <v>275</v>
      </c>
      <c r="AC208" s="73" t="s">
        <v>40</v>
      </c>
      <c r="AD208" s="73" t="s">
        <v>275</v>
      </c>
      <c r="AE208" s="73" t="s">
        <v>40</v>
      </c>
      <c r="AF208" s="73" t="s">
        <v>40</v>
      </c>
      <c r="AG208" s="74" t="s">
        <v>275</v>
      </c>
      <c r="AH208" s="35"/>
      <c r="AI208" s="53"/>
      <c r="AJ208" s="40" t="str">
        <f>vlookup(A208,'AE-NSI no comparison'!A:B,2,FALSE)</f>
        <v>#1013</v>
      </c>
      <c r="AK208" s="49"/>
    </row>
    <row r="209" ht="15.75" customHeight="1">
      <c r="A209" s="2" t="s">
        <v>1440</v>
      </c>
      <c r="B209" s="1" t="s">
        <v>1441</v>
      </c>
      <c r="C209" s="3" t="s">
        <v>1442</v>
      </c>
      <c r="D209" s="8" t="s">
        <v>1443</v>
      </c>
      <c r="E209" s="8" t="s">
        <v>1444</v>
      </c>
      <c r="G209" s="8">
        <v>2024.0</v>
      </c>
      <c r="H209" s="51">
        <v>45383.0</v>
      </c>
      <c r="I209" s="8" t="s">
        <v>1206</v>
      </c>
      <c r="J209" s="8">
        <v>47.0</v>
      </c>
      <c r="K209" s="8">
        <v>4.0</v>
      </c>
      <c r="L209" s="8" t="s">
        <v>1445</v>
      </c>
      <c r="M209" s="8"/>
      <c r="N209" s="8"/>
      <c r="O209" s="16"/>
      <c r="P209" s="16"/>
      <c r="Q209" s="16" t="s">
        <v>40</v>
      </c>
      <c r="R209" s="8"/>
      <c r="S209" s="8"/>
      <c r="T209" s="8"/>
      <c r="U209" s="34"/>
      <c r="V209" s="35">
        <v>269.0</v>
      </c>
      <c r="W209" s="35" t="s">
        <v>54</v>
      </c>
      <c r="X209" s="35" t="s">
        <v>40</v>
      </c>
      <c r="Y209" s="35" t="s">
        <v>42</v>
      </c>
      <c r="Z209" s="35" t="s">
        <v>40</v>
      </c>
      <c r="AA209" s="35" t="s">
        <v>40</v>
      </c>
      <c r="AB209" s="73" t="s">
        <v>275</v>
      </c>
      <c r="AC209" s="73" t="s">
        <v>40</v>
      </c>
      <c r="AD209" s="73" t="s">
        <v>275</v>
      </c>
      <c r="AE209" s="73" t="s">
        <v>40</v>
      </c>
      <c r="AF209" s="73" t="s">
        <v>40</v>
      </c>
      <c r="AG209" s="74" t="s">
        <v>275</v>
      </c>
      <c r="AH209" s="35"/>
      <c r="AI209" s="48"/>
      <c r="AJ209" s="40" t="str">
        <f>vlookup(A209,'AE-NSI no comparison'!A:B,2,FALSE)</f>
        <v>#N/A</v>
      </c>
      <c r="AK209" s="49"/>
    </row>
    <row r="210" ht="15.75" customHeight="1">
      <c r="A210" s="2" t="s">
        <v>1446</v>
      </c>
      <c r="B210" s="1" t="s">
        <v>1447</v>
      </c>
      <c r="C210" s="3" t="s">
        <v>1448</v>
      </c>
      <c r="D210" s="8" t="s">
        <v>1449</v>
      </c>
      <c r="E210" s="8" t="s">
        <v>1450</v>
      </c>
      <c r="G210" s="8">
        <v>2025.0</v>
      </c>
      <c r="H210" s="51">
        <v>45839.0</v>
      </c>
      <c r="I210" s="8" t="s">
        <v>1451</v>
      </c>
      <c r="J210" s="8">
        <v>53.0</v>
      </c>
      <c r="K210" s="8">
        <v>5.0</v>
      </c>
      <c r="L210" s="8" t="s">
        <v>1452</v>
      </c>
      <c r="M210" s="8"/>
      <c r="N210" s="8"/>
      <c r="O210" s="16" t="s">
        <v>40</v>
      </c>
      <c r="P210" s="16"/>
      <c r="Q210" s="16"/>
      <c r="R210" s="8"/>
      <c r="S210" s="8"/>
      <c r="T210" s="8"/>
      <c r="U210" s="34"/>
      <c r="V210" s="35">
        <v>271.0</v>
      </c>
      <c r="W210" s="35" t="s">
        <v>767</v>
      </c>
      <c r="X210" s="35" t="s">
        <v>40</v>
      </c>
      <c r="Y210" s="35" t="s">
        <v>186</v>
      </c>
      <c r="Z210" s="35" t="s">
        <v>40</v>
      </c>
      <c r="AA210" s="35" t="s">
        <v>40</v>
      </c>
      <c r="AB210" s="37" t="s">
        <v>214</v>
      </c>
      <c r="AC210" s="37" t="s">
        <v>40</v>
      </c>
      <c r="AD210" s="37" t="s">
        <v>148</v>
      </c>
      <c r="AE210" s="37" t="s">
        <v>230</v>
      </c>
      <c r="AF210" s="37" t="s">
        <v>230</v>
      </c>
      <c r="AG210" s="38"/>
      <c r="AH210" s="35"/>
      <c r="AI210" s="48"/>
      <c r="AJ210" s="40" t="str">
        <f>vlookup(A210,'AE-NSI no comparison'!A:B,2,FALSE)</f>
        <v>#N/A</v>
      </c>
      <c r="AK210" s="49"/>
    </row>
    <row r="211" ht="15.75" customHeight="1">
      <c r="A211" s="2" t="s">
        <v>1453</v>
      </c>
      <c r="B211" s="1" t="s">
        <v>1454</v>
      </c>
      <c r="C211" s="3" t="s">
        <v>1455</v>
      </c>
      <c r="D211" s="8" t="s">
        <v>1456</v>
      </c>
      <c r="E211" s="8" t="s">
        <v>1457</v>
      </c>
      <c r="G211" s="8">
        <v>2024.0</v>
      </c>
      <c r="H211" s="51">
        <v>45505.0</v>
      </c>
      <c r="I211" s="8" t="s">
        <v>1458</v>
      </c>
      <c r="J211" s="8">
        <v>30.0</v>
      </c>
      <c r="K211" s="8">
        <v>8.0</v>
      </c>
      <c r="L211" s="8" t="s">
        <v>1459</v>
      </c>
      <c r="M211" s="8"/>
      <c r="N211" s="8"/>
      <c r="O211" s="16" t="s">
        <v>40</v>
      </c>
      <c r="P211" s="16"/>
      <c r="Q211" s="16"/>
      <c r="R211" s="8"/>
      <c r="S211" s="8"/>
      <c r="T211" s="8"/>
      <c r="U211" s="52" t="s">
        <v>40</v>
      </c>
      <c r="V211" s="35">
        <v>272.0</v>
      </c>
      <c r="W211" s="35" t="s">
        <v>767</v>
      </c>
      <c r="X211" s="100" t="s">
        <v>40</v>
      </c>
      <c r="Y211" s="35" t="s">
        <v>186</v>
      </c>
      <c r="Z211" s="35" t="s">
        <v>40</v>
      </c>
      <c r="AA211" s="35" t="s">
        <v>40</v>
      </c>
      <c r="AB211" s="37" t="s">
        <v>80</v>
      </c>
      <c r="AC211" s="37" t="s">
        <v>40</v>
      </c>
      <c r="AD211" s="37" t="s">
        <v>186</v>
      </c>
      <c r="AE211" s="37" t="s">
        <v>40</v>
      </c>
      <c r="AF211" s="37" t="s">
        <v>40</v>
      </c>
      <c r="AG211" s="38"/>
      <c r="AH211" s="35"/>
      <c r="AI211" s="39" t="s">
        <v>1293</v>
      </c>
      <c r="AJ211" s="40" t="str">
        <f>vlookup(A211,'AE-NSI no comparison'!A:B,2,FALSE)</f>
        <v>#N/A</v>
      </c>
      <c r="AK211" s="40"/>
    </row>
    <row r="212" ht="15.75" customHeight="1">
      <c r="A212" s="2" t="s">
        <v>1460</v>
      </c>
      <c r="B212" s="1" t="s">
        <v>1461</v>
      </c>
      <c r="C212" s="3" t="s">
        <v>1462</v>
      </c>
      <c r="D212" s="8" t="s">
        <v>1463</v>
      </c>
      <c r="E212" s="8" t="s">
        <v>1464</v>
      </c>
      <c r="G212" s="8">
        <v>2024.0</v>
      </c>
      <c r="H212" s="8">
        <v>2024.0</v>
      </c>
      <c r="I212" s="8" t="s">
        <v>1191</v>
      </c>
      <c r="J212" s="8">
        <v>11.0</v>
      </c>
      <c r="K212" s="8">
        <v>6.0</v>
      </c>
      <c r="L212" s="8"/>
      <c r="M212" s="8"/>
      <c r="N212" s="8"/>
      <c r="O212" s="16" t="s">
        <v>40</v>
      </c>
      <c r="P212" s="16"/>
      <c r="Q212" s="16"/>
      <c r="R212" s="8"/>
      <c r="S212" s="8"/>
      <c r="T212" s="8"/>
      <c r="U212" s="34"/>
      <c r="V212" s="35">
        <v>274.0</v>
      </c>
      <c r="W212" s="35" t="s">
        <v>767</v>
      </c>
      <c r="X212" s="35" t="s">
        <v>40</v>
      </c>
      <c r="Y212" s="35" t="s">
        <v>186</v>
      </c>
      <c r="Z212" s="35" t="s">
        <v>40</v>
      </c>
      <c r="AA212" s="35" t="s">
        <v>40</v>
      </c>
      <c r="AB212" s="37" t="s">
        <v>80</v>
      </c>
      <c r="AC212" s="37" t="s">
        <v>40</v>
      </c>
      <c r="AD212" s="37" t="s">
        <v>186</v>
      </c>
      <c r="AE212" s="37" t="s">
        <v>40</v>
      </c>
      <c r="AF212" s="37" t="s">
        <v>40</v>
      </c>
      <c r="AG212" s="38"/>
      <c r="AH212" s="35"/>
      <c r="AI212" s="48"/>
      <c r="AJ212" s="40" t="str">
        <f>vlookup(A212,'AE-NSI no comparison'!A:B,2,FALSE)</f>
        <v>#N/A</v>
      </c>
      <c r="AK212" s="49"/>
    </row>
    <row r="213" ht="15.75" customHeight="1">
      <c r="A213" s="2" t="s">
        <v>1465</v>
      </c>
      <c r="B213" s="2" t="s">
        <v>1466</v>
      </c>
      <c r="C213" s="3" t="s">
        <v>1467</v>
      </c>
      <c r="D213" s="8" t="s">
        <v>1468</v>
      </c>
      <c r="E213" s="8" t="s">
        <v>1469</v>
      </c>
      <c r="G213" s="8">
        <v>2024.0</v>
      </c>
      <c r="H213" s="8">
        <v>2024.0</v>
      </c>
      <c r="I213" s="8" t="s">
        <v>1470</v>
      </c>
      <c r="J213" s="8">
        <v>31.0</v>
      </c>
      <c r="K213" s="8">
        <v>8.0</v>
      </c>
      <c r="L213" s="8" t="s">
        <v>1471</v>
      </c>
      <c r="M213" s="8"/>
      <c r="N213" s="8"/>
      <c r="O213" s="16" t="s">
        <v>40</v>
      </c>
      <c r="P213" s="16"/>
      <c r="Q213" s="16"/>
      <c r="R213" s="8"/>
      <c r="S213" s="8"/>
      <c r="T213" s="8"/>
      <c r="U213" s="34"/>
      <c r="V213" s="35">
        <v>275.0</v>
      </c>
      <c r="W213" s="35" t="s">
        <v>767</v>
      </c>
      <c r="X213" s="35" t="s">
        <v>40</v>
      </c>
      <c r="Y213" s="35" t="s">
        <v>186</v>
      </c>
      <c r="Z213" s="35" t="s">
        <v>40</v>
      </c>
      <c r="AA213" s="35" t="s">
        <v>40</v>
      </c>
      <c r="AB213" s="73" t="s">
        <v>275</v>
      </c>
      <c r="AC213" s="73" t="s">
        <v>40</v>
      </c>
      <c r="AD213" s="73" t="s">
        <v>275</v>
      </c>
      <c r="AE213" s="73" t="s">
        <v>40</v>
      </c>
      <c r="AF213" s="73" t="s">
        <v>40</v>
      </c>
      <c r="AG213" s="74" t="s">
        <v>275</v>
      </c>
      <c r="AH213" s="35"/>
      <c r="AI213" s="53"/>
      <c r="AJ213" s="40" t="str">
        <f>vlookup(A213,'AE-NSI no comparison'!A:B,2,FALSE)</f>
        <v>#6043</v>
      </c>
      <c r="AK213" s="49"/>
    </row>
    <row r="214" ht="15.75" customHeight="1">
      <c r="A214" s="1" t="s">
        <v>1472</v>
      </c>
      <c r="B214" s="2" t="s">
        <v>1472</v>
      </c>
      <c r="C214" s="3" t="s">
        <v>1473</v>
      </c>
      <c r="D214" s="8" t="s">
        <v>1474</v>
      </c>
      <c r="E214" s="8" t="s">
        <v>1475</v>
      </c>
      <c r="G214" s="8">
        <v>2025.0</v>
      </c>
      <c r="H214" s="51">
        <v>45717.0</v>
      </c>
      <c r="I214" s="8" t="s">
        <v>110</v>
      </c>
      <c r="J214" s="8">
        <v>30.0</v>
      </c>
      <c r="K214" s="8">
        <v>12.0</v>
      </c>
      <c r="L214" s="8"/>
      <c r="M214" s="8"/>
      <c r="N214" s="8"/>
      <c r="O214" s="16"/>
      <c r="P214" s="16"/>
      <c r="Q214" s="16" t="s">
        <v>40</v>
      </c>
      <c r="R214" s="8"/>
      <c r="S214" s="8"/>
      <c r="T214" s="8"/>
      <c r="U214" s="34"/>
      <c r="V214" s="35">
        <v>276.0</v>
      </c>
      <c r="W214" s="35" t="s">
        <v>767</v>
      </c>
      <c r="X214" s="35" t="s">
        <v>40</v>
      </c>
      <c r="Y214" s="35" t="s">
        <v>186</v>
      </c>
      <c r="Z214" s="35" t="s">
        <v>40</v>
      </c>
      <c r="AA214" s="35" t="s">
        <v>40</v>
      </c>
      <c r="AB214" s="37" t="s">
        <v>80</v>
      </c>
      <c r="AC214" s="37" t="s">
        <v>40</v>
      </c>
      <c r="AD214" s="37" t="s">
        <v>186</v>
      </c>
      <c r="AE214" s="37" t="s">
        <v>40</v>
      </c>
      <c r="AF214" s="37" t="s">
        <v>40</v>
      </c>
      <c r="AG214" s="38" t="s">
        <v>1476</v>
      </c>
      <c r="AH214" s="35"/>
      <c r="AI214" s="48"/>
      <c r="AJ214" s="40" t="str">
        <f>vlookup(A214,'AE-NSI no comparison'!A:B,2,FALSE)</f>
        <v>#N/A</v>
      </c>
      <c r="AK214" s="49"/>
    </row>
    <row r="215" ht="15.75" customHeight="1">
      <c r="A215" s="2" t="s">
        <v>1477</v>
      </c>
      <c r="B215" s="1" t="s">
        <v>1478</v>
      </c>
      <c r="C215" s="3" t="s">
        <v>1479</v>
      </c>
      <c r="D215" s="8" t="s">
        <v>1480</v>
      </c>
      <c r="E215" s="8" t="s">
        <v>1481</v>
      </c>
      <c r="G215" s="8">
        <v>2025.0</v>
      </c>
      <c r="H215" s="51">
        <v>45778.0</v>
      </c>
      <c r="I215" s="8" t="s">
        <v>1482</v>
      </c>
      <c r="J215" s="8">
        <v>19.0</v>
      </c>
      <c r="K215" s="8">
        <v>5.0</v>
      </c>
      <c r="L215" s="8" t="s">
        <v>1483</v>
      </c>
      <c r="M215" s="8"/>
      <c r="N215" s="8"/>
      <c r="O215" s="16"/>
      <c r="P215" s="16"/>
      <c r="Q215" s="16" t="s">
        <v>40</v>
      </c>
      <c r="R215" s="8"/>
      <c r="S215" s="8"/>
      <c r="T215" s="8"/>
      <c r="U215" s="34"/>
      <c r="V215" s="35">
        <v>278.0</v>
      </c>
      <c r="W215" s="35" t="s">
        <v>767</v>
      </c>
      <c r="X215" s="35" t="s">
        <v>40</v>
      </c>
      <c r="Y215" s="35" t="s">
        <v>186</v>
      </c>
      <c r="Z215" s="35" t="s">
        <v>40</v>
      </c>
      <c r="AA215" s="35" t="s">
        <v>40</v>
      </c>
      <c r="AB215" s="37" t="s">
        <v>148</v>
      </c>
      <c r="AC215" s="37" t="s">
        <v>40</v>
      </c>
      <c r="AD215" s="37" t="s">
        <v>186</v>
      </c>
      <c r="AE215" s="37" t="s">
        <v>40</v>
      </c>
      <c r="AF215" s="37" t="s">
        <v>40</v>
      </c>
      <c r="AG215" s="38"/>
      <c r="AH215" s="35"/>
      <c r="AI215" s="39" t="s">
        <v>1484</v>
      </c>
      <c r="AJ215" s="40" t="str">
        <f>vlookup(A215,'AE-NSI no comparison'!A:B,2,FALSE)</f>
        <v>#N/A</v>
      </c>
      <c r="AK215" s="40"/>
    </row>
    <row r="216" ht="15.75" customHeight="1">
      <c r="A216" s="2" t="s">
        <v>1485</v>
      </c>
      <c r="B216" s="1" t="s">
        <v>1486</v>
      </c>
      <c r="C216" s="3" t="s">
        <v>1487</v>
      </c>
      <c r="D216" s="8" t="s">
        <v>1488</v>
      </c>
      <c r="E216" s="8" t="s">
        <v>1489</v>
      </c>
      <c r="G216" s="8">
        <v>2024.0</v>
      </c>
      <c r="H216" s="8" t="s">
        <v>1490</v>
      </c>
      <c r="I216" s="8" t="s">
        <v>1491</v>
      </c>
      <c r="J216" s="8">
        <v>21.0</v>
      </c>
      <c r="K216" s="8">
        <v>8.0</v>
      </c>
      <c r="L216" s="8"/>
      <c r="M216" s="8"/>
      <c r="N216" s="8"/>
      <c r="O216" s="16" t="s">
        <v>40</v>
      </c>
      <c r="P216" s="16"/>
      <c r="Q216" s="16"/>
      <c r="R216" s="8"/>
      <c r="S216" s="8"/>
      <c r="T216" s="8"/>
      <c r="U216" s="34"/>
      <c r="V216" s="35">
        <v>279.0</v>
      </c>
      <c r="W216" s="35" t="s">
        <v>767</v>
      </c>
      <c r="X216" s="35" t="s">
        <v>40</v>
      </c>
      <c r="Y216" s="35" t="s">
        <v>186</v>
      </c>
      <c r="Z216" s="35" t="s">
        <v>40</v>
      </c>
      <c r="AA216" s="35" t="s">
        <v>40</v>
      </c>
      <c r="AB216" s="37" t="s">
        <v>214</v>
      </c>
      <c r="AC216" s="37" t="s">
        <v>40</v>
      </c>
      <c r="AD216" s="37" t="s">
        <v>156</v>
      </c>
      <c r="AE216" s="37" t="s">
        <v>40</v>
      </c>
      <c r="AF216" s="37" t="s">
        <v>40</v>
      </c>
      <c r="AG216" s="38"/>
      <c r="AH216" s="35"/>
      <c r="AI216" s="39" t="s">
        <v>1492</v>
      </c>
      <c r="AJ216" s="40" t="str">
        <f>vlookup(A216,'AE-NSI no comparison'!A:B,2,FALSE)</f>
        <v>#N/A</v>
      </c>
      <c r="AK216" s="40"/>
    </row>
    <row r="217" ht="15.75" customHeight="1">
      <c r="A217" s="2" t="s">
        <v>1493</v>
      </c>
      <c r="B217" s="2" t="s">
        <v>1494</v>
      </c>
      <c r="C217" s="33" t="s">
        <v>1495</v>
      </c>
      <c r="D217" s="8" t="s">
        <v>1496</v>
      </c>
      <c r="E217" s="8" t="s">
        <v>1497</v>
      </c>
      <c r="G217" s="8">
        <v>2025.0</v>
      </c>
      <c r="H217" s="50">
        <v>45819.0</v>
      </c>
      <c r="I217" s="8" t="s">
        <v>1498</v>
      </c>
      <c r="J217" s="8">
        <v>17.0</v>
      </c>
      <c r="K217" s="8">
        <v>12.0</v>
      </c>
      <c r="L217" s="8"/>
      <c r="M217" s="8">
        <v>4.0563598E7</v>
      </c>
      <c r="N217" s="8"/>
      <c r="O217" s="16" t="s">
        <v>40</v>
      </c>
      <c r="P217" s="16"/>
      <c r="Q217" s="16"/>
      <c r="R217" s="8"/>
      <c r="S217" s="8"/>
      <c r="T217" s="8"/>
      <c r="U217" s="52" t="s">
        <v>40</v>
      </c>
      <c r="V217" s="35">
        <v>280.0</v>
      </c>
      <c r="W217" s="35" t="s">
        <v>54</v>
      </c>
      <c r="X217" s="35" t="s">
        <v>40</v>
      </c>
      <c r="Y217" s="35" t="s">
        <v>148</v>
      </c>
      <c r="Z217" s="35" t="s">
        <v>40</v>
      </c>
      <c r="AA217" s="35" t="s">
        <v>40</v>
      </c>
      <c r="AB217" s="37" t="s">
        <v>80</v>
      </c>
      <c r="AC217" s="37" t="s">
        <v>40</v>
      </c>
      <c r="AD217" s="37" t="s">
        <v>156</v>
      </c>
      <c r="AE217" s="37" t="s">
        <v>40</v>
      </c>
      <c r="AF217" s="37" t="s">
        <v>40</v>
      </c>
      <c r="AG217" s="38"/>
      <c r="AH217" s="35"/>
      <c r="AI217" s="48"/>
      <c r="AJ217" s="40" t="str">
        <f>vlookup(A217,'AE-NSI no comparison'!A:B,2,FALSE)</f>
        <v>#N/A</v>
      </c>
      <c r="AK217" s="49"/>
    </row>
    <row r="218" ht="15.75" customHeight="1">
      <c r="A218" s="2" t="s">
        <v>1499</v>
      </c>
      <c r="B218" s="2" t="s">
        <v>1500</v>
      </c>
      <c r="C218" s="3" t="s">
        <v>1501</v>
      </c>
      <c r="D218" s="8" t="s">
        <v>1502</v>
      </c>
      <c r="E218" s="8" t="s">
        <v>1503</v>
      </c>
      <c r="G218" s="8">
        <v>2024.0</v>
      </c>
      <c r="H218" s="8" t="s">
        <v>1504</v>
      </c>
      <c r="I218" s="8" t="s">
        <v>1505</v>
      </c>
      <c r="J218" s="8">
        <v>83.0</v>
      </c>
      <c r="K218" s="8">
        <v>11.0</v>
      </c>
      <c r="L218" s="8" t="s">
        <v>1506</v>
      </c>
      <c r="M218" s="8"/>
      <c r="N218" s="8"/>
      <c r="O218" s="16" t="s">
        <v>40</v>
      </c>
      <c r="P218" s="16"/>
      <c r="Q218" s="16"/>
      <c r="R218" s="8"/>
      <c r="S218" s="8"/>
      <c r="T218" s="8"/>
      <c r="U218" s="52" t="s">
        <v>40</v>
      </c>
      <c r="V218" s="35">
        <v>281.0</v>
      </c>
      <c r="W218" s="35" t="s">
        <v>54</v>
      </c>
      <c r="X218" s="35" t="s">
        <v>40</v>
      </c>
      <c r="Y218" s="35" t="s">
        <v>148</v>
      </c>
      <c r="Z218" s="35" t="s">
        <v>40</v>
      </c>
      <c r="AA218" s="35" t="s">
        <v>40</v>
      </c>
      <c r="AB218" s="37" t="s">
        <v>214</v>
      </c>
      <c r="AC218" s="37" t="s">
        <v>40</v>
      </c>
      <c r="AD218" s="37" t="s">
        <v>156</v>
      </c>
      <c r="AE218" s="37" t="s">
        <v>40</v>
      </c>
      <c r="AF218" s="37" t="s">
        <v>40</v>
      </c>
      <c r="AG218" s="38"/>
      <c r="AH218" s="35"/>
      <c r="AI218" s="48"/>
      <c r="AJ218" s="40" t="str">
        <f>vlookup(A218,'AE-NSI no comparison'!A:B,2,FALSE)</f>
        <v>#N/A</v>
      </c>
      <c r="AK218" s="49"/>
    </row>
    <row r="219" ht="15.75" customHeight="1">
      <c r="A219" s="2" t="s">
        <v>1507</v>
      </c>
      <c r="B219" s="2" t="s">
        <v>1508</v>
      </c>
      <c r="C219" s="3" t="s">
        <v>1509</v>
      </c>
      <c r="D219" s="8" t="s">
        <v>1510</v>
      </c>
      <c r="E219" s="8" t="s">
        <v>1511</v>
      </c>
      <c r="G219" s="8">
        <v>2025.0</v>
      </c>
      <c r="H219" s="8">
        <v>2025.0</v>
      </c>
      <c r="I219" s="8" t="s">
        <v>1470</v>
      </c>
      <c r="J219" s="8">
        <v>32.0</v>
      </c>
      <c r="K219" s="8">
        <v>2.0</v>
      </c>
      <c r="L219" s="8" t="s">
        <v>1512</v>
      </c>
      <c r="M219" s="8"/>
      <c r="N219" s="8"/>
      <c r="O219" s="16" t="s">
        <v>40</v>
      </c>
      <c r="P219" s="16"/>
      <c r="Q219" s="16"/>
      <c r="R219" s="8"/>
      <c r="S219" s="8"/>
      <c r="T219" s="8"/>
      <c r="U219" s="34"/>
      <c r="V219" s="35">
        <v>282.0</v>
      </c>
      <c r="W219" s="35" t="s">
        <v>148</v>
      </c>
      <c r="X219" s="35" t="s">
        <v>40</v>
      </c>
      <c r="Y219" s="35" t="s">
        <v>186</v>
      </c>
      <c r="Z219" s="35" t="s">
        <v>40</v>
      </c>
      <c r="AA219" s="35" t="s">
        <v>40</v>
      </c>
      <c r="AB219" s="37" t="s">
        <v>80</v>
      </c>
      <c r="AC219" s="37" t="s">
        <v>40</v>
      </c>
      <c r="AD219" s="37" t="s">
        <v>186</v>
      </c>
      <c r="AE219" s="37" t="s">
        <v>40</v>
      </c>
      <c r="AF219" s="37" t="s">
        <v>40</v>
      </c>
      <c r="AG219" s="38"/>
      <c r="AH219" s="35"/>
      <c r="AI219" s="39" t="s">
        <v>1293</v>
      </c>
      <c r="AJ219" s="40" t="str">
        <f>vlookup(A219,'AE-NSI no comparison'!A:B,2,FALSE)</f>
        <v>#N/A</v>
      </c>
      <c r="AK219" s="40"/>
    </row>
    <row r="220" ht="15.75" customHeight="1">
      <c r="A220" s="2" t="s">
        <v>1513</v>
      </c>
      <c r="B220" s="2" t="s">
        <v>1514</v>
      </c>
      <c r="C220" s="3" t="s">
        <v>1515</v>
      </c>
      <c r="D220" s="8" t="s">
        <v>1516</v>
      </c>
      <c r="E220" s="8" t="s">
        <v>1517</v>
      </c>
      <c r="G220" s="8">
        <v>2025.0</v>
      </c>
      <c r="H220" s="8">
        <v>2025.0</v>
      </c>
      <c r="I220" s="8" t="s">
        <v>304</v>
      </c>
      <c r="J220" s="8">
        <v>13.0</v>
      </c>
      <c r="K220" s="8">
        <v>4.0</v>
      </c>
      <c r="L220" s="8"/>
      <c r="M220" s="8"/>
      <c r="N220" s="8"/>
      <c r="O220" s="16" t="s">
        <v>40</v>
      </c>
      <c r="P220" s="16"/>
      <c r="Q220" s="16"/>
      <c r="R220" s="8"/>
      <c r="S220" s="8"/>
      <c r="T220" s="8"/>
      <c r="U220" s="52" t="s">
        <v>40</v>
      </c>
      <c r="V220" s="35">
        <v>283.0</v>
      </c>
      <c r="W220" s="35" t="s">
        <v>54</v>
      </c>
      <c r="X220" s="35" t="s">
        <v>40</v>
      </c>
      <c r="Y220" s="35" t="s">
        <v>148</v>
      </c>
      <c r="Z220" s="35" t="s">
        <v>40</v>
      </c>
      <c r="AA220" s="35" t="s">
        <v>40</v>
      </c>
      <c r="AB220" s="73" t="s">
        <v>275</v>
      </c>
      <c r="AC220" s="73" t="s">
        <v>40</v>
      </c>
      <c r="AD220" s="73" t="s">
        <v>275</v>
      </c>
      <c r="AE220" s="73" t="s">
        <v>40</v>
      </c>
      <c r="AF220" s="73" t="s">
        <v>40</v>
      </c>
      <c r="AG220" s="74" t="s">
        <v>275</v>
      </c>
      <c r="AH220" s="35"/>
      <c r="AI220" s="53"/>
      <c r="AJ220" s="40" t="str">
        <f>vlookup(A220,'AE-NSI no comparison'!A:B,2,FALSE)</f>
        <v>#1199</v>
      </c>
      <c r="AK220" s="49"/>
    </row>
    <row r="221" ht="15.75" customHeight="1">
      <c r="A221" s="2" t="s">
        <v>1518</v>
      </c>
      <c r="B221" s="2" t="s">
        <v>1519</v>
      </c>
      <c r="C221" s="33" t="s">
        <v>1520</v>
      </c>
      <c r="D221" s="8" t="s">
        <v>1521</v>
      </c>
      <c r="E221" s="8" t="s">
        <v>1522</v>
      </c>
      <c r="G221" s="8">
        <v>2024.0</v>
      </c>
      <c r="H221" s="51">
        <v>45536.0</v>
      </c>
      <c r="I221" s="8" t="s">
        <v>1523</v>
      </c>
      <c r="J221" s="8">
        <v>19.0</v>
      </c>
      <c r="K221" s="8">
        <v>6.0</v>
      </c>
      <c r="L221" s="8" t="s">
        <v>1524</v>
      </c>
      <c r="M221" s="8"/>
      <c r="N221" s="8"/>
      <c r="O221" s="16" t="s">
        <v>40</v>
      </c>
      <c r="P221" s="16"/>
      <c r="Q221" s="16"/>
      <c r="R221" s="8"/>
      <c r="S221" s="8"/>
      <c r="T221" s="8"/>
      <c r="U221" s="34"/>
      <c r="V221" s="35">
        <v>284.0</v>
      </c>
      <c r="W221" s="35" t="s">
        <v>54</v>
      </c>
      <c r="X221" s="35" t="s">
        <v>40</v>
      </c>
      <c r="Y221" s="35" t="s">
        <v>148</v>
      </c>
      <c r="Z221" s="35" t="s">
        <v>40</v>
      </c>
      <c r="AA221" s="35" t="s">
        <v>40</v>
      </c>
      <c r="AB221" s="37" t="s">
        <v>80</v>
      </c>
      <c r="AC221" s="37" t="s">
        <v>40</v>
      </c>
      <c r="AD221" s="37" t="s">
        <v>186</v>
      </c>
      <c r="AE221" s="37" t="s">
        <v>40</v>
      </c>
      <c r="AF221" s="37" t="s">
        <v>40</v>
      </c>
      <c r="AG221" s="38"/>
      <c r="AH221" s="35"/>
      <c r="AI221" s="48"/>
      <c r="AJ221" s="40" t="str">
        <f>vlookup(A221,'AE-NSI no comparison'!A:B,2,FALSE)</f>
        <v>#N/A</v>
      </c>
      <c r="AK221" s="49"/>
    </row>
    <row r="222" ht="15.75" customHeight="1">
      <c r="A222" s="2" t="s">
        <v>1525</v>
      </c>
      <c r="B222" s="1" t="s">
        <v>1526</v>
      </c>
      <c r="C222" s="33" t="s">
        <v>1527</v>
      </c>
      <c r="D222" s="8" t="s">
        <v>1528</v>
      </c>
      <c r="E222" s="8" t="s">
        <v>1529</v>
      </c>
      <c r="G222" s="8">
        <v>2025.0</v>
      </c>
      <c r="H222" s="8">
        <v>2025.0</v>
      </c>
      <c r="I222" s="8" t="s">
        <v>1530</v>
      </c>
      <c r="J222" s="8">
        <v>16.0</v>
      </c>
      <c r="K222" s="8"/>
      <c r="L222" s="8">
        <v>1501275.0</v>
      </c>
      <c r="M222" s="8"/>
      <c r="N222" s="8"/>
      <c r="O222" s="16" t="s">
        <v>40</v>
      </c>
      <c r="P222" s="85" t="s">
        <v>40</v>
      </c>
      <c r="Q222" s="85"/>
      <c r="R222" s="8"/>
      <c r="S222" s="8"/>
      <c r="T222" s="8"/>
      <c r="U222" s="34"/>
      <c r="V222" s="35">
        <v>286.0</v>
      </c>
      <c r="W222" s="35" t="s">
        <v>54</v>
      </c>
      <c r="X222" s="35" t="s">
        <v>40</v>
      </c>
      <c r="Y222" s="35" t="s">
        <v>42</v>
      </c>
      <c r="Z222" s="35" t="s">
        <v>40</v>
      </c>
      <c r="AA222" s="35" t="s">
        <v>40</v>
      </c>
      <c r="AB222" s="37" t="s">
        <v>71</v>
      </c>
      <c r="AC222" s="37" t="s">
        <v>40</v>
      </c>
      <c r="AD222" s="37" t="s">
        <v>42</v>
      </c>
      <c r="AE222" s="37" t="s">
        <v>40</v>
      </c>
      <c r="AF222" s="37" t="s">
        <v>40</v>
      </c>
      <c r="AG222" s="38"/>
      <c r="AH222" s="35"/>
      <c r="AI222" s="48"/>
      <c r="AJ222" s="40" t="str">
        <f>vlookup(A222,'AE-NSI no comparison'!A:B,2,FALSE)</f>
        <v>#N/A</v>
      </c>
      <c r="AK222" s="49"/>
    </row>
    <row r="223" ht="15.75" customHeight="1">
      <c r="A223" s="2" t="s">
        <v>687</v>
      </c>
      <c r="B223" s="2" t="s">
        <v>1531</v>
      </c>
      <c r="C223" s="3" t="s">
        <v>1532</v>
      </c>
      <c r="D223" s="8" t="s">
        <v>1533</v>
      </c>
      <c r="E223" s="8" t="s">
        <v>1534</v>
      </c>
      <c r="G223" s="8">
        <v>2024.0</v>
      </c>
      <c r="H223" s="8" t="s">
        <v>1535</v>
      </c>
      <c r="I223" s="8" t="s">
        <v>62</v>
      </c>
      <c r="J223" s="8">
        <v>230.0</v>
      </c>
      <c r="K223" s="8">
        <v>3.0</v>
      </c>
      <c r="L223" s="8" t="s">
        <v>1536</v>
      </c>
      <c r="M223" s="8"/>
      <c r="N223" s="8"/>
      <c r="O223" s="16" t="s">
        <v>40</v>
      </c>
      <c r="P223" s="16"/>
      <c r="Q223" s="16"/>
      <c r="R223" s="8"/>
      <c r="S223" s="8"/>
      <c r="T223" s="8"/>
      <c r="U223" s="52" t="s">
        <v>40</v>
      </c>
      <c r="V223" s="35">
        <v>287.0</v>
      </c>
      <c r="W223" s="35" t="s">
        <v>615</v>
      </c>
      <c r="X223" s="78" t="s">
        <v>40</v>
      </c>
      <c r="Y223" s="35" t="s">
        <v>43</v>
      </c>
      <c r="Z223" s="35" t="s">
        <v>40</v>
      </c>
      <c r="AA223" s="35" t="s">
        <v>40</v>
      </c>
      <c r="AB223" s="73" t="s">
        <v>275</v>
      </c>
      <c r="AC223" s="73" t="s">
        <v>40</v>
      </c>
      <c r="AD223" s="73" t="s">
        <v>275</v>
      </c>
      <c r="AE223" s="73" t="s">
        <v>40</v>
      </c>
      <c r="AF223" s="73" t="s">
        <v>40</v>
      </c>
      <c r="AG223" s="74" t="s">
        <v>275</v>
      </c>
      <c r="AH223" s="35"/>
      <c r="AI223" s="53"/>
      <c r="AJ223" s="40" t="str">
        <f>vlookup(A223,'AE-NSI no comparison'!A:B,2,FALSE)</f>
        <v>#6209</v>
      </c>
      <c r="AK223" s="49"/>
    </row>
    <row r="224" ht="15.75" customHeight="1">
      <c r="A224" s="2" t="s">
        <v>1537</v>
      </c>
      <c r="B224" s="1" t="s">
        <v>1538</v>
      </c>
      <c r="C224" s="33" t="s">
        <v>1539</v>
      </c>
      <c r="D224" s="8" t="s">
        <v>1540</v>
      </c>
      <c r="E224" s="8" t="s">
        <v>1541</v>
      </c>
      <c r="G224" s="8">
        <v>2025.0</v>
      </c>
      <c r="H224" s="8" t="s">
        <v>220</v>
      </c>
      <c r="I224" s="8" t="s">
        <v>39</v>
      </c>
      <c r="J224" s="8">
        <v>59.0</v>
      </c>
      <c r="K224" s="8"/>
      <c r="L224" s="8">
        <v>127254.0</v>
      </c>
      <c r="M224" s="8"/>
      <c r="N224" s="8"/>
      <c r="O224" s="16" t="s">
        <v>40</v>
      </c>
      <c r="P224" s="16"/>
      <c r="Q224" s="16"/>
      <c r="R224" s="8"/>
      <c r="S224" s="8"/>
      <c r="T224" s="8"/>
      <c r="U224" s="34"/>
      <c r="V224" s="35">
        <v>288.0</v>
      </c>
      <c r="W224" s="35" t="s">
        <v>615</v>
      </c>
      <c r="X224" s="78" t="s">
        <v>40</v>
      </c>
      <c r="Y224" s="35" t="s">
        <v>42</v>
      </c>
      <c r="Z224" s="35" t="s">
        <v>40</v>
      </c>
      <c r="AA224" s="35" t="s">
        <v>40</v>
      </c>
      <c r="AB224" s="37" t="s">
        <v>64</v>
      </c>
      <c r="AC224" s="37" t="s">
        <v>40</v>
      </c>
      <c r="AD224" s="37" t="s">
        <v>186</v>
      </c>
      <c r="AE224" s="37" t="s">
        <v>40</v>
      </c>
      <c r="AF224" s="37" t="s">
        <v>40</v>
      </c>
      <c r="AG224" s="38" t="s">
        <v>1542</v>
      </c>
      <c r="AH224" s="35"/>
      <c r="AI224" s="39" t="s">
        <v>1543</v>
      </c>
      <c r="AJ224" s="40" t="str">
        <f>vlookup(A224,'AE-NSI no comparison'!A:B,2,FALSE)</f>
        <v>#N/A</v>
      </c>
      <c r="AK224" s="76"/>
    </row>
    <row r="225" ht="15.75" customHeight="1">
      <c r="A225" s="2" t="s">
        <v>1544</v>
      </c>
      <c r="B225" s="1" t="s">
        <v>1545</v>
      </c>
      <c r="C225" s="3" t="s">
        <v>1546</v>
      </c>
      <c r="D225" s="8" t="s">
        <v>1547</v>
      </c>
      <c r="E225" s="8" t="s">
        <v>1548</v>
      </c>
      <c r="G225" s="8">
        <v>2024.0</v>
      </c>
      <c r="H225" s="8" t="s">
        <v>1549</v>
      </c>
      <c r="I225" s="8" t="s">
        <v>39</v>
      </c>
      <c r="J225" s="8">
        <v>42.0</v>
      </c>
      <c r="K225" s="8">
        <v>3.0</v>
      </c>
      <c r="L225" s="8" t="s">
        <v>1550</v>
      </c>
      <c r="M225" s="8"/>
      <c r="N225" s="8"/>
      <c r="O225" s="16"/>
      <c r="P225" s="16"/>
      <c r="Q225" s="16" t="s">
        <v>40</v>
      </c>
      <c r="R225" s="8"/>
      <c r="S225" s="8"/>
      <c r="T225" s="8"/>
      <c r="U225" s="34"/>
      <c r="V225" s="35">
        <v>290.0</v>
      </c>
      <c r="W225" s="35" t="s">
        <v>54</v>
      </c>
      <c r="X225" s="35" t="s">
        <v>40</v>
      </c>
      <c r="Y225" s="35" t="s">
        <v>42</v>
      </c>
      <c r="Z225" s="35" t="s">
        <v>40</v>
      </c>
      <c r="AA225" s="35" t="s">
        <v>40</v>
      </c>
      <c r="AB225" s="37" t="s">
        <v>43</v>
      </c>
      <c r="AC225" s="37" t="s">
        <v>40</v>
      </c>
      <c r="AD225" s="37" t="s">
        <v>42</v>
      </c>
      <c r="AE225" s="37" t="s">
        <v>40</v>
      </c>
      <c r="AF225" s="37" t="s">
        <v>40</v>
      </c>
      <c r="AG225" s="38"/>
      <c r="AH225" s="35"/>
      <c r="AI225" s="48"/>
      <c r="AJ225" s="40" t="str">
        <f>vlookup(A225,'AE-NSI no comparison'!A:B,2,FALSE)</f>
        <v>#N/A</v>
      </c>
      <c r="AK225" s="49"/>
    </row>
    <row r="226" ht="15.75" customHeight="1">
      <c r="A226" s="2" t="s">
        <v>1551</v>
      </c>
      <c r="B226" s="2" t="s">
        <v>1552</v>
      </c>
      <c r="C226" s="3" t="s">
        <v>1553</v>
      </c>
      <c r="D226" s="8" t="s">
        <v>1554</v>
      </c>
      <c r="E226" s="8" t="s">
        <v>1555</v>
      </c>
      <c r="G226" s="8">
        <v>2024.0</v>
      </c>
      <c r="H226" s="8" t="s">
        <v>163</v>
      </c>
      <c r="I226" s="8" t="s">
        <v>1556</v>
      </c>
      <c r="J226" s="8">
        <v>119.0</v>
      </c>
      <c r="K226" s="8">
        <v>8.0</v>
      </c>
      <c r="L226" s="8" t="s">
        <v>1557</v>
      </c>
      <c r="M226" s="8"/>
      <c r="N226" s="8"/>
      <c r="O226" s="16" t="s">
        <v>40</v>
      </c>
      <c r="P226" s="16"/>
      <c r="Q226" s="16"/>
      <c r="R226" s="8"/>
      <c r="S226" s="8"/>
      <c r="T226" s="8"/>
      <c r="U226" s="52" t="s">
        <v>40</v>
      </c>
      <c r="V226" s="35">
        <v>291.0</v>
      </c>
      <c r="W226" s="35" t="s">
        <v>54</v>
      </c>
      <c r="X226" s="35" t="s">
        <v>40</v>
      </c>
      <c r="Y226" s="35" t="s">
        <v>148</v>
      </c>
      <c r="Z226" s="35" t="s">
        <v>40</v>
      </c>
      <c r="AA226" s="35" t="s">
        <v>40</v>
      </c>
      <c r="AB226" s="73" t="s">
        <v>275</v>
      </c>
      <c r="AC226" s="73" t="s">
        <v>40</v>
      </c>
      <c r="AD226" s="73" t="s">
        <v>275</v>
      </c>
      <c r="AE226" s="73" t="s">
        <v>40</v>
      </c>
      <c r="AF226" s="73" t="s">
        <v>40</v>
      </c>
      <c r="AG226" s="74" t="s">
        <v>275</v>
      </c>
      <c r="AH226" s="35"/>
      <c r="AI226" s="53"/>
      <c r="AJ226" s="40" t="str">
        <f>vlookup(A226,'AE-NSI no comparison'!A:B,2,FALSE)</f>
        <v>#6253</v>
      </c>
      <c r="AK226" s="49"/>
    </row>
    <row r="227" ht="15.75" customHeight="1">
      <c r="A227" s="2" t="s">
        <v>1558</v>
      </c>
      <c r="B227" s="1" t="s">
        <v>1559</v>
      </c>
      <c r="C227" s="3" t="s">
        <v>1560</v>
      </c>
      <c r="D227" s="8" t="s">
        <v>1561</v>
      </c>
      <c r="E227" s="8" t="s">
        <v>1562</v>
      </c>
      <c r="G227" s="8">
        <v>2024.0</v>
      </c>
      <c r="H227" s="8" t="s">
        <v>250</v>
      </c>
      <c r="I227" s="8" t="s">
        <v>39</v>
      </c>
      <c r="J227" s="8">
        <v>42.0</v>
      </c>
      <c r="K227" s="8">
        <v>26.0</v>
      </c>
      <c r="L227" s="8">
        <v>126375.0</v>
      </c>
      <c r="M227" s="8"/>
      <c r="N227" s="8"/>
      <c r="O227" s="16" t="s">
        <v>40</v>
      </c>
      <c r="P227" s="16"/>
      <c r="Q227" s="16"/>
      <c r="R227" s="8"/>
      <c r="S227" s="8"/>
      <c r="T227" s="8"/>
      <c r="U227" s="34"/>
      <c r="V227" s="35">
        <v>292.0</v>
      </c>
      <c r="W227" s="35" t="s">
        <v>54</v>
      </c>
      <c r="X227" s="35" t="s">
        <v>40</v>
      </c>
      <c r="Y227" s="35" t="s">
        <v>148</v>
      </c>
      <c r="Z227" s="35" t="s">
        <v>40</v>
      </c>
      <c r="AA227" s="35" t="s">
        <v>40</v>
      </c>
      <c r="AB227" s="37" t="s">
        <v>615</v>
      </c>
      <c r="AC227" s="37" t="s">
        <v>40</v>
      </c>
      <c r="AD227" s="37" t="s">
        <v>43</v>
      </c>
      <c r="AE227" s="37" t="s">
        <v>40</v>
      </c>
      <c r="AF227" s="37" t="s">
        <v>40</v>
      </c>
      <c r="AG227" s="38"/>
      <c r="AH227" s="35"/>
      <c r="AI227" s="48"/>
      <c r="AJ227" s="40" t="str">
        <f>vlookup(A227,'AE-NSI no comparison'!A:B,2,FALSE)</f>
        <v>#N/A</v>
      </c>
      <c r="AK227" s="49"/>
    </row>
    <row r="228" ht="15.75" customHeight="1">
      <c r="A228" s="2" t="s">
        <v>1563</v>
      </c>
      <c r="B228" s="2" t="s">
        <v>1564</v>
      </c>
      <c r="C228" s="33" t="s">
        <v>1565</v>
      </c>
      <c r="D228" s="8" t="s">
        <v>1566</v>
      </c>
      <c r="E228" s="8" t="s">
        <v>1567</v>
      </c>
      <c r="G228" s="8">
        <v>2025.0</v>
      </c>
      <c r="H228" s="8" t="s">
        <v>1568</v>
      </c>
      <c r="I228" s="8" t="s">
        <v>1265</v>
      </c>
      <c r="J228" s="8">
        <v>15.0</v>
      </c>
      <c r="K228" s="8">
        <v>1.0</v>
      </c>
      <c r="L228" s="8">
        <v>14740.0</v>
      </c>
      <c r="M228" s="8"/>
      <c r="N228" s="8"/>
      <c r="O228" s="16" t="s">
        <v>40</v>
      </c>
      <c r="P228" s="16"/>
      <c r="Q228" s="16"/>
      <c r="R228" s="8"/>
      <c r="S228" s="8"/>
      <c r="T228" s="8"/>
      <c r="U228" s="52" t="s">
        <v>40</v>
      </c>
      <c r="V228" s="35">
        <v>293.0</v>
      </c>
      <c r="W228" s="35" t="s">
        <v>54</v>
      </c>
      <c r="X228" s="35" t="s">
        <v>40</v>
      </c>
      <c r="Y228" s="35" t="s">
        <v>148</v>
      </c>
      <c r="Z228" s="35" t="s">
        <v>40</v>
      </c>
      <c r="AA228" s="35" t="s">
        <v>40</v>
      </c>
      <c r="AB228" s="37" t="s">
        <v>615</v>
      </c>
      <c r="AC228" s="37" t="s">
        <v>40</v>
      </c>
      <c r="AD228" s="37" t="s">
        <v>43</v>
      </c>
      <c r="AE228" s="37" t="s">
        <v>40</v>
      </c>
      <c r="AF228" s="37" t="s">
        <v>40</v>
      </c>
      <c r="AG228" s="69" t="s">
        <v>1569</v>
      </c>
      <c r="AH228" s="35"/>
      <c r="AI228" s="48"/>
      <c r="AJ228" s="40" t="str">
        <f>vlookup(A228,'AE-NSI no comparison'!A:B,2,FALSE)</f>
        <v>#N/A</v>
      </c>
      <c r="AK228" s="49"/>
    </row>
    <row r="229" ht="15.75" customHeight="1">
      <c r="A229" s="2" t="s">
        <v>1570</v>
      </c>
      <c r="B229" s="1" t="s">
        <v>1571</v>
      </c>
      <c r="C229" s="33" t="s">
        <v>1572</v>
      </c>
      <c r="D229" s="8" t="s">
        <v>1573</v>
      </c>
      <c r="E229" s="8" t="s">
        <v>1574</v>
      </c>
      <c r="G229" s="8">
        <v>2025.0</v>
      </c>
      <c r="H229" s="8"/>
      <c r="I229" s="8" t="s">
        <v>1278</v>
      </c>
      <c r="J229" s="8">
        <v>20.0</v>
      </c>
      <c r="K229" s="8">
        <v>7.0</v>
      </c>
      <c r="L229" s="8" t="s">
        <v>1575</v>
      </c>
      <c r="M229" s="8">
        <v>4.0644466E7</v>
      </c>
      <c r="N229" s="8"/>
      <c r="O229" s="16" t="s">
        <v>40</v>
      </c>
      <c r="P229" s="16"/>
      <c r="Q229" s="16"/>
      <c r="R229" s="8"/>
      <c r="S229" s="8"/>
      <c r="T229" s="8"/>
      <c r="U229" s="34"/>
      <c r="V229" s="35">
        <v>294.0</v>
      </c>
      <c r="W229" s="35" t="s">
        <v>54</v>
      </c>
      <c r="X229" s="35" t="s">
        <v>40</v>
      </c>
      <c r="Y229" s="35" t="s">
        <v>42</v>
      </c>
      <c r="Z229" s="35" t="s">
        <v>40</v>
      </c>
      <c r="AA229" s="35" t="s">
        <v>40</v>
      </c>
      <c r="AB229" s="37" t="s">
        <v>615</v>
      </c>
      <c r="AC229" s="37" t="s">
        <v>40</v>
      </c>
      <c r="AD229" s="37" t="s">
        <v>43</v>
      </c>
      <c r="AE229" s="37" t="s">
        <v>40</v>
      </c>
      <c r="AF229" s="37" t="s">
        <v>40</v>
      </c>
      <c r="AG229" s="38"/>
      <c r="AH229" s="35"/>
      <c r="AI229" s="48"/>
      <c r="AJ229" s="40" t="str">
        <f>vlookup(A229,'AE-NSI no comparison'!A:B,2,FALSE)</f>
        <v>#N/A</v>
      </c>
      <c r="AK229" s="49"/>
    </row>
    <row r="230" ht="15.75" customHeight="1">
      <c r="A230" s="2" t="s">
        <v>1576</v>
      </c>
      <c r="B230" s="1" t="s">
        <v>1577</v>
      </c>
      <c r="C230" s="33" t="s">
        <v>1578</v>
      </c>
      <c r="D230" s="8" t="s">
        <v>1579</v>
      </c>
      <c r="E230" s="8" t="s">
        <v>1580</v>
      </c>
      <c r="G230" s="8">
        <v>2024.0</v>
      </c>
      <c r="H230" s="8" t="s">
        <v>1581</v>
      </c>
      <c r="I230" s="8" t="s">
        <v>89</v>
      </c>
      <c r="J230" s="8">
        <v>73.0</v>
      </c>
      <c r="K230" s="8">
        <v>8.0</v>
      </c>
      <c r="L230" s="8" t="s">
        <v>1582</v>
      </c>
      <c r="M230" s="8"/>
      <c r="N230" s="8"/>
      <c r="O230" s="16"/>
      <c r="P230" s="16"/>
      <c r="Q230" s="16" t="s">
        <v>40</v>
      </c>
      <c r="R230" s="8"/>
      <c r="S230" s="8"/>
      <c r="T230" s="8"/>
      <c r="U230" s="34"/>
      <c r="V230" s="35">
        <v>295.0</v>
      </c>
      <c r="W230" s="35" t="s">
        <v>615</v>
      </c>
      <c r="X230" s="35" t="s">
        <v>40</v>
      </c>
      <c r="Y230" s="35" t="s">
        <v>43</v>
      </c>
      <c r="Z230" s="35" t="s">
        <v>40</v>
      </c>
      <c r="AA230" s="35" t="s">
        <v>40</v>
      </c>
      <c r="AB230" s="37" t="s">
        <v>615</v>
      </c>
      <c r="AC230" s="37" t="s">
        <v>40</v>
      </c>
      <c r="AD230" s="37" t="s">
        <v>43</v>
      </c>
      <c r="AE230" s="37" t="s">
        <v>40</v>
      </c>
      <c r="AF230" s="37" t="s">
        <v>40</v>
      </c>
      <c r="AG230" s="69" t="s">
        <v>1583</v>
      </c>
      <c r="AH230" s="35"/>
      <c r="AI230" s="48"/>
      <c r="AJ230" s="40" t="str">
        <f>vlookup(A230,'AE-NSI no comparison'!A:B,2,FALSE)</f>
        <v>#N/A</v>
      </c>
      <c r="AK230" s="49"/>
    </row>
    <row r="231" ht="15.75" customHeight="1">
      <c r="A231" s="101" t="s">
        <v>1584</v>
      </c>
      <c r="B231" s="102" t="s">
        <v>1585</v>
      </c>
      <c r="C231" s="103" t="s">
        <v>1586</v>
      </c>
      <c r="D231" s="104" t="s">
        <v>1587</v>
      </c>
      <c r="E231" s="104" t="s">
        <v>1588</v>
      </c>
      <c r="G231" s="104">
        <v>2025.0</v>
      </c>
      <c r="H231" s="104" t="s">
        <v>443</v>
      </c>
      <c r="I231" s="104" t="s">
        <v>89</v>
      </c>
      <c r="J231" s="104">
        <v>74.0</v>
      </c>
      <c r="K231" s="104">
        <v>6.0</v>
      </c>
      <c r="L231" s="104" t="s">
        <v>1589</v>
      </c>
      <c r="M231" s="104"/>
      <c r="N231" s="104"/>
      <c r="O231" s="105"/>
      <c r="P231" s="105"/>
      <c r="Q231" s="105" t="s">
        <v>40</v>
      </c>
      <c r="R231" s="8"/>
      <c r="S231" s="104"/>
      <c r="T231" s="104"/>
      <c r="U231" s="34"/>
      <c r="V231" s="35">
        <v>296.0</v>
      </c>
      <c r="W231" s="106" t="s">
        <v>615</v>
      </c>
      <c r="X231" s="106" t="s">
        <v>40</v>
      </c>
      <c r="Y231" s="106" t="s">
        <v>42</v>
      </c>
      <c r="Z231" s="106" t="s">
        <v>40</v>
      </c>
      <c r="AA231" s="106" t="s">
        <v>40</v>
      </c>
      <c r="AB231" s="107" t="s">
        <v>615</v>
      </c>
      <c r="AC231" s="107" t="s">
        <v>40</v>
      </c>
      <c r="AD231" s="37" t="s">
        <v>43</v>
      </c>
      <c r="AE231" s="107" t="s">
        <v>40</v>
      </c>
      <c r="AF231" s="107" t="s">
        <v>40</v>
      </c>
      <c r="AG231" s="69" t="s">
        <v>1590</v>
      </c>
      <c r="AH231" s="35"/>
      <c r="AI231" s="49"/>
      <c r="AJ231" s="40" t="str">
        <f>vlookup(A231,'AE-NSI no comparison'!A:B,2,FALSE)</f>
        <v>#N/A</v>
      </c>
      <c r="AK231" s="49"/>
    </row>
    <row r="232" ht="15.75" customHeight="1">
      <c r="A232" s="2" t="s">
        <v>1591</v>
      </c>
      <c r="B232" s="1" t="s">
        <v>1592</v>
      </c>
      <c r="C232" s="33" t="s">
        <v>1593</v>
      </c>
      <c r="D232" s="8" t="s">
        <v>1594</v>
      </c>
      <c r="E232" s="8" t="s">
        <v>1595</v>
      </c>
      <c r="G232" s="8">
        <v>2025.0</v>
      </c>
      <c r="H232" s="8" t="s">
        <v>571</v>
      </c>
      <c r="I232" s="8" t="s">
        <v>175</v>
      </c>
      <c r="J232" s="8">
        <v>8.0</v>
      </c>
      <c r="K232" s="8">
        <v>5.0</v>
      </c>
      <c r="L232" s="8" t="s">
        <v>1596</v>
      </c>
      <c r="M232" s="8"/>
      <c r="N232" s="8"/>
      <c r="O232" s="16"/>
      <c r="P232" s="16" t="s">
        <v>40</v>
      </c>
      <c r="Q232" s="16"/>
      <c r="R232" s="8"/>
      <c r="S232" s="8"/>
      <c r="T232" s="8"/>
      <c r="U232" s="52" t="s">
        <v>40</v>
      </c>
      <c r="V232" s="35">
        <v>297.0</v>
      </c>
      <c r="W232" s="35" t="s">
        <v>165</v>
      </c>
      <c r="X232" s="35" t="s">
        <v>40</v>
      </c>
      <c r="Y232" s="35" t="s">
        <v>148</v>
      </c>
      <c r="Z232" s="35" t="s">
        <v>40</v>
      </c>
      <c r="AA232" s="35" t="s">
        <v>40</v>
      </c>
      <c r="AB232" s="37" t="s">
        <v>615</v>
      </c>
      <c r="AC232" s="37" t="s">
        <v>40</v>
      </c>
      <c r="AD232" s="37" t="s">
        <v>43</v>
      </c>
      <c r="AE232" s="37" t="s">
        <v>40</v>
      </c>
      <c r="AF232" s="37" t="s">
        <v>40</v>
      </c>
      <c r="AG232" s="69" t="s">
        <v>1597</v>
      </c>
      <c r="AH232" s="35"/>
      <c r="AI232" s="48"/>
      <c r="AJ232" s="40" t="str">
        <f>vlookup(A232,'AE-NSI no comparison'!A:B,2,FALSE)</f>
        <v>#N/A</v>
      </c>
      <c r="AK232" s="49"/>
    </row>
    <row r="233" ht="15.75" customHeight="1">
      <c r="A233" s="2" t="s">
        <v>1598</v>
      </c>
      <c r="B233" s="1" t="s">
        <v>1599</v>
      </c>
      <c r="C233" s="3" t="s">
        <v>1600</v>
      </c>
      <c r="D233" s="8" t="s">
        <v>1601</v>
      </c>
      <c r="E233" s="8" t="s">
        <v>1602</v>
      </c>
      <c r="G233" s="8">
        <v>2024.0</v>
      </c>
      <c r="H233" s="8">
        <v>2024.0</v>
      </c>
      <c r="I233" s="8" t="s">
        <v>1191</v>
      </c>
      <c r="J233" s="8">
        <v>11.0</v>
      </c>
      <c r="K233" s="8">
        <v>9.0</v>
      </c>
      <c r="L233" s="8"/>
      <c r="M233" s="8"/>
      <c r="N233" s="8"/>
      <c r="O233" s="16"/>
      <c r="P233" s="16"/>
      <c r="Q233" s="16" t="s">
        <v>40</v>
      </c>
      <c r="R233" s="8"/>
      <c r="S233" s="8"/>
      <c r="T233" s="8"/>
      <c r="U233" s="34"/>
      <c r="V233" s="35">
        <v>299.0</v>
      </c>
      <c r="W233" s="35" t="s">
        <v>615</v>
      </c>
      <c r="X233" s="35" t="s">
        <v>40</v>
      </c>
      <c r="Y233" s="35" t="s">
        <v>274</v>
      </c>
      <c r="Z233" s="35" t="s">
        <v>40</v>
      </c>
      <c r="AA233" s="35" t="s">
        <v>40</v>
      </c>
      <c r="AB233" s="37" t="s">
        <v>615</v>
      </c>
      <c r="AC233" s="37" t="s">
        <v>40</v>
      </c>
      <c r="AD233" s="37" t="s">
        <v>43</v>
      </c>
      <c r="AE233" s="37" t="s">
        <v>40</v>
      </c>
      <c r="AF233" s="37" t="s">
        <v>40</v>
      </c>
      <c r="AG233" s="38"/>
      <c r="AH233" s="35"/>
      <c r="AI233" s="108"/>
      <c r="AJ233" s="40" t="str">
        <f>vlookup(A233,'AE-NSI no comparison'!A:B,2,FALSE)</f>
        <v>#N/A</v>
      </c>
      <c r="AK233" s="49"/>
    </row>
    <row r="234" ht="15.75" customHeight="1">
      <c r="A234" s="2" t="s">
        <v>1603</v>
      </c>
      <c r="B234" s="1" t="s">
        <v>1604</v>
      </c>
      <c r="C234" s="3" t="s">
        <v>1605</v>
      </c>
      <c r="D234" s="8" t="s">
        <v>1606</v>
      </c>
      <c r="E234" s="8" t="s">
        <v>1607</v>
      </c>
      <c r="G234" s="8">
        <v>2025.0</v>
      </c>
      <c r="H234" s="8" t="s">
        <v>1608</v>
      </c>
      <c r="I234" s="8" t="s">
        <v>418</v>
      </c>
      <c r="J234" s="8">
        <v>13.0</v>
      </c>
      <c r="K234" s="8">
        <v>2.0</v>
      </c>
      <c r="L234" s="8"/>
      <c r="M234" s="8"/>
      <c r="N234" s="8"/>
      <c r="O234" s="16" t="s">
        <v>40</v>
      </c>
      <c r="P234" s="16"/>
      <c r="Q234" s="16"/>
      <c r="R234" s="8"/>
      <c r="S234" s="8"/>
      <c r="T234" s="8"/>
      <c r="U234" s="34"/>
      <c r="V234" s="35">
        <v>300.0</v>
      </c>
      <c r="W234" s="35" t="s">
        <v>54</v>
      </c>
      <c r="X234" s="35" t="s">
        <v>40</v>
      </c>
      <c r="Y234" s="35" t="s">
        <v>274</v>
      </c>
      <c r="Z234" s="35" t="s">
        <v>40</v>
      </c>
      <c r="AA234" s="35" t="s">
        <v>40</v>
      </c>
      <c r="AB234" s="37" t="s">
        <v>615</v>
      </c>
      <c r="AC234" s="37" t="s">
        <v>40</v>
      </c>
      <c r="AD234" s="37" t="s">
        <v>43</v>
      </c>
      <c r="AE234" s="37" t="s">
        <v>40</v>
      </c>
      <c r="AF234" s="37" t="s">
        <v>40</v>
      </c>
      <c r="AG234" s="38"/>
      <c r="AH234" s="35"/>
      <c r="AI234" s="48"/>
      <c r="AJ234" s="40" t="str">
        <f>vlookup(A234,'AE-NSI no comparison'!A:B,2,FALSE)</f>
        <v>#N/A</v>
      </c>
      <c r="AK234" s="49"/>
    </row>
    <row r="235" ht="15.75" customHeight="1">
      <c r="A235" s="2" t="s">
        <v>1609</v>
      </c>
      <c r="B235" s="1" t="s">
        <v>1610</v>
      </c>
      <c r="C235" s="3" t="s">
        <v>1611</v>
      </c>
      <c r="D235" s="8" t="s">
        <v>1612</v>
      </c>
      <c r="E235" s="8" t="s">
        <v>1613</v>
      </c>
      <c r="G235" s="8">
        <v>2023.0</v>
      </c>
      <c r="H235" s="8">
        <v>2023.0</v>
      </c>
      <c r="I235" s="8" t="s">
        <v>1614</v>
      </c>
      <c r="J235" s="8">
        <v>7.0</v>
      </c>
      <c r="K235" s="8">
        <v>4.0</v>
      </c>
      <c r="L235" s="8" t="s">
        <v>1615</v>
      </c>
      <c r="M235" s="8"/>
      <c r="N235" s="8"/>
      <c r="O235" s="16" t="s">
        <v>40</v>
      </c>
      <c r="P235" s="16"/>
      <c r="Q235" s="16" t="s">
        <v>40</v>
      </c>
      <c r="R235" s="8"/>
      <c r="S235" s="8"/>
      <c r="T235" s="8"/>
      <c r="U235" s="34"/>
      <c r="V235" s="35">
        <v>301.0</v>
      </c>
      <c r="W235" s="35" t="s">
        <v>54</v>
      </c>
      <c r="X235" s="35" t="s">
        <v>40</v>
      </c>
      <c r="Y235" s="35" t="s">
        <v>42</v>
      </c>
      <c r="Z235" s="35" t="s">
        <v>40</v>
      </c>
      <c r="AA235" s="35" t="s">
        <v>40</v>
      </c>
      <c r="AB235" s="37" t="s">
        <v>615</v>
      </c>
      <c r="AC235" s="37" t="s">
        <v>40</v>
      </c>
      <c r="AD235" s="37" t="s">
        <v>43</v>
      </c>
      <c r="AE235" s="37" t="s">
        <v>40</v>
      </c>
      <c r="AF235" s="37" t="s">
        <v>40</v>
      </c>
      <c r="AG235" s="38"/>
      <c r="AH235" s="35"/>
      <c r="AI235" s="109" t="s">
        <v>819</v>
      </c>
      <c r="AJ235" s="40" t="str">
        <f>vlookup(A235,'AE-NSI no comparison'!A:B,2,FALSE)</f>
        <v>#N/A</v>
      </c>
      <c r="AK235" s="49"/>
    </row>
    <row r="236" ht="15.75" customHeight="1">
      <c r="A236" s="2" t="s">
        <v>1616</v>
      </c>
      <c r="B236" s="1" t="s">
        <v>1617</v>
      </c>
      <c r="C236" s="3" t="s">
        <v>1618</v>
      </c>
      <c r="D236" s="8" t="s">
        <v>1619</v>
      </c>
      <c r="E236" s="8" t="s">
        <v>1620</v>
      </c>
      <c r="G236" s="8">
        <v>2024.0</v>
      </c>
      <c r="H236" s="51">
        <v>45566.0</v>
      </c>
      <c r="I236" s="8" t="s">
        <v>1621</v>
      </c>
      <c r="J236" s="8">
        <v>171.0</v>
      </c>
      <c r="K236" s="8">
        <v>4.0</v>
      </c>
      <c r="L236" s="8" t="s">
        <v>1622</v>
      </c>
      <c r="M236" s="8"/>
      <c r="N236" s="8"/>
      <c r="O236" s="16"/>
      <c r="P236" s="16"/>
      <c r="Q236" s="85" t="s">
        <v>40</v>
      </c>
      <c r="R236" s="8"/>
      <c r="S236" s="8"/>
      <c r="T236" s="8"/>
      <c r="U236" s="34"/>
      <c r="V236" s="35">
        <v>302.0</v>
      </c>
      <c r="W236" s="35" t="s">
        <v>767</v>
      </c>
      <c r="X236" s="35" t="s">
        <v>40</v>
      </c>
      <c r="Y236" s="35" t="s">
        <v>42</v>
      </c>
      <c r="Z236" s="35" t="s">
        <v>40</v>
      </c>
      <c r="AA236" s="35" t="s">
        <v>40</v>
      </c>
      <c r="AB236" s="37" t="s">
        <v>305</v>
      </c>
      <c r="AC236" s="37" t="s">
        <v>40</v>
      </c>
      <c r="AD236" s="37" t="s">
        <v>43</v>
      </c>
      <c r="AE236" s="37" t="s">
        <v>40</v>
      </c>
      <c r="AF236" s="37" t="s">
        <v>40</v>
      </c>
      <c r="AG236" s="38"/>
      <c r="AH236" s="35"/>
      <c r="AI236" s="39" t="s">
        <v>1623</v>
      </c>
      <c r="AJ236" s="40" t="str">
        <f>vlookup(A236,'AE-NSI no comparison'!A:B,2,FALSE)</f>
        <v>#N/A</v>
      </c>
      <c r="AK236" s="40"/>
    </row>
    <row r="237" ht="15.75" customHeight="1">
      <c r="A237" s="2" t="s">
        <v>1624</v>
      </c>
      <c r="B237" s="1" t="s">
        <v>1625</v>
      </c>
      <c r="C237" s="3" t="s">
        <v>1626</v>
      </c>
      <c r="D237" s="8" t="s">
        <v>1627</v>
      </c>
      <c r="E237" s="8" t="s">
        <v>1628</v>
      </c>
      <c r="G237" s="8">
        <v>2024.0</v>
      </c>
      <c r="H237" s="51">
        <v>45474.0</v>
      </c>
      <c r="I237" s="8" t="s">
        <v>1629</v>
      </c>
      <c r="J237" s="8">
        <v>14.0</v>
      </c>
      <c r="K237" s="8">
        <v>7.0</v>
      </c>
      <c r="L237" s="8" t="s">
        <v>1630</v>
      </c>
      <c r="M237" s="8"/>
      <c r="N237" s="8"/>
      <c r="O237" s="16" t="s">
        <v>40</v>
      </c>
      <c r="P237" s="16"/>
      <c r="Q237" s="16"/>
      <c r="R237" s="8"/>
      <c r="S237" s="8"/>
      <c r="T237" s="8"/>
      <c r="U237" s="34"/>
      <c r="V237" s="35">
        <v>303.0</v>
      </c>
      <c r="W237" s="35" t="s">
        <v>767</v>
      </c>
      <c r="X237" s="35" t="s">
        <v>40</v>
      </c>
      <c r="Y237" s="35" t="s">
        <v>42</v>
      </c>
      <c r="Z237" s="35" t="s">
        <v>40</v>
      </c>
      <c r="AA237" s="35" t="s">
        <v>40</v>
      </c>
      <c r="AB237" s="37" t="s">
        <v>305</v>
      </c>
      <c r="AC237" s="37" t="s">
        <v>40</v>
      </c>
      <c r="AD237" s="37" t="s">
        <v>43</v>
      </c>
      <c r="AE237" s="37" t="s">
        <v>40</v>
      </c>
      <c r="AF237" s="37" t="s">
        <v>40</v>
      </c>
      <c r="AG237" s="38"/>
      <c r="AH237" s="35"/>
      <c r="AI237" s="48"/>
      <c r="AJ237" s="40" t="str">
        <f>vlookup(A237,'AE-NSI no comparison'!A:B,2,FALSE)</f>
        <v>#N/A</v>
      </c>
      <c r="AK237" s="49"/>
    </row>
    <row r="238" ht="15.75" customHeight="1">
      <c r="A238" s="2" t="s">
        <v>1631</v>
      </c>
      <c r="B238" s="2" t="s">
        <v>1632</v>
      </c>
      <c r="C238" s="3" t="s">
        <v>1633</v>
      </c>
      <c r="D238" s="8" t="s">
        <v>1634</v>
      </c>
      <c r="E238" s="8" t="s">
        <v>1635</v>
      </c>
      <c r="G238" s="8">
        <v>2025.0</v>
      </c>
      <c r="H238" s="8" t="s">
        <v>511</v>
      </c>
      <c r="I238" s="8" t="s">
        <v>664</v>
      </c>
      <c r="J238" s="8">
        <v>80.0</v>
      </c>
      <c r="K238" s="8"/>
      <c r="L238" s="8">
        <v>103054.0</v>
      </c>
      <c r="M238" s="8">
        <v>3.9902315E7</v>
      </c>
      <c r="N238" s="8"/>
      <c r="O238" s="16" t="s">
        <v>40</v>
      </c>
      <c r="P238" s="16"/>
      <c r="Q238" s="16"/>
      <c r="R238" s="8"/>
      <c r="S238" s="8"/>
      <c r="T238" s="8"/>
      <c r="U238" s="52" t="s">
        <v>40</v>
      </c>
      <c r="V238" s="35">
        <v>305.0</v>
      </c>
      <c r="W238" s="35" t="s">
        <v>54</v>
      </c>
      <c r="X238" s="35" t="s">
        <v>40</v>
      </c>
      <c r="Y238" s="35" t="s">
        <v>148</v>
      </c>
      <c r="Z238" s="35" t="s">
        <v>40</v>
      </c>
      <c r="AA238" s="35" t="s">
        <v>40</v>
      </c>
      <c r="AB238" s="37" t="s">
        <v>139</v>
      </c>
      <c r="AC238" s="37" t="s">
        <v>40</v>
      </c>
      <c r="AD238" s="37" t="s">
        <v>186</v>
      </c>
      <c r="AE238" s="37" t="s">
        <v>40</v>
      </c>
      <c r="AF238" s="37" t="s">
        <v>40</v>
      </c>
      <c r="AG238" s="38"/>
      <c r="AH238" s="35"/>
      <c r="AI238" s="39"/>
      <c r="AJ238" s="40" t="str">
        <f>vlookup(A238,'AE-NSI no comparison'!A:B,2,FALSE)</f>
        <v>#N/A</v>
      </c>
      <c r="AK238" s="49"/>
    </row>
    <row r="239" ht="15.75" customHeight="1">
      <c r="A239" s="2" t="s">
        <v>1636</v>
      </c>
      <c r="B239" s="1" t="s">
        <v>1637</v>
      </c>
      <c r="C239" s="3" t="s">
        <v>1638</v>
      </c>
      <c r="D239" s="8" t="s">
        <v>1639</v>
      </c>
      <c r="E239" s="8" t="s">
        <v>1640</v>
      </c>
      <c r="G239" s="8">
        <v>2025.0</v>
      </c>
      <c r="H239" s="51">
        <v>45689.0</v>
      </c>
      <c r="I239" s="8" t="s">
        <v>1641</v>
      </c>
      <c r="J239" s="8">
        <v>13.0</v>
      </c>
      <c r="K239" s="8">
        <v>2.0</v>
      </c>
      <c r="L239" s="8" t="s">
        <v>1642</v>
      </c>
      <c r="M239" s="8"/>
      <c r="N239" s="8"/>
      <c r="O239" s="16"/>
      <c r="P239" s="16"/>
      <c r="Q239" s="16" t="s">
        <v>40</v>
      </c>
      <c r="R239" s="8"/>
      <c r="S239" s="8"/>
      <c r="T239" s="8"/>
      <c r="U239" s="34"/>
      <c r="V239" s="35">
        <v>307.0</v>
      </c>
      <c r="W239" s="35" t="s">
        <v>615</v>
      </c>
      <c r="X239" s="35" t="s">
        <v>40</v>
      </c>
      <c r="Y239" s="35" t="s">
        <v>42</v>
      </c>
      <c r="Z239" s="35" t="s">
        <v>40</v>
      </c>
      <c r="AA239" s="35" t="s">
        <v>40</v>
      </c>
      <c r="AB239" s="37" t="s">
        <v>71</v>
      </c>
      <c r="AC239" s="37" t="s">
        <v>40</v>
      </c>
      <c r="AD239" s="37" t="s">
        <v>148</v>
      </c>
      <c r="AE239" s="37" t="s">
        <v>40</v>
      </c>
      <c r="AF239" s="37" t="s">
        <v>40</v>
      </c>
      <c r="AG239" s="38"/>
      <c r="AH239" s="35"/>
      <c r="AI239" s="48"/>
      <c r="AJ239" s="40" t="str">
        <f>vlookup(A239,'AE-NSI no comparison'!A:B,2,FALSE)</f>
        <v>#N/A</v>
      </c>
      <c r="AK239" s="49"/>
    </row>
    <row r="240" ht="15.75" customHeight="1">
      <c r="A240" s="2" t="s">
        <v>1643</v>
      </c>
      <c r="B240" s="2" t="s">
        <v>1644</v>
      </c>
      <c r="C240" s="3" t="s">
        <v>1645</v>
      </c>
      <c r="D240" s="8" t="s">
        <v>1646</v>
      </c>
      <c r="E240" s="8" t="s">
        <v>1647</v>
      </c>
      <c r="G240" s="8">
        <v>2024.0</v>
      </c>
      <c r="H240" s="50">
        <v>45658.0</v>
      </c>
      <c r="I240" s="8" t="s">
        <v>1648</v>
      </c>
      <c r="J240" s="8">
        <v>50.0</v>
      </c>
      <c r="K240" s="50">
        <v>45659.0</v>
      </c>
      <c r="L240" s="8" t="s">
        <v>1649</v>
      </c>
      <c r="M240" s="8">
        <v>3.8655243E7</v>
      </c>
      <c r="N240" s="8"/>
      <c r="O240" s="16"/>
      <c r="P240" s="16"/>
      <c r="Q240" s="16" t="s">
        <v>40</v>
      </c>
      <c r="R240" s="8"/>
      <c r="S240" s="8"/>
      <c r="T240" s="8"/>
      <c r="U240" s="34"/>
      <c r="V240" s="35">
        <v>308.0</v>
      </c>
      <c r="W240" s="35" t="s">
        <v>615</v>
      </c>
      <c r="X240" s="35" t="s">
        <v>40</v>
      </c>
      <c r="Y240" s="35" t="s">
        <v>43</v>
      </c>
      <c r="Z240" s="35" t="s">
        <v>40</v>
      </c>
      <c r="AA240" s="35" t="s">
        <v>40</v>
      </c>
      <c r="AB240" s="37" t="s">
        <v>80</v>
      </c>
      <c r="AC240" s="37" t="s">
        <v>40</v>
      </c>
      <c r="AD240" s="37" t="s">
        <v>186</v>
      </c>
      <c r="AE240" s="37" t="s">
        <v>40</v>
      </c>
      <c r="AF240" s="37" t="s">
        <v>40</v>
      </c>
      <c r="AG240" s="38"/>
      <c r="AH240" s="35"/>
      <c r="AI240" s="39"/>
      <c r="AJ240" s="40" t="str">
        <f>vlookup(A240,'AE-NSI no comparison'!A:B,2,FALSE)</f>
        <v>#N/A</v>
      </c>
      <c r="AK240" s="40"/>
    </row>
    <row r="241" ht="15.75" customHeight="1">
      <c r="A241" s="2" t="s">
        <v>1650</v>
      </c>
      <c r="B241" s="1" t="s">
        <v>1651</v>
      </c>
      <c r="C241" s="3" t="s">
        <v>1652</v>
      </c>
      <c r="D241" s="8" t="s">
        <v>1653</v>
      </c>
      <c r="E241" s="8" t="s">
        <v>1654</v>
      </c>
      <c r="G241" s="8">
        <v>2025.0</v>
      </c>
      <c r="H241" s="50">
        <v>45708.0</v>
      </c>
      <c r="I241" s="8" t="s">
        <v>1655</v>
      </c>
      <c r="J241" s="8">
        <v>13.0</v>
      </c>
      <c r="K241" s="8">
        <v>3.0</v>
      </c>
      <c r="L241" s="8"/>
      <c r="M241" s="8">
        <v>4.0142362E7</v>
      </c>
      <c r="N241" s="8"/>
      <c r="O241" s="16"/>
      <c r="P241" s="16"/>
      <c r="Q241" s="16" t="s">
        <v>40</v>
      </c>
      <c r="R241" s="8"/>
      <c r="S241" s="8"/>
      <c r="T241" s="8"/>
      <c r="U241" s="34"/>
      <c r="V241" s="35">
        <v>309.0</v>
      </c>
      <c r="W241" s="35" t="s">
        <v>54</v>
      </c>
      <c r="X241" s="35" t="s">
        <v>40</v>
      </c>
      <c r="Y241" s="35" t="s">
        <v>42</v>
      </c>
      <c r="Z241" s="35" t="s">
        <v>40</v>
      </c>
      <c r="AA241" s="35" t="s">
        <v>40</v>
      </c>
      <c r="AB241" s="37" t="s">
        <v>80</v>
      </c>
      <c r="AC241" s="37" t="s">
        <v>40</v>
      </c>
      <c r="AD241" s="37" t="s">
        <v>148</v>
      </c>
      <c r="AE241" s="37" t="s">
        <v>230</v>
      </c>
      <c r="AF241" s="37" t="s">
        <v>230</v>
      </c>
      <c r="AG241" s="38" t="s">
        <v>1656</v>
      </c>
      <c r="AH241" s="35"/>
      <c r="AI241" s="48"/>
      <c r="AJ241" s="40" t="str">
        <f>vlookup(A241,'AE-NSI no comparison'!A:B,2,FALSE)</f>
        <v>#N/A</v>
      </c>
      <c r="AK241" s="49"/>
    </row>
    <row r="242" ht="15.75" customHeight="1">
      <c r="A242" s="2" t="s">
        <v>1657</v>
      </c>
      <c r="B242" s="1" t="s">
        <v>1658</v>
      </c>
      <c r="C242" s="3" t="s">
        <v>1659</v>
      </c>
      <c r="D242" s="8" t="s">
        <v>1660</v>
      </c>
      <c r="E242" s="8" t="s">
        <v>1661</v>
      </c>
      <c r="G242" s="8">
        <v>2023.0</v>
      </c>
      <c r="H242" s="8" t="s">
        <v>1662</v>
      </c>
      <c r="I242" s="8" t="s">
        <v>175</v>
      </c>
      <c r="J242" s="8">
        <v>6.0</v>
      </c>
      <c r="K242" s="8">
        <v>9.0</v>
      </c>
      <c r="L242" s="8" t="s">
        <v>1663</v>
      </c>
      <c r="M242" s="8"/>
      <c r="N242" s="8"/>
      <c r="O242" s="16" t="s">
        <v>40</v>
      </c>
      <c r="P242" s="16"/>
      <c r="Q242" s="16" t="s">
        <v>40</v>
      </c>
      <c r="R242" s="8"/>
      <c r="S242" s="8"/>
      <c r="T242" s="8"/>
      <c r="U242" s="34"/>
      <c r="V242" s="35">
        <v>312.0</v>
      </c>
      <c r="W242" s="35" t="s">
        <v>615</v>
      </c>
      <c r="X242" s="35" t="s">
        <v>40</v>
      </c>
      <c r="Y242" s="35" t="s">
        <v>42</v>
      </c>
      <c r="Z242" s="35" t="s">
        <v>40</v>
      </c>
      <c r="AA242" s="35" t="s">
        <v>40</v>
      </c>
      <c r="AB242" s="37" t="s">
        <v>80</v>
      </c>
      <c r="AC242" s="37" t="s">
        <v>40</v>
      </c>
      <c r="AD242" s="37" t="s">
        <v>156</v>
      </c>
      <c r="AE242" s="37" t="s">
        <v>40</v>
      </c>
      <c r="AF242" s="37" t="s">
        <v>40</v>
      </c>
      <c r="AG242" s="38"/>
      <c r="AH242" s="35"/>
      <c r="AI242" s="109" t="s">
        <v>819</v>
      </c>
      <c r="AJ242" s="40" t="str">
        <f>vlookup(A242,'AE-NSI no comparison'!A:B,2,FALSE)</f>
        <v>#N/A</v>
      </c>
      <c r="AK242" s="49"/>
    </row>
    <row r="243" ht="15.75" customHeight="1">
      <c r="A243" s="2" t="s">
        <v>1664</v>
      </c>
      <c r="B243" s="2" t="s">
        <v>1665</v>
      </c>
      <c r="C243" s="3" t="s">
        <v>1666</v>
      </c>
      <c r="D243" s="8" t="s">
        <v>1667</v>
      </c>
      <c r="E243" s="8" t="s">
        <v>1668</v>
      </c>
      <c r="G243" s="8">
        <v>2024.0</v>
      </c>
      <c r="H243" s="8" t="s">
        <v>203</v>
      </c>
      <c r="I243" s="8" t="s">
        <v>1669</v>
      </c>
      <c r="J243" s="8">
        <v>4.0</v>
      </c>
      <c r="K243" s="8">
        <v>3.0</v>
      </c>
      <c r="L243" s="8" t="s">
        <v>1670</v>
      </c>
      <c r="M243" s="8">
        <v>3.884669E7</v>
      </c>
      <c r="N243" s="8"/>
      <c r="O243" s="16" t="s">
        <v>40</v>
      </c>
      <c r="P243" s="16"/>
      <c r="Q243" s="16"/>
      <c r="R243" s="8"/>
      <c r="S243" s="8"/>
      <c r="T243" s="8"/>
      <c r="U243" s="52" t="s">
        <v>40</v>
      </c>
      <c r="V243" s="35">
        <v>313.0</v>
      </c>
      <c r="W243" s="35" t="s">
        <v>54</v>
      </c>
      <c r="X243" s="35" t="s">
        <v>40</v>
      </c>
      <c r="Y243" s="35" t="s">
        <v>43</v>
      </c>
      <c r="Z243" s="35" t="s">
        <v>40</v>
      </c>
      <c r="AA243" s="35" t="s">
        <v>40</v>
      </c>
      <c r="AB243" s="73" t="s">
        <v>275</v>
      </c>
      <c r="AC243" s="73" t="s">
        <v>40</v>
      </c>
      <c r="AD243" s="73" t="s">
        <v>275</v>
      </c>
      <c r="AE243" s="73" t="s">
        <v>40</v>
      </c>
      <c r="AF243" s="73" t="s">
        <v>40</v>
      </c>
      <c r="AG243" s="74" t="s">
        <v>275</v>
      </c>
      <c r="AH243" s="35"/>
      <c r="AI243" s="53"/>
      <c r="AJ243" s="40" t="str">
        <f>vlookup(A243,'AE-NSI no comparison'!A:B,2,FALSE)</f>
        <v>#15013</v>
      </c>
      <c r="AK243" s="49"/>
    </row>
    <row r="244" ht="15.75" customHeight="1">
      <c r="A244" s="2" t="s">
        <v>1671</v>
      </c>
      <c r="B244" s="2" t="s">
        <v>1672</v>
      </c>
      <c r="C244" s="3" t="s">
        <v>1673</v>
      </c>
      <c r="D244" s="8" t="s">
        <v>1674</v>
      </c>
      <c r="E244" s="8" t="s">
        <v>1675</v>
      </c>
      <c r="G244" s="8">
        <v>2024.0</v>
      </c>
      <c r="H244" s="8">
        <v>2024.0</v>
      </c>
      <c r="I244" s="8" t="s">
        <v>1676</v>
      </c>
      <c r="J244" s="8">
        <v>15.0</v>
      </c>
      <c r="K244" s="8"/>
      <c r="L244" s="8"/>
      <c r="M244" s="8"/>
      <c r="N244" s="8"/>
      <c r="O244" s="16" t="s">
        <v>40</v>
      </c>
      <c r="P244" s="16"/>
      <c r="Q244" s="16"/>
      <c r="R244" s="8"/>
      <c r="S244" s="8"/>
      <c r="T244" s="8"/>
      <c r="U244" s="52" t="s">
        <v>40</v>
      </c>
      <c r="V244" s="35">
        <v>315.0</v>
      </c>
      <c r="W244" s="35" t="s">
        <v>54</v>
      </c>
      <c r="X244" s="35" t="s">
        <v>40</v>
      </c>
      <c r="Y244" s="35" t="s">
        <v>148</v>
      </c>
      <c r="Z244" s="35" t="s">
        <v>40</v>
      </c>
      <c r="AA244" s="35" t="s">
        <v>40</v>
      </c>
      <c r="AB244" s="73" t="s">
        <v>275</v>
      </c>
      <c r="AC244" s="73" t="s">
        <v>40</v>
      </c>
      <c r="AD244" s="73" t="s">
        <v>275</v>
      </c>
      <c r="AE244" s="73" t="s">
        <v>40</v>
      </c>
      <c r="AF244" s="73" t="s">
        <v>40</v>
      </c>
      <c r="AG244" s="74" t="s">
        <v>275</v>
      </c>
      <c r="AH244" s="35"/>
      <c r="AI244" s="48"/>
      <c r="AJ244" s="40" t="str">
        <f>vlookup(A244,'AE-NSI no comparison'!A:B,2,FALSE)</f>
        <v>#N/A</v>
      </c>
      <c r="AK244" s="49"/>
    </row>
    <row r="245" ht="15.75" customHeight="1">
      <c r="A245" s="2" t="s">
        <v>1677</v>
      </c>
      <c r="B245" s="2" t="s">
        <v>1678</v>
      </c>
      <c r="C245" s="3" t="s">
        <v>1679</v>
      </c>
      <c r="D245" s="8" t="s">
        <v>1680</v>
      </c>
      <c r="E245" s="8" t="s">
        <v>1681</v>
      </c>
      <c r="G245" s="8">
        <v>2024.0</v>
      </c>
      <c r="H245" s="8" t="s">
        <v>1682</v>
      </c>
      <c r="I245" s="8" t="s">
        <v>39</v>
      </c>
      <c r="J245" s="8">
        <v>42.0</v>
      </c>
      <c r="K245" s="8">
        <v>7.0</v>
      </c>
      <c r="L245" s="8" t="s">
        <v>1683</v>
      </c>
      <c r="M245" s="8"/>
      <c r="N245" s="8"/>
      <c r="O245" s="16"/>
      <c r="P245" s="16"/>
      <c r="Q245" s="16" t="s">
        <v>40</v>
      </c>
      <c r="R245" s="8"/>
      <c r="S245" s="8"/>
      <c r="T245" s="8"/>
      <c r="U245" s="52" t="s">
        <v>40</v>
      </c>
      <c r="V245" s="35">
        <v>316.0</v>
      </c>
      <c r="W245" s="35" t="s">
        <v>54</v>
      </c>
      <c r="X245" s="35" t="s">
        <v>40</v>
      </c>
      <c r="Y245" s="35" t="s">
        <v>148</v>
      </c>
      <c r="Z245" s="35" t="s">
        <v>40</v>
      </c>
      <c r="AA245" s="35" t="s">
        <v>40</v>
      </c>
      <c r="AB245" s="37" t="s">
        <v>80</v>
      </c>
      <c r="AC245" s="37" t="s">
        <v>40</v>
      </c>
      <c r="AD245" s="37" t="s">
        <v>148</v>
      </c>
      <c r="AE245" s="37" t="s">
        <v>230</v>
      </c>
      <c r="AF245" s="37" t="s">
        <v>230</v>
      </c>
      <c r="AG245" s="38"/>
      <c r="AH245" s="35"/>
      <c r="AI245" s="39" t="s">
        <v>1684</v>
      </c>
      <c r="AJ245" s="40" t="str">
        <f>vlookup(A245,'AE-NSI no comparison'!A:B,2,FALSE)</f>
        <v>#N/A</v>
      </c>
      <c r="AK245" s="49"/>
    </row>
    <row r="246" ht="15.75" customHeight="1">
      <c r="A246" s="2" t="s">
        <v>1685</v>
      </c>
      <c r="B246" s="1" t="s">
        <v>1686</v>
      </c>
      <c r="C246" s="3" t="s">
        <v>1687</v>
      </c>
      <c r="D246" s="8" t="s">
        <v>1688</v>
      </c>
      <c r="E246" s="8" t="s">
        <v>1689</v>
      </c>
      <c r="G246" s="8">
        <v>2023.0</v>
      </c>
      <c r="H246" s="50">
        <v>45931.0</v>
      </c>
      <c r="I246" s="8" t="s">
        <v>1690</v>
      </c>
      <c r="J246" s="8">
        <v>80.0</v>
      </c>
      <c r="K246" s="8">
        <v>10.0</v>
      </c>
      <c r="L246" s="8" t="s">
        <v>1691</v>
      </c>
      <c r="M246" s="8">
        <v>3.7669073E7</v>
      </c>
      <c r="N246" s="8"/>
      <c r="O246" s="16"/>
      <c r="P246" s="16"/>
      <c r="Q246" s="16" t="s">
        <v>40</v>
      </c>
      <c r="R246" s="8"/>
      <c r="S246" s="8"/>
      <c r="T246" s="8"/>
      <c r="U246" s="34"/>
      <c r="V246" s="35">
        <v>317.0</v>
      </c>
      <c r="W246" s="35" t="s">
        <v>767</v>
      </c>
      <c r="X246" s="35" t="s">
        <v>40</v>
      </c>
      <c r="Y246" s="35" t="s">
        <v>42</v>
      </c>
      <c r="Z246" s="35" t="s">
        <v>40</v>
      </c>
      <c r="AA246" s="35" t="s">
        <v>40</v>
      </c>
      <c r="AB246" s="37" t="s">
        <v>80</v>
      </c>
      <c r="AC246" s="37" t="s">
        <v>40</v>
      </c>
      <c r="AD246" s="37" t="s">
        <v>148</v>
      </c>
      <c r="AE246" s="37" t="s">
        <v>230</v>
      </c>
      <c r="AF246" s="37" t="s">
        <v>230</v>
      </c>
      <c r="AG246" s="38"/>
      <c r="AH246" s="35"/>
      <c r="AI246" s="39" t="s">
        <v>1692</v>
      </c>
      <c r="AJ246" s="40" t="str">
        <f>vlookup(A246,'AE-NSI no comparison'!A:B,2,FALSE)</f>
        <v>#N/A</v>
      </c>
      <c r="AK246" s="49"/>
    </row>
    <row r="247" ht="15.75" customHeight="1">
      <c r="A247" s="2" t="s">
        <v>1693</v>
      </c>
      <c r="B247" s="2" t="s">
        <v>1694</v>
      </c>
      <c r="C247" s="3" t="s">
        <v>1695</v>
      </c>
      <c r="D247" s="8" t="s">
        <v>1696</v>
      </c>
      <c r="E247" s="8" t="s">
        <v>1697</v>
      </c>
      <c r="G247" s="8">
        <v>2025.0</v>
      </c>
      <c r="H247" s="51">
        <v>45717.0</v>
      </c>
      <c r="I247" s="8" t="s">
        <v>1698</v>
      </c>
      <c r="J247" s="8">
        <v>32.0</v>
      </c>
      <c r="K247" s="8">
        <v>3.0</v>
      </c>
      <c r="L247" s="8" t="s">
        <v>1699</v>
      </c>
      <c r="M247" s="8"/>
      <c r="N247" s="8"/>
      <c r="O247" s="16" t="s">
        <v>40</v>
      </c>
      <c r="P247" s="16"/>
      <c r="Q247" s="16"/>
      <c r="R247" s="8"/>
      <c r="S247" s="8"/>
      <c r="T247" s="8"/>
      <c r="U247" s="34"/>
      <c r="V247" s="35">
        <v>318.0</v>
      </c>
      <c r="W247" s="35" t="s">
        <v>1700</v>
      </c>
      <c r="X247" s="35" t="s">
        <v>40</v>
      </c>
      <c r="Y247" s="35" t="s">
        <v>274</v>
      </c>
      <c r="Z247" s="35" t="s">
        <v>40</v>
      </c>
      <c r="AA247" s="35" t="s">
        <v>40</v>
      </c>
      <c r="AB247" s="37" t="s">
        <v>80</v>
      </c>
      <c r="AC247" s="37" t="s">
        <v>40</v>
      </c>
      <c r="AD247" s="37" t="s">
        <v>148</v>
      </c>
      <c r="AE247" s="37" t="s">
        <v>230</v>
      </c>
      <c r="AF247" s="37" t="s">
        <v>230</v>
      </c>
      <c r="AG247" s="38" t="s">
        <v>1701</v>
      </c>
      <c r="AH247" s="35"/>
      <c r="AI247" s="48"/>
      <c r="AJ247" s="40" t="str">
        <f>vlookup(A247,'AE-NSI no comparison'!A:B,2,FALSE)</f>
        <v>#N/A</v>
      </c>
      <c r="AK247" s="49"/>
    </row>
    <row r="248" ht="15.75" customHeight="1">
      <c r="A248" s="2" t="s">
        <v>1702</v>
      </c>
      <c r="B248" s="2" t="s">
        <v>1703</v>
      </c>
      <c r="C248" s="3" t="s">
        <v>1704</v>
      </c>
      <c r="D248" s="8" t="s">
        <v>1705</v>
      </c>
      <c r="E248" s="8" t="s">
        <v>1706</v>
      </c>
      <c r="G248" s="8">
        <v>2024.0</v>
      </c>
      <c r="H248" s="8">
        <v>2024.0</v>
      </c>
      <c r="I248" s="8" t="s">
        <v>1707</v>
      </c>
      <c r="J248" s="8">
        <v>39.0</v>
      </c>
      <c r="K248" s="8">
        <v>5.0</v>
      </c>
      <c r="L248" s="8"/>
      <c r="M248" s="8"/>
      <c r="N248" s="8"/>
      <c r="O248" s="16" t="s">
        <v>40</v>
      </c>
      <c r="P248" s="16"/>
      <c r="Q248" s="16"/>
      <c r="R248" s="8"/>
      <c r="S248" s="8"/>
      <c r="T248" s="8"/>
      <c r="U248" s="52" t="s">
        <v>40</v>
      </c>
      <c r="V248" s="35">
        <v>321.0</v>
      </c>
      <c r="W248" s="35" t="s">
        <v>54</v>
      </c>
      <c r="X248" s="35" t="s">
        <v>40</v>
      </c>
      <c r="Y248" s="35" t="s">
        <v>148</v>
      </c>
      <c r="Z248" s="35" t="s">
        <v>40</v>
      </c>
      <c r="AA248" s="35" t="s">
        <v>40</v>
      </c>
      <c r="AB248" s="73" t="s">
        <v>275</v>
      </c>
      <c r="AC248" s="73" t="s">
        <v>40</v>
      </c>
      <c r="AD248" s="73" t="s">
        <v>275</v>
      </c>
      <c r="AE248" s="73" t="s">
        <v>40</v>
      </c>
      <c r="AF248" s="73" t="s">
        <v>40</v>
      </c>
      <c r="AG248" s="74" t="s">
        <v>275</v>
      </c>
      <c r="AH248" s="35"/>
      <c r="AI248" s="53"/>
      <c r="AJ248" s="40" t="str">
        <f>vlookup(A248,'AE-NSI no comparison'!A:B,2,FALSE)</f>
        <v>#6708</v>
      </c>
      <c r="AK248" s="49"/>
    </row>
    <row r="249" ht="15.75" customHeight="1">
      <c r="A249" s="2" t="s">
        <v>1708</v>
      </c>
      <c r="B249" s="1" t="s">
        <v>1709</v>
      </c>
      <c r="C249" s="3" t="s">
        <v>1710</v>
      </c>
      <c r="D249" s="8" t="s">
        <v>1711</v>
      </c>
      <c r="E249" s="8" t="s">
        <v>1712</v>
      </c>
      <c r="G249" s="8">
        <v>2024.0</v>
      </c>
      <c r="H249" s="51">
        <v>45566.0</v>
      </c>
      <c r="I249" s="8" t="s">
        <v>1713</v>
      </c>
      <c r="J249" s="8">
        <v>31.0</v>
      </c>
      <c r="K249" s="8">
        <v>5.0</v>
      </c>
      <c r="L249" s="8" t="s">
        <v>1714</v>
      </c>
      <c r="M249" s="8"/>
      <c r="N249" s="8"/>
      <c r="O249" s="16"/>
      <c r="P249" s="16"/>
      <c r="Q249" s="16" t="s">
        <v>40</v>
      </c>
      <c r="R249" s="8"/>
      <c r="S249" s="8"/>
      <c r="T249" s="8"/>
      <c r="U249" s="34"/>
      <c r="V249" s="35">
        <v>322.0</v>
      </c>
      <c r="W249" s="35" t="s">
        <v>54</v>
      </c>
      <c r="X249" s="35" t="s">
        <v>40</v>
      </c>
      <c r="Y249" s="35" t="s">
        <v>42</v>
      </c>
      <c r="Z249" s="35" t="s">
        <v>40</v>
      </c>
      <c r="AA249" s="35" t="s">
        <v>40</v>
      </c>
      <c r="AB249" s="37" t="s">
        <v>80</v>
      </c>
      <c r="AC249" s="37" t="s">
        <v>40</v>
      </c>
      <c r="AD249" s="37" t="s">
        <v>148</v>
      </c>
      <c r="AE249" s="37" t="s">
        <v>230</v>
      </c>
      <c r="AF249" s="37" t="s">
        <v>230</v>
      </c>
      <c r="AG249" s="38"/>
      <c r="AH249" s="35"/>
      <c r="AI249" s="39" t="s">
        <v>1684</v>
      </c>
      <c r="AJ249" s="40" t="str">
        <f>vlookup(A249,'AE-NSI no comparison'!A:B,2,FALSE)</f>
        <v>#N/A</v>
      </c>
      <c r="AK249" s="49"/>
    </row>
    <row r="250" ht="15.75" customHeight="1">
      <c r="A250" s="2" t="s">
        <v>1715</v>
      </c>
      <c r="B250" s="2" t="s">
        <v>1716</v>
      </c>
      <c r="C250" s="3" t="s">
        <v>1717</v>
      </c>
      <c r="D250" s="8" t="s">
        <v>1718</v>
      </c>
      <c r="E250" s="8" t="s">
        <v>1719</v>
      </c>
      <c r="G250" s="8">
        <v>2025.0</v>
      </c>
      <c r="H250" s="51">
        <v>45839.0</v>
      </c>
      <c r="I250" s="8" t="s">
        <v>1720</v>
      </c>
      <c r="J250" s="8">
        <v>25.0</v>
      </c>
      <c r="K250" s="8">
        <v>7.0</v>
      </c>
      <c r="L250" s="8" t="s">
        <v>1721</v>
      </c>
      <c r="M250" s="8"/>
      <c r="N250" s="8"/>
      <c r="O250" s="16"/>
      <c r="P250" s="16" t="s">
        <v>40</v>
      </c>
      <c r="Q250" s="16"/>
      <c r="R250" s="8"/>
      <c r="S250" s="8"/>
      <c r="T250" s="8"/>
      <c r="U250" s="52" t="s">
        <v>40</v>
      </c>
      <c r="V250" s="35">
        <v>323.0</v>
      </c>
      <c r="W250" s="35" t="s">
        <v>615</v>
      </c>
      <c r="X250" s="35" t="s">
        <v>40</v>
      </c>
      <c r="Y250" s="35" t="s">
        <v>148</v>
      </c>
      <c r="Z250" s="35" t="s">
        <v>40</v>
      </c>
      <c r="AA250" s="35" t="s">
        <v>40</v>
      </c>
      <c r="AB250" s="73" t="s">
        <v>275</v>
      </c>
      <c r="AC250" s="73" t="s">
        <v>40</v>
      </c>
      <c r="AD250" s="73" t="s">
        <v>275</v>
      </c>
      <c r="AE250" s="73" t="s">
        <v>40</v>
      </c>
      <c r="AF250" s="73" t="s">
        <v>40</v>
      </c>
      <c r="AG250" s="74" t="s">
        <v>275</v>
      </c>
      <c r="AH250" s="35"/>
      <c r="AI250" s="53"/>
      <c r="AJ250" s="40" t="str">
        <f>vlookup(A250,'AE-NSI no comparison'!A:B,2,FALSE)</f>
        <v>#1527</v>
      </c>
      <c r="AK250" s="49"/>
    </row>
    <row r="251" ht="15.75" customHeight="1">
      <c r="A251" s="2" t="s">
        <v>1722</v>
      </c>
      <c r="B251" s="2" t="s">
        <v>1723</v>
      </c>
      <c r="C251" s="3" t="s">
        <v>1724</v>
      </c>
      <c r="D251" s="8" t="s">
        <v>1725</v>
      </c>
      <c r="E251" s="8" t="s">
        <v>1726</v>
      </c>
      <c r="G251" s="8">
        <v>2024.0</v>
      </c>
      <c r="H251" s="8" t="s">
        <v>203</v>
      </c>
      <c r="I251" s="8" t="s">
        <v>1727</v>
      </c>
      <c r="J251" s="8">
        <v>16.0</v>
      </c>
      <c r="K251" s="8">
        <v>6.0</v>
      </c>
      <c r="L251" s="8" t="s">
        <v>1728</v>
      </c>
      <c r="M251" s="8">
        <v>3.9070394E7</v>
      </c>
      <c r="N251" s="8"/>
      <c r="O251" s="16" t="s">
        <v>40</v>
      </c>
      <c r="P251" s="16"/>
      <c r="Q251" s="16"/>
      <c r="R251" s="8"/>
      <c r="S251" s="8"/>
      <c r="T251" s="8"/>
      <c r="U251" s="34"/>
      <c r="V251" s="35">
        <v>325.0</v>
      </c>
      <c r="W251" s="35" t="s">
        <v>139</v>
      </c>
      <c r="X251" s="35" t="s">
        <v>40</v>
      </c>
      <c r="Y251" s="35" t="s">
        <v>43</v>
      </c>
      <c r="Z251" s="35" t="s">
        <v>40</v>
      </c>
      <c r="AA251" s="35" t="s">
        <v>40</v>
      </c>
      <c r="AB251" s="73" t="s">
        <v>275</v>
      </c>
      <c r="AC251" s="73" t="s">
        <v>40</v>
      </c>
      <c r="AD251" s="73" t="s">
        <v>275</v>
      </c>
      <c r="AE251" s="73" t="s">
        <v>40</v>
      </c>
      <c r="AF251" s="73" t="s">
        <v>40</v>
      </c>
      <c r="AG251" s="74" t="s">
        <v>275</v>
      </c>
      <c r="AH251" s="35"/>
      <c r="AI251" s="72" t="s">
        <v>1729</v>
      </c>
      <c r="AJ251" s="40" t="str">
        <f>vlookup(A251,'AE-NSI no comparison'!A:B,2,FALSE)</f>
        <v>#15356</v>
      </c>
      <c r="AK251" s="49"/>
    </row>
    <row r="252" ht="15.75" customHeight="1">
      <c r="A252" s="2" t="s">
        <v>1730</v>
      </c>
      <c r="B252" s="1" t="s">
        <v>1731</v>
      </c>
      <c r="C252" s="3" t="s">
        <v>1732</v>
      </c>
      <c r="D252" s="8" t="s">
        <v>1733</v>
      </c>
      <c r="E252" s="8" t="s">
        <v>1734</v>
      </c>
      <c r="G252" s="8">
        <v>2024.0</v>
      </c>
      <c r="H252" s="8" t="s">
        <v>1735</v>
      </c>
      <c r="I252" s="8" t="s">
        <v>1736</v>
      </c>
      <c r="J252" s="8">
        <v>60.0</v>
      </c>
      <c r="K252" s="8">
        <v>6.0</v>
      </c>
      <c r="L252" s="8"/>
      <c r="M252" s="8"/>
      <c r="N252" s="8"/>
      <c r="O252" s="16" t="s">
        <v>40</v>
      </c>
      <c r="P252" s="16"/>
      <c r="Q252" s="16"/>
      <c r="R252" s="8"/>
      <c r="S252" s="8"/>
      <c r="T252" s="8"/>
      <c r="U252" s="34"/>
      <c r="V252" s="35">
        <v>327.0</v>
      </c>
      <c r="W252" s="35" t="s">
        <v>139</v>
      </c>
      <c r="X252" s="35" t="s">
        <v>40</v>
      </c>
      <c r="Y252" s="35" t="s">
        <v>43</v>
      </c>
      <c r="Z252" s="35" t="s">
        <v>40</v>
      </c>
      <c r="AA252" s="35" t="s">
        <v>40</v>
      </c>
      <c r="AB252" s="37" t="s">
        <v>274</v>
      </c>
      <c r="AC252" s="37" t="s">
        <v>40</v>
      </c>
      <c r="AD252" s="37" t="s">
        <v>148</v>
      </c>
      <c r="AE252" s="37" t="s">
        <v>230</v>
      </c>
      <c r="AF252" s="37" t="s">
        <v>230</v>
      </c>
      <c r="AG252" s="38"/>
      <c r="AH252" s="35"/>
      <c r="AI252" s="39" t="s">
        <v>1729</v>
      </c>
      <c r="AJ252" s="40" t="str">
        <f>vlookup(A252,'AE-NSI no comparison'!A:B,2,FALSE)</f>
        <v>#N/A</v>
      </c>
      <c r="AK252" s="49"/>
    </row>
    <row r="253" ht="15.75" customHeight="1">
      <c r="A253" s="2" t="s">
        <v>299</v>
      </c>
      <c r="B253" s="2" t="s">
        <v>1737</v>
      </c>
      <c r="C253" s="3" t="s">
        <v>1738</v>
      </c>
      <c r="D253" s="8" t="s">
        <v>1739</v>
      </c>
      <c r="E253" s="8" t="s">
        <v>1740</v>
      </c>
      <c r="G253" s="8">
        <v>2025.0</v>
      </c>
      <c r="H253" s="8">
        <v>2025.0</v>
      </c>
      <c r="I253" s="8" t="s">
        <v>1741</v>
      </c>
      <c r="J253" s="8">
        <v>2025.0</v>
      </c>
      <c r="K253" s="8">
        <v>1.0</v>
      </c>
      <c r="L253" s="8"/>
      <c r="M253" s="8"/>
      <c r="N253" s="8"/>
      <c r="O253" s="16" t="s">
        <v>40</v>
      </c>
      <c r="P253" s="16"/>
      <c r="Q253" s="16"/>
      <c r="R253" s="8"/>
      <c r="S253" s="8"/>
      <c r="T253" s="8"/>
      <c r="U253" s="52" t="s">
        <v>40</v>
      </c>
      <c r="V253" s="35">
        <v>329.0</v>
      </c>
      <c r="W253" s="35" t="s">
        <v>139</v>
      </c>
      <c r="X253" s="35" t="s">
        <v>40</v>
      </c>
      <c r="Y253" s="35" t="s">
        <v>148</v>
      </c>
      <c r="Z253" s="35" t="s">
        <v>40</v>
      </c>
      <c r="AA253" s="35" t="s">
        <v>40</v>
      </c>
      <c r="AB253" s="37" t="s">
        <v>274</v>
      </c>
      <c r="AC253" s="37" t="s">
        <v>531</v>
      </c>
      <c r="AD253" s="37" t="s">
        <v>148</v>
      </c>
      <c r="AE253" s="37" t="s">
        <v>40</v>
      </c>
      <c r="AF253" s="37" t="s">
        <v>40</v>
      </c>
      <c r="AG253" s="38"/>
      <c r="AH253" s="35"/>
      <c r="AI253" s="39" t="s">
        <v>1729</v>
      </c>
      <c r="AJ253" s="40" t="str">
        <f>vlookup(A253,'AE-NSI no comparison'!A:B,2,FALSE)</f>
        <v>#N/A</v>
      </c>
      <c r="AK253" s="49"/>
    </row>
    <row r="254" ht="15.75" customHeight="1">
      <c r="A254" s="2" t="s">
        <v>1742</v>
      </c>
      <c r="B254" s="1" t="s">
        <v>1743</v>
      </c>
      <c r="C254" s="3" t="s">
        <v>1744</v>
      </c>
      <c r="D254" s="8" t="s">
        <v>1745</v>
      </c>
      <c r="E254" s="8" t="s">
        <v>1746</v>
      </c>
      <c r="G254" s="8">
        <v>2025.0</v>
      </c>
      <c r="H254" s="51">
        <v>45658.0</v>
      </c>
      <c r="I254" s="8" t="s">
        <v>1747</v>
      </c>
      <c r="J254" s="8">
        <v>269.0</v>
      </c>
      <c r="K254" s="8"/>
      <c r="L254" s="8" t="s">
        <v>1748</v>
      </c>
      <c r="M254" s="8"/>
      <c r="N254" s="8"/>
      <c r="O254" s="16" t="s">
        <v>40</v>
      </c>
      <c r="P254" s="16"/>
      <c r="Q254" s="16"/>
      <c r="R254" s="8"/>
      <c r="S254" s="8"/>
      <c r="T254" s="8"/>
      <c r="U254" s="34"/>
      <c r="V254" s="35">
        <v>330.0</v>
      </c>
      <c r="W254" s="35" t="s">
        <v>54</v>
      </c>
      <c r="X254" s="35" t="s">
        <v>40</v>
      </c>
      <c r="Y254" s="35" t="s">
        <v>42</v>
      </c>
      <c r="Z254" s="35" t="s">
        <v>40</v>
      </c>
      <c r="AA254" s="35" t="s">
        <v>40</v>
      </c>
      <c r="AB254" s="37" t="s">
        <v>274</v>
      </c>
      <c r="AC254" s="37" t="s">
        <v>40</v>
      </c>
      <c r="AD254" s="37" t="s">
        <v>148</v>
      </c>
      <c r="AE254" s="37" t="s">
        <v>230</v>
      </c>
      <c r="AF254" s="37" t="s">
        <v>230</v>
      </c>
      <c r="AG254" s="38"/>
      <c r="AH254" s="35"/>
      <c r="AI254" s="48"/>
      <c r="AJ254" s="40" t="str">
        <f>vlookup(A254,'AE-NSI no comparison'!A:B,2,FALSE)</f>
        <v>#N/A</v>
      </c>
      <c r="AK254" s="49"/>
    </row>
    <row r="255" ht="15.75" customHeight="1">
      <c r="A255" s="2" t="s">
        <v>1742</v>
      </c>
      <c r="B255" s="1" t="s">
        <v>1749</v>
      </c>
      <c r="C255" s="33" t="s">
        <v>1750</v>
      </c>
      <c r="D255" s="8" t="s">
        <v>1751</v>
      </c>
      <c r="E255" s="8" t="s">
        <v>1752</v>
      </c>
      <c r="G255" s="8">
        <v>2025.0</v>
      </c>
      <c r="H255" s="8" t="s">
        <v>1753</v>
      </c>
      <c r="I255" s="8" t="s">
        <v>1265</v>
      </c>
      <c r="J255" s="8">
        <v>15.0</v>
      </c>
      <c r="K255" s="8">
        <v>1.0</v>
      </c>
      <c r="L255" s="8">
        <v>5177.0</v>
      </c>
      <c r="M255" s="8"/>
      <c r="N255" s="8"/>
      <c r="O255" s="16" t="s">
        <v>40</v>
      </c>
      <c r="P255" s="16"/>
      <c r="Q255" s="16" t="s">
        <v>40</v>
      </c>
      <c r="R255" s="8"/>
      <c r="S255" s="8"/>
      <c r="T255" s="8"/>
      <c r="U255" s="34"/>
      <c r="V255" s="35">
        <v>331.0</v>
      </c>
      <c r="W255" s="35" t="s">
        <v>54</v>
      </c>
      <c r="X255" s="35" t="s">
        <v>40</v>
      </c>
      <c r="Y255" s="35" t="s">
        <v>42</v>
      </c>
      <c r="Z255" s="35" t="s">
        <v>40</v>
      </c>
      <c r="AA255" s="35" t="s">
        <v>40</v>
      </c>
      <c r="AB255" s="37" t="s">
        <v>214</v>
      </c>
      <c r="AC255" s="37" t="s">
        <v>40</v>
      </c>
      <c r="AD255" s="37" t="s">
        <v>64</v>
      </c>
      <c r="AE255" s="37" t="s">
        <v>40</v>
      </c>
      <c r="AF255" s="37" t="s">
        <v>40</v>
      </c>
      <c r="AG255" s="38"/>
      <c r="AH255" s="35"/>
      <c r="AI255" s="48"/>
      <c r="AJ255" s="40" t="str">
        <f>vlookup(A255,'AE-NSI no comparison'!A:B,2,FALSE)</f>
        <v>#N/A</v>
      </c>
      <c r="AK255" s="49"/>
    </row>
    <row r="256" ht="15.75" customHeight="1">
      <c r="A256" s="2" t="s">
        <v>1754</v>
      </c>
      <c r="B256" s="1" t="s">
        <v>1755</v>
      </c>
      <c r="C256" s="33" t="s">
        <v>1756</v>
      </c>
      <c r="D256" s="8" t="s">
        <v>1757</v>
      </c>
      <c r="E256" s="8" t="s">
        <v>1758</v>
      </c>
      <c r="G256" s="8">
        <v>2025.0</v>
      </c>
      <c r="H256" s="51">
        <v>45717.0</v>
      </c>
      <c r="I256" s="8" t="s">
        <v>1759</v>
      </c>
      <c r="J256" s="8">
        <v>178.0</v>
      </c>
      <c r="K256" s="8">
        <v>3.0</v>
      </c>
      <c r="L256" s="8" t="s">
        <v>1760</v>
      </c>
      <c r="M256" s="8"/>
      <c r="N256" s="8"/>
      <c r="O256" s="16" t="s">
        <v>40</v>
      </c>
      <c r="P256" s="16"/>
      <c r="Q256" s="16"/>
      <c r="R256" s="8"/>
      <c r="S256" s="8"/>
      <c r="T256" s="8"/>
      <c r="U256" s="34"/>
      <c r="V256" s="35">
        <v>334.0</v>
      </c>
      <c r="W256" s="35" t="s">
        <v>54</v>
      </c>
      <c r="X256" s="35" t="s">
        <v>40</v>
      </c>
      <c r="Y256" s="35" t="s">
        <v>42</v>
      </c>
      <c r="Z256" s="35" t="s">
        <v>40</v>
      </c>
      <c r="AA256" s="35" t="s">
        <v>40</v>
      </c>
      <c r="AB256" s="37" t="s">
        <v>71</v>
      </c>
      <c r="AC256" s="37" t="s">
        <v>40</v>
      </c>
      <c r="AD256" s="37" t="s">
        <v>166</v>
      </c>
      <c r="AE256" s="37" t="s">
        <v>40</v>
      </c>
      <c r="AF256" s="37" t="s">
        <v>40</v>
      </c>
      <c r="AG256" s="38"/>
      <c r="AH256" s="35"/>
      <c r="AI256" s="48"/>
      <c r="AJ256" s="40" t="str">
        <f>vlookup(A256,'AE-NSI no comparison'!A:B,2,FALSE)</f>
        <v>#N/A</v>
      </c>
      <c r="AK256" s="49"/>
    </row>
    <row r="257" ht="15.75" customHeight="1">
      <c r="A257" s="2" t="s">
        <v>1761</v>
      </c>
      <c r="B257" s="1" t="s">
        <v>1762</v>
      </c>
      <c r="C257" s="3" t="s">
        <v>1763</v>
      </c>
      <c r="D257" s="8" t="s">
        <v>1764</v>
      </c>
      <c r="E257" s="8" t="s">
        <v>1765</v>
      </c>
      <c r="G257" s="8">
        <v>2024.0</v>
      </c>
      <c r="H257" s="8" t="s">
        <v>1766</v>
      </c>
      <c r="I257" s="8" t="s">
        <v>411</v>
      </c>
      <c r="J257" s="8">
        <v>15.0</v>
      </c>
      <c r="K257" s="8">
        <v>1.0</v>
      </c>
      <c r="L257" s="8">
        <v>6085.0</v>
      </c>
      <c r="M257" s="8"/>
      <c r="N257" s="8"/>
      <c r="O257" s="16" t="s">
        <v>40</v>
      </c>
      <c r="P257" s="16"/>
      <c r="Q257" s="16"/>
      <c r="R257" s="8"/>
      <c r="S257" s="8"/>
      <c r="T257" s="8"/>
      <c r="U257" s="34"/>
      <c r="V257" s="35">
        <v>335.0</v>
      </c>
      <c r="W257" s="35" t="s">
        <v>54</v>
      </c>
      <c r="X257" s="35" t="s">
        <v>40</v>
      </c>
      <c r="Y257" s="35" t="s">
        <v>79</v>
      </c>
      <c r="Z257" s="35" t="s">
        <v>40</v>
      </c>
      <c r="AA257" s="35" t="s">
        <v>40</v>
      </c>
      <c r="AB257" s="37" t="s">
        <v>214</v>
      </c>
      <c r="AC257" s="37" t="s">
        <v>40</v>
      </c>
      <c r="AD257" s="37" t="s">
        <v>156</v>
      </c>
      <c r="AE257" s="37" t="s">
        <v>40</v>
      </c>
      <c r="AF257" s="37" t="s">
        <v>40</v>
      </c>
      <c r="AG257" s="38"/>
      <c r="AH257" s="35"/>
      <c r="AI257" s="39" t="s">
        <v>1767</v>
      </c>
      <c r="AJ257" s="40" t="str">
        <f>vlookup(A257,'AE-NSI no comparison'!A:B,2,FALSE)</f>
        <v>#N/A</v>
      </c>
      <c r="AK257" s="49"/>
    </row>
    <row r="258" ht="15.75" customHeight="1">
      <c r="A258" s="2" t="s">
        <v>1768</v>
      </c>
      <c r="B258" s="1" t="s">
        <v>1769</v>
      </c>
      <c r="C258" s="33" t="s">
        <v>1770</v>
      </c>
      <c r="D258" s="8" t="s">
        <v>1771</v>
      </c>
      <c r="E258" s="8" t="s">
        <v>1772</v>
      </c>
      <c r="G258" s="8">
        <v>2025.0</v>
      </c>
      <c r="H258" s="51">
        <v>45689.0</v>
      </c>
      <c r="I258" s="8" t="s">
        <v>1286</v>
      </c>
      <c r="J258" s="8">
        <v>151.0</v>
      </c>
      <c r="K258" s="8"/>
      <c r="L258" s="8">
        <v>107324.0</v>
      </c>
      <c r="M258" s="8"/>
      <c r="N258" s="8"/>
      <c r="O258" s="16" t="s">
        <v>40</v>
      </c>
      <c r="P258" s="16"/>
      <c r="Q258" s="16"/>
      <c r="R258" s="8"/>
      <c r="S258" s="8"/>
      <c r="T258" s="8"/>
      <c r="U258" s="34"/>
      <c r="V258" s="35">
        <v>336.0</v>
      </c>
      <c r="W258" s="35" t="s">
        <v>54</v>
      </c>
      <c r="X258" s="35" t="s">
        <v>40</v>
      </c>
      <c r="Y258" s="35" t="s">
        <v>42</v>
      </c>
      <c r="Z258" s="35" t="s">
        <v>40</v>
      </c>
      <c r="AA258" s="35" t="s">
        <v>40</v>
      </c>
      <c r="AB258" s="37" t="s">
        <v>156</v>
      </c>
      <c r="AC258" s="37" t="s">
        <v>40</v>
      </c>
      <c r="AD258" s="37" t="s">
        <v>166</v>
      </c>
      <c r="AE258" s="37" t="s">
        <v>40</v>
      </c>
      <c r="AF258" s="37" t="s">
        <v>40</v>
      </c>
      <c r="AG258" s="38"/>
      <c r="AH258" s="35"/>
      <c r="AI258" s="48"/>
      <c r="AJ258" s="40" t="str">
        <f>vlookup(A258,'AE-NSI no comparison'!A:B,2,FALSE)</f>
        <v>#N/A</v>
      </c>
      <c r="AK258" s="49"/>
    </row>
    <row r="259" ht="15.75" customHeight="1">
      <c r="A259" s="2" t="s">
        <v>1773</v>
      </c>
      <c r="B259" s="1" t="s">
        <v>1774</v>
      </c>
      <c r="C259" s="3" t="s">
        <v>1775</v>
      </c>
      <c r="D259" s="8" t="s">
        <v>1776</v>
      </c>
      <c r="E259" s="8" t="s">
        <v>1777</v>
      </c>
      <c r="G259" s="8">
        <v>2024.0</v>
      </c>
      <c r="H259" s="8" t="s">
        <v>474</v>
      </c>
      <c r="I259" s="8" t="s">
        <v>1265</v>
      </c>
      <c r="J259" s="8">
        <v>14.0</v>
      </c>
      <c r="K259" s="8">
        <v>1.0</v>
      </c>
      <c r="L259" s="8">
        <v>23295.0</v>
      </c>
      <c r="M259" s="8"/>
      <c r="N259" s="8"/>
      <c r="O259" s="16" t="s">
        <v>40</v>
      </c>
      <c r="P259" s="16"/>
      <c r="Q259" s="16"/>
      <c r="R259" s="8"/>
      <c r="S259" s="8"/>
      <c r="T259" s="8"/>
      <c r="U259" s="34"/>
      <c r="V259" s="35">
        <v>337.0</v>
      </c>
      <c r="W259" s="35" t="s">
        <v>54</v>
      </c>
      <c r="X259" s="35" t="s">
        <v>40</v>
      </c>
      <c r="Y259" s="35" t="s">
        <v>42</v>
      </c>
      <c r="Z259" s="35" t="s">
        <v>40</v>
      </c>
      <c r="AA259" s="35" t="s">
        <v>40</v>
      </c>
      <c r="AB259" s="73" t="s">
        <v>275</v>
      </c>
      <c r="AC259" s="73" t="s">
        <v>40</v>
      </c>
      <c r="AD259" s="73" t="s">
        <v>275</v>
      </c>
      <c r="AE259" s="73" t="s">
        <v>40</v>
      </c>
      <c r="AF259" s="73" t="s">
        <v>40</v>
      </c>
      <c r="AG259" s="74" t="s">
        <v>275</v>
      </c>
      <c r="AH259" s="35"/>
      <c r="AI259" s="53"/>
      <c r="AJ259" s="40" t="str">
        <f>vlookup(A259,'AE-NSI no comparison'!A:B,2,FALSE)</f>
        <v>#7105</v>
      </c>
      <c r="AK259" s="49"/>
    </row>
    <row r="260" ht="15.75" customHeight="1">
      <c r="A260" s="2" t="s">
        <v>1778</v>
      </c>
      <c r="B260" s="1" t="s">
        <v>1779</v>
      </c>
      <c r="C260" s="3" t="s">
        <v>1780</v>
      </c>
      <c r="D260" s="8" t="s">
        <v>1781</v>
      </c>
      <c r="E260" s="8" t="s">
        <v>1782</v>
      </c>
      <c r="G260" s="8">
        <v>2025.0</v>
      </c>
      <c r="H260" s="8" t="s">
        <v>953</v>
      </c>
      <c r="I260" s="8" t="s">
        <v>39</v>
      </c>
      <c r="J260" s="8">
        <v>49.0</v>
      </c>
      <c r="K260" s="8"/>
      <c r="L260" s="8">
        <v>126754.0</v>
      </c>
      <c r="M260" s="8"/>
      <c r="N260" s="8"/>
      <c r="O260" s="16" t="s">
        <v>40</v>
      </c>
      <c r="P260" s="16"/>
      <c r="Q260" s="16"/>
      <c r="R260" s="8"/>
      <c r="S260" s="8"/>
      <c r="T260" s="8"/>
      <c r="U260" s="34"/>
      <c r="V260" s="35">
        <v>338.0</v>
      </c>
      <c r="W260" s="35" t="s">
        <v>54</v>
      </c>
      <c r="X260" s="35" t="s">
        <v>40</v>
      </c>
      <c r="Y260" s="35" t="s">
        <v>42</v>
      </c>
      <c r="Z260" s="35" t="s">
        <v>40</v>
      </c>
      <c r="AA260" s="35" t="s">
        <v>40</v>
      </c>
      <c r="AB260" s="37" t="s">
        <v>214</v>
      </c>
      <c r="AC260" s="37" t="s">
        <v>40</v>
      </c>
      <c r="AD260" s="37" t="s">
        <v>43</v>
      </c>
      <c r="AE260" s="37" t="s">
        <v>40</v>
      </c>
      <c r="AF260" s="37" t="s">
        <v>40</v>
      </c>
      <c r="AG260" s="38"/>
      <c r="AH260" s="35"/>
      <c r="AI260" s="48"/>
      <c r="AJ260" s="40" t="str">
        <f>vlookup(A260,'AE-NSI no comparison'!A:B,2,FALSE)</f>
        <v>#N/A</v>
      </c>
      <c r="AK260" s="49"/>
    </row>
    <row r="261" ht="15.75" customHeight="1">
      <c r="A261" s="2" t="s">
        <v>1783</v>
      </c>
      <c r="B261" s="2" t="s">
        <v>1784</v>
      </c>
      <c r="C261" s="33" t="s">
        <v>1785</v>
      </c>
      <c r="D261" s="8" t="s">
        <v>1786</v>
      </c>
      <c r="E261" s="8" t="s">
        <v>1787</v>
      </c>
      <c r="G261" s="8">
        <v>2023.0</v>
      </c>
      <c r="H261" s="50">
        <v>45992.0</v>
      </c>
      <c r="I261" s="8" t="s">
        <v>1788</v>
      </c>
      <c r="J261" s="8">
        <v>43.0</v>
      </c>
      <c r="K261" s="8">
        <v>4.0</v>
      </c>
      <c r="L261" s="8" t="s">
        <v>1789</v>
      </c>
      <c r="M261" s="8">
        <v>3.731486E7</v>
      </c>
      <c r="N261" s="8"/>
      <c r="O261" s="16" t="s">
        <v>40</v>
      </c>
      <c r="P261" s="16"/>
      <c r="Q261" s="16"/>
      <c r="R261" s="8"/>
      <c r="S261" s="8"/>
      <c r="T261" s="8"/>
      <c r="U261" s="34"/>
      <c r="V261" s="35">
        <v>339.0</v>
      </c>
      <c r="W261" s="35" t="s">
        <v>767</v>
      </c>
      <c r="X261" s="35" t="s">
        <v>40</v>
      </c>
      <c r="Y261" s="35" t="s">
        <v>43</v>
      </c>
      <c r="Z261" s="35" t="s">
        <v>40</v>
      </c>
      <c r="AA261" s="35" t="s">
        <v>40</v>
      </c>
      <c r="AB261" s="37" t="s">
        <v>80</v>
      </c>
      <c r="AC261" s="37" t="s">
        <v>40</v>
      </c>
      <c r="AD261" s="37" t="s">
        <v>43</v>
      </c>
      <c r="AE261" s="37" t="s">
        <v>40</v>
      </c>
      <c r="AF261" s="37" t="s">
        <v>40</v>
      </c>
      <c r="AG261" s="38" t="s">
        <v>1790</v>
      </c>
      <c r="AH261" s="35"/>
      <c r="AI261" s="109" t="s">
        <v>819</v>
      </c>
      <c r="AJ261" s="40" t="str">
        <f>vlookup(A261,'AE-NSI no comparison'!A:B,2,FALSE)</f>
        <v>#N/A</v>
      </c>
      <c r="AK261" s="49"/>
    </row>
    <row r="262" ht="15.75" customHeight="1">
      <c r="A262" s="2" t="s">
        <v>1791</v>
      </c>
      <c r="B262" s="2" t="s">
        <v>1792</v>
      </c>
      <c r="C262" s="33" t="s">
        <v>1793</v>
      </c>
      <c r="D262" s="8" t="s">
        <v>1794</v>
      </c>
      <c r="E262" s="8" t="s">
        <v>1795</v>
      </c>
      <c r="G262" s="8">
        <v>2024.0</v>
      </c>
      <c r="H262" s="8">
        <v>2024.0</v>
      </c>
      <c r="I262" s="8" t="s">
        <v>556</v>
      </c>
      <c r="J262" s="8">
        <v>76.0</v>
      </c>
      <c r="K262" s="8"/>
      <c r="L262" s="8"/>
      <c r="M262" s="8"/>
      <c r="N262" s="8"/>
      <c r="O262" s="16" t="s">
        <v>40</v>
      </c>
      <c r="P262" s="16"/>
      <c r="Q262" s="16"/>
      <c r="R262" s="8"/>
      <c r="S262" s="8"/>
      <c r="T262" s="8"/>
      <c r="U262" s="52" t="s">
        <v>40</v>
      </c>
      <c r="V262" s="35">
        <v>340.0</v>
      </c>
      <c r="W262" s="35" t="s">
        <v>767</v>
      </c>
      <c r="X262" s="35" t="s">
        <v>40</v>
      </c>
      <c r="Y262" s="35" t="s">
        <v>148</v>
      </c>
      <c r="Z262" s="35" t="s">
        <v>40</v>
      </c>
      <c r="AA262" s="35" t="s">
        <v>40</v>
      </c>
      <c r="AB262" s="37" t="s">
        <v>156</v>
      </c>
      <c r="AC262" s="37" t="s">
        <v>40</v>
      </c>
      <c r="AD262" s="37" t="s">
        <v>214</v>
      </c>
      <c r="AE262" s="37" t="s">
        <v>40</v>
      </c>
      <c r="AF262" s="37" t="s">
        <v>40</v>
      </c>
      <c r="AG262" s="38"/>
      <c r="AH262" s="35"/>
      <c r="AI262" s="48"/>
      <c r="AJ262" s="40" t="str">
        <f>vlookup(A262,'AE-NSI no comparison'!A:B,2,FALSE)</f>
        <v>#N/A</v>
      </c>
      <c r="AK262" s="49"/>
    </row>
    <row r="263" ht="15.75" customHeight="1">
      <c r="A263" s="2" t="s">
        <v>1796</v>
      </c>
      <c r="B263" s="1" t="s">
        <v>1797</v>
      </c>
      <c r="C263" s="33" t="s">
        <v>1798</v>
      </c>
      <c r="D263" s="8" t="s">
        <v>1799</v>
      </c>
      <c r="E263" s="8" t="s">
        <v>1800</v>
      </c>
      <c r="G263" s="8">
        <v>2024.0</v>
      </c>
      <c r="H263" s="8" t="s">
        <v>497</v>
      </c>
      <c r="I263" s="8" t="s">
        <v>39</v>
      </c>
      <c r="J263" s="8">
        <v>42.0</v>
      </c>
      <c r="K263" s="8">
        <v>25.0</v>
      </c>
      <c r="L263" s="8">
        <v>126130.0</v>
      </c>
      <c r="M263" s="8"/>
      <c r="N263" s="8"/>
      <c r="O263" s="16" t="s">
        <v>40</v>
      </c>
      <c r="P263" s="16"/>
      <c r="Q263" s="16"/>
      <c r="R263" s="8"/>
      <c r="S263" s="8"/>
      <c r="T263" s="8"/>
      <c r="U263" s="34"/>
      <c r="V263" s="35">
        <v>341.0</v>
      </c>
      <c r="W263" s="35" t="s">
        <v>767</v>
      </c>
      <c r="X263" s="35" t="s">
        <v>40</v>
      </c>
      <c r="Y263" s="35" t="s">
        <v>43</v>
      </c>
      <c r="Z263" s="35" t="s">
        <v>40</v>
      </c>
      <c r="AA263" s="35" t="s">
        <v>40</v>
      </c>
      <c r="AB263" s="37" t="s">
        <v>156</v>
      </c>
      <c r="AC263" s="37" t="s">
        <v>40</v>
      </c>
      <c r="AD263" s="37" t="s">
        <v>80</v>
      </c>
      <c r="AE263" s="37" t="s">
        <v>40</v>
      </c>
      <c r="AF263" s="37" t="s">
        <v>40</v>
      </c>
      <c r="AG263" s="38"/>
      <c r="AH263" s="35"/>
      <c r="AI263" s="39" t="s">
        <v>1801</v>
      </c>
      <c r="AJ263" s="40" t="str">
        <f>vlookup(A263,'AE-NSI no comparison'!A:B,2,FALSE)</f>
        <v>#N/A</v>
      </c>
      <c r="AK263" s="49"/>
    </row>
    <row r="264" ht="15.75" customHeight="1">
      <c r="A264" s="2" t="s">
        <v>1802</v>
      </c>
      <c r="B264" s="1" t="s">
        <v>1803</v>
      </c>
      <c r="C264" s="3" t="s">
        <v>1804</v>
      </c>
      <c r="D264" s="8" t="s">
        <v>1805</v>
      </c>
      <c r="E264" s="8" t="s">
        <v>1806</v>
      </c>
      <c r="G264" s="8">
        <v>2025.0</v>
      </c>
      <c r="H264" s="50">
        <v>45734.0</v>
      </c>
      <c r="I264" s="8" t="s">
        <v>1807</v>
      </c>
      <c r="J264" s="8"/>
      <c r="K264" s="8"/>
      <c r="L264" s="8"/>
      <c r="M264" s="8">
        <v>4.0099868E7</v>
      </c>
      <c r="N264" s="8"/>
      <c r="O264" s="16" t="s">
        <v>40</v>
      </c>
      <c r="P264" s="16"/>
      <c r="Q264" s="16"/>
      <c r="R264" s="8"/>
      <c r="S264" s="8"/>
      <c r="T264" s="8"/>
      <c r="U264" s="34"/>
      <c r="V264" s="35">
        <v>342.0</v>
      </c>
      <c r="W264" s="35" t="s">
        <v>767</v>
      </c>
      <c r="X264" s="35" t="s">
        <v>40</v>
      </c>
      <c r="Y264" s="35" t="s">
        <v>42</v>
      </c>
      <c r="Z264" s="35" t="s">
        <v>40</v>
      </c>
      <c r="AA264" s="35" t="s">
        <v>40</v>
      </c>
      <c r="AB264" s="37" t="s">
        <v>156</v>
      </c>
      <c r="AC264" s="37" t="s">
        <v>40</v>
      </c>
      <c r="AD264" s="37" t="s">
        <v>80</v>
      </c>
      <c r="AE264" s="37" t="s">
        <v>40</v>
      </c>
      <c r="AF264" s="37" t="s">
        <v>40</v>
      </c>
      <c r="AG264" s="38"/>
      <c r="AH264" s="35"/>
      <c r="AI264" s="48"/>
      <c r="AJ264" s="40" t="str">
        <f>vlookup(A264,'AE-NSI no comparison'!A:B,2,FALSE)</f>
        <v>#N/A</v>
      </c>
      <c r="AK264" s="49"/>
    </row>
    <row r="265" ht="15.75" customHeight="1">
      <c r="A265" s="2" t="s">
        <v>1808</v>
      </c>
      <c r="B265" s="1" t="s">
        <v>1809</v>
      </c>
      <c r="C265" s="3" t="s">
        <v>1810</v>
      </c>
      <c r="D265" s="8" t="s">
        <v>1811</v>
      </c>
      <c r="E265" s="8" t="s">
        <v>1812</v>
      </c>
      <c r="G265" s="8">
        <v>2024.0</v>
      </c>
      <c r="H265" s="8" t="s">
        <v>311</v>
      </c>
      <c r="I265" s="8" t="s">
        <v>312</v>
      </c>
      <c r="J265" s="8">
        <v>20.0</v>
      </c>
      <c r="K265" s="8">
        <v>1.0</v>
      </c>
      <c r="L265" s="8">
        <v>2334084.0</v>
      </c>
      <c r="M265" s="8"/>
      <c r="N265" s="8"/>
      <c r="O265" s="16" t="s">
        <v>40</v>
      </c>
      <c r="P265" s="16"/>
      <c r="Q265" s="16"/>
      <c r="R265" s="8"/>
      <c r="S265" s="8"/>
      <c r="T265" s="8"/>
      <c r="U265" s="52" t="s">
        <v>40</v>
      </c>
      <c r="V265" s="35">
        <v>343.0</v>
      </c>
      <c r="W265" s="35" t="s">
        <v>42</v>
      </c>
      <c r="X265" s="35" t="s">
        <v>40</v>
      </c>
      <c r="Y265" s="35" t="s">
        <v>148</v>
      </c>
      <c r="Z265" s="35" t="s">
        <v>40</v>
      </c>
      <c r="AA265" s="35" t="s">
        <v>40</v>
      </c>
      <c r="AB265" s="73" t="s">
        <v>275</v>
      </c>
      <c r="AC265" s="73" t="s">
        <v>40</v>
      </c>
      <c r="AD265" s="73" t="s">
        <v>275</v>
      </c>
      <c r="AE265" s="73" t="s">
        <v>40</v>
      </c>
      <c r="AF265" s="73" t="s">
        <v>40</v>
      </c>
      <c r="AG265" s="74" t="s">
        <v>275</v>
      </c>
      <c r="AH265" s="35"/>
      <c r="AI265" s="53"/>
      <c r="AJ265" s="40" t="str">
        <f>vlookup(A265,'AE-NSI no comparison'!A:B,2,FALSE)</f>
        <v>#7164</v>
      </c>
      <c r="AK265" s="49"/>
    </row>
    <row r="266" ht="15.75" customHeight="1">
      <c r="A266" s="2" t="s">
        <v>1813</v>
      </c>
      <c r="B266" s="1" t="s">
        <v>1814</v>
      </c>
      <c r="C266" s="3" t="s">
        <v>1815</v>
      </c>
      <c r="D266" s="8" t="s">
        <v>1816</v>
      </c>
      <c r="E266" s="8" t="s">
        <v>1817</v>
      </c>
      <c r="G266" s="8">
        <v>2024.0</v>
      </c>
      <c r="H266" s="8" t="s">
        <v>203</v>
      </c>
      <c r="I266" s="8" t="s">
        <v>204</v>
      </c>
      <c r="J266" s="8">
        <v>96.0</v>
      </c>
      <c r="K266" s="8">
        <v>6.0</v>
      </c>
      <c r="L266" s="8" t="s">
        <v>1818</v>
      </c>
      <c r="M266" s="8">
        <v>3.8783823E7</v>
      </c>
      <c r="N266" s="8"/>
      <c r="O266" s="16" t="s">
        <v>40</v>
      </c>
      <c r="P266" s="16"/>
      <c r="Q266" s="16" t="s">
        <v>40</v>
      </c>
      <c r="R266" s="8"/>
      <c r="S266" s="8"/>
      <c r="T266" s="8"/>
      <c r="U266" s="34"/>
      <c r="V266" s="35">
        <v>345.0</v>
      </c>
      <c r="W266" s="35" t="s">
        <v>54</v>
      </c>
      <c r="X266" s="35" t="s">
        <v>40</v>
      </c>
      <c r="Y266" s="35" t="s">
        <v>42</v>
      </c>
      <c r="Z266" s="35" t="s">
        <v>40</v>
      </c>
      <c r="AA266" s="35" t="s">
        <v>40</v>
      </c>
      <c r="AB266" s="73" t="s">
        <v>275</v>
      </c>
      <c r="AC266" s="73" t="s">
        <v>40</v>
      </c>
      <c r="AD266" s="73" t="s">
        <v>275</v>
      </c>
      <c r="AE266" s="73" t="s">
        <v>40</v>
      </c>
      <c r="AF266" s="73" t="s">
        <v>40</v>
      </c>
      <c r="AG266" s="74" t="s">
        <v>275</v>
      </c>
      <c r="AH266" s="35"/>
      <c r="AI266" s="53"/>
      <c r="AJ266" s="40" t="str">
        <f>vlookup(A266,'AE-NSI no comparison'!A:B,2,FALSE)</f>
        <v>#15668</v>
      </c>
      <c r="AK266" s="49"/>
    </row>
    <row r="267" ht="15.75" customHeight="1">
      <c r="A267" s="2" t="s">
        <v>1813</v>
      </c>
      <c r="B267" s="1" t="s">
        <v>1819</v>
      </c>
      <c r="C267" s="3" t="s">
        <v>1820</v>
      </c>
      <c r="D267" s="8" t="s">
        <v>1821</v>
      </c>
      <c r="E267" s="8" t="s">
        <v>1822</v>
      </c>
      <c r="G267" s="8">
        <v>2024.0</v>
      </c>
      <c r="H267" s="8" t="s">
        <v>1823</v>
      </c>
      <c r="I267" s="8" t="s">
        <v>1265</v>
      </c>
      <c r="J267" s="8">
        <v>14.0</v>
      </c>
      <c r="K267" s="8">
        <v>1.0</v>
      </c>
      <c r="L267" s="8">
        <v>24561.0</v>
      </c>
      <c r="M267" s="8"/>
      <c r="N267" s="8"/>
      <c r="O267" s="16" t="s">
        <v>40</v>
      </c>
      <c r="P267" s="16"/>
      <c r="Q267" s="16" t="s">
        <v>40</v>
      </c>
      <c r="R267" s="8"/>
      <c r="S267" s="8"/>
      <c r="T267" s="8"/>
      <c r="U267" s="34"/>
      <c r="V267" s="35">
        <v>346.0</v>
      </c>
      <c r="W267" s="35" t="s">
        <v>54</v>
      </c>
      <c r="X267" s="35" t="s">
        <v>40</v>
      </c>
      <c r="Y267" s="35" t="s">
        <v>42</v>
      </c>
      <c r="Z267" s="35" t="s">
        <v>40</v>
      </c>
      <c r="AA267" s="35" t="s">
        <v>40</v>
      </c>
      <c r="AB267" s="37" t="s">
        <v>156</v>
      </c>
      <c r="AC267" s="37" t="s">
        <v>40</v>
      </c>
      <c r="AD267" s="37" t="s">
        <v>214</v>
      </c>
      <c r="AE267" s="37" t="s">
        <v>40</v>
      </c>
      <c r="AF267" s="37" t="s">
        <v>40</v>
      </c>
      <c r="AG267" s="38"/>
      <c r="AH267" s="35"/>
      <c r="AI267" s="53"/>
      <c r="AJ267" s="40"/>
      <c r="AK267" s="49"/>
    </row>
    <row r="268" ht="15.75" customHeight="1">
      <c r="A268" s="2" t="s">
        <v>1824</v>
      </c>
      <c r="B268" s="2" t="s">
        <v>1825</v>
      </c>
      <c r="C268" s="3" t="s">
        <v>1826</v>
      </c>
      <c r="D268" s="8" t="s">
        <v>1827</v>
      </c>
      <c r="E268" s="8" t="s">
        <v>1828</v>
      </c>
      <c r="G268" s="8">
        <v>2025.0</v>
      </c>
      <c r="H268" s="8" t="s">
        <v>1829</v>
      </c>
      <c r="I268" s="8" t="s">
        <v>1265</v>
      </c>
      <c r="J268" s="8">
        <v>15.0</v>
      </c>
      <c r="K268" s="8">
        <v>1.0</v>
      </c>
      <c r="L268" s="8">
        <v>13285.0</v>
      </c>
      <c r="M268" s="8"/>
      <c r="N268" s="8"/>
      <c r="O268" s="16"/>
      <c r="P268" s="16"/>
      <c r="Q268" s="85" t="s">
        <v>40</v>
      </c>
      <c r="R268" s="8"/>
      <c r="S268" s="8"/>
      <c r="T268" s="8"/>
      <c r="U268" s="52" t="s">
        <v>40</v>
      </c>
      <c r="V268" s="35">
        <v>347.0</v>
      </c>
      <c r="W268" s="35" t="s">
        <v>767</v>
      </c>
      <c r="X268" s="35" t="s">
        <v>40</v>
      </c>
      <c r="Y268" s="35" t="s">
        <v>148</v>
      </c>
      <c r="Z268" s="35" t="s">
        <v>40</v>
      </c>
      <c r="AA268" s="35" t="s">
        <v>40</v>
      </c>
      <c r="AB268" s="73" t="s">
        <v>275</v>
      </c>
      <c r="AC268" s="73" t="s">
        <v>40</v>
      </c>
      <c r="AD268" s="73" t="s">
        <v>275</v>
      </c>
      <c r="AE268" s="73" t="s">
        <v>40</v>
      </c>
      <c r="AF268" s="73" t="s">
        <v>40</v>
      </c>
      <c r="AG268" s="74" t="s">
        <v>275</v>
      </c>
      <c r="AH268" s="35"/>
      <c r="AI268" s="72" t="s">
        <v>1830</v>
      </c>
      <c r="AJ268" s="40" t="str">
        <f>vlookup(A268,'AE-NSI no comparison'!A:B,2,FALSE)</f>
        <v>#1712</v>
      </c>
      <c r="AK268" s="40"/>
    </row>
    <row r="269" ht="15.75" customHeight="1">
      <c r="A269" s="2" t="s">
        <v>1824</v>
      </c>
      <c r="B269" s="1" t="s">
        <v>1831</v>
      </c>
      <c r="C269" s="3" t="s">
        <v>1832</v>
      </c>
      <c r="D269" s="8" t="s">
        <v>1833</v>
      </c>
      <c r="E269" s="8" t="s">
        <v>1834</v>
      </c>
      <c r="G269" s="8">
        <v>2025.0</v>
      </c>
      <c r="H269" s="50">
        <v>45814.0</v>
      </c>
      <c r="I269" s="8" t="s">
        <v>1835</v>
      </c>
      <c r="J269" s="8"/>
      <c r="K269" s="8"/>
      <c r="L269" s="8"/>
      <c r="M269" s="8">
        <v>4.0478262E7</v>
      </c>
      <c r="N269" s="8"/>
      <c r="O269" s="16" t="s">
        <v>40</v>
      </c>
      <c r="P269" s="16"/>
      <c r="Q269" s="16" t="s">
        <v>40</v>
      </c>
      <c r="R269" s="8"/>
      <c r="S269" s="8"/>
      <c r="T269" s="8"/>
      <c r="U269" s="52" t="s">
        <v>40</v>
      </c>
      <c r="V269" s="35">
        <v>348.0</v>
      </c>
      <c r="W269" s="35" t="s">
        <v>54</v>
      </c>
      <c r="X269" s="35" t="s">
        <v>40</v>
      </c>
      <c r="Y269" s="35" t="s">
        <v>42</v>
      </c>
      <c r="Z269" s="35" t="s">
        <v>40</v>
      </c>
      <c r="AA269" s="35" t="s">
        <v>40</v>
      </c>
      <c r="AB269" s="73" t="s">
        <v>275</v>
      </c>
      <c r="AC269" s="73" t="s">
        <v>40</v>
      </c>
      <c r="AD269" s="73" t="s">
        <v>275</v>
      </c>
      <c r="AE269" s="73" t="s">
        <v>40</v>
      </c>
      <c r="AF269" s="73" t="s">
        <v>40</v>
      </c>
      <c r="AG269" s="74" t="s">
        <v>275</v>
      </c>
      <c r="AH269" s="35"/>
      <c r="AI269" s="53"/>
      <c r="AJ269" s="40" t="str">
        <f>B269</f>
        <v>#22221</v>
      </c>
      <c r="AK269" s="49"/>
    </row>
    <row r="270" ht="15.75" customHeight="1">
      <c r="A270" s="2" t="s">
        <v>1836</v>
      </c>
      <c r="B270" s="1" t="s">
        <v>1837</v>
      </c>
      <c r="C270" s="3" t="s">
        <v>1838</v>
      </c>
      <c r="D270" s="8" t="s">
        <v>1839</v>
      </c>
      <c r="E270" s="8" t="s">
        <v>1840</v>
      </c>
      <c r="G270" s="8">
        <v>2024.0</v>
      </c>
      <c r="H270" s="8">
        <v>2024.0</v>
      </c>
      <c r="I270" s="8" t="s">
        <v>1292</v>
      </c>
      <c r="J270" s="8">
        <v>13.0</v>
      </c>
      <c r="K270" s="8">
        <v>20.0</v>
      </c>
      <c r="L270" s="8"/>
      <c r="M270" s="8"/>
      <c r="N270" s="8"/>
      <c r="O270" s="16" t="s">
        <v>40</v>
      </c>
      <c r="P270" s="16"/>
      <c r="Q270" s="16"/>
      <c r="R270" s="8"/>
      <c r="S270" s="8"/>
      <c r="T270" s="8"/>
      <c r="U270" s="34"/>
      <c r="V270" s="35">
        <v>349.0</v>
      </c>
      <c r="W270" s="35" t="s">
        <v>767</v>
      </c>
      <c r="X270" s="35" t="s">
        <v>40</v>
      </c>
      <c r="Y270" s="35" t="s">
        <v>42</v>
      </c>
      <c r="Z270" s="35" t="s">
        <v>40</v>
      </c>
      <c r="AA270" s="35" t="s">
        <v>40</v>
      </c>
      <c r="AB270" s="37" t="s">
        <v>156</v>
      </c>
      <c r="AC270" s="37" t="s">
        <v>40</v>
      </c>
      <c r="AD270" s="37" t="s">
        <v>214</v>
      </c>
      <c r="AE270" s="37" t="s">
        <v>40</v>
      </c>
      <c r="AF270" s="37" t="s">
        <v>40</v>
      </c>
      <c r="AG270" s="38"/>
      <c r="AH270" s="35"/>
      <c r="AI270" s="48"/>
      <c r="AJ270" s="40" t="str">
        <f>vlookup(A270,'AE-NSI no comparison'!A:B,2,FALSE)</f>
        <v>#N/A</v>
      </c>
      <c r="AK270" s="49"/>
    </row>
    <row r="271" ht="15.75" customHeight="1">
      <c r="A271" s="2" t="s">
        <v>1841</v>
      </c>
      <c r="B271" s="1" t="s">
        <v>1842</v>
      </c>
      <c r="C271" s="3" t="s">
        <v>1843</v>
      </c>
      <c r="D271" s="8" t="s">
        <v>1844</v>
      </c>
      <c r="E271" s="8" t="s">
        <v>1845</v>
      </c>
      <c r="G271" s="8">
        <v>2025.0</v>
      </c>
      <c r="H271" s="51">
        <v>45992.0</v>
      </c>
      <c r="I271" s="8" t="s">
        <v>967</v>
      </c>
      <c r="J271" s="8">
        <v>14.0</v>
      </c>
      <c r="K271" s="8">
        <v>1.0</v>
      </c>
      <c r="L271" s="8">
        <v>2490531.0</v>
      </c>
      <c r="M271" s="8"/>
      <c r="N271" s="8"/>
      <c r="O271" s="16"/>
      <c r="P271" s="16"/>
      <c r="Q271" s="16" t="s">
        <v>40</v>
      </c>
      <c r="R271" s="8"/>
      <c r="S271" s="8"/>
      <c r="T271" s="8"/>
      <c r="U271" s="34"/>
      <c r="V271" s="35">
        <v>350.0</v>
      </c>
      <c r="W271" s="35" t="s">
        <v>615</v>
      </c>
      <c r="X271" s="35" t="s">
        <v>40</v>
      </c>
      <c r="Y271" s="35" t="s">
        <v>43</v>
      </c>
      <c r="Z271" s="35" t="s">
        <v>40</v>
      </c>
      <c r="AA271" s="35" t="s">
        <v>40</v>
      </c>
      <c r="AB271" s="37" t="s">
        <v>71</v>
      </c>
      <c r="AC271" s="37" t="s">
        <v>40</v>
      </c>
      <c r="AD271" s="37" t="s">
        <v>186</v>
      </c>
      <c r="AE271" s="37" t="s">
        <v>40</v>
      </c>
      <c r="AF271" s="37" t="s">
        <v>40</v>
      </c>
      <c r="AG271" s="38"/>
      <c r="AH271" s="35"/>
      <c r="AI271" s="48"/>
      <c r="AJ271" s="40" t="str">
        <f>vlookup(A271,'AE-NSI no comparison'!A:B,2,FALSE)</f>
        <v>#N/A</v>
      </c>
      <c r="AK271" s="49"/>
    </row>
    <row r="272" ht="15.75" customHeight="1">
      <c r="A272" s="2" t="s">
        <v>1846</v>
      </c>
      <c r="B272" s="1" t="s">
        <v>1847</v>
      </c>
      <c r="C272" s="33" t="s">
        <v>1848</v>
      </c>
      <c r="D272" s="8" t="s">
        <v>1849</v>
      </c>
      <c r="E272" s="8" t="s">
        <v>1850</v>
      </c>
      <c r="G272" s="8">
        <v>2025.0</v>
      </c>
      <c r="H272" s="8" t="s">
        <v>1851</v>
      </c>
      <c r="I272" s="8" t="s">
        <v>212</v>
      </c>
      <c r="J272" s="8"/>
      <c r="K272" s="8"/>
      <c r="L272" s="8"/>
      <c r="M272" s="8"/>
      <c r="N272" s="44"/>
      <c r="O272" s="44"/>
      <c r="P272" s="44" t="s">
        <v>40</v>
      </c>
      <c r="Q272" s="8"/>
      <c r="R272" s="35" t="s">
        <v>40</v>
      </c>
      <c r="S272" s="8"/>
      <c r="T272" s="8"/>
      <c r="U272" s="34"/>
      <c r="V272" s="35">
        <v>352.0</v>
      </c>
      <c r="W272" s="35" t="s">
        <v>1700</v>
      </c>
      <c r="X272" s="35" t="s">
        <v>40</v>
      </c>
      <c r="Y272" s="35" t="s">
        <v>79</v>
      </c>
      <c r="Z272" s="35" t="s">
        <v>40</v>
      </c>
      <c r="AA272" s="35" t="s">
        <v>40</v>
      </c>
      <c r="AB272" s="37" t="s">
        <v>80</v>
      </c>
      <c r="AC272" s="37" t="s">
        <v>40</v>
      </c>
      <c r="AD272" s="37" t="s">
        <v>71</v>
      </c>
      <c r="AE272" s="37" t="s">
        <v>40</v>
      </c>
      <c r="AF272" s="37" t="s">
        <v>40</v>
      </c>
      <c r="AG272" s="38" t="s">
        <v>1852</v>
      </c>
      <c r="AH272" s="35"/>
      <c r="AI272" s="95" t="s">
        <v>1853</v>
      </c>
      <c r="AJ272" s="40" t="str">
        <f>vlookup(A272,'AE-NSI no comparison'!A:B,2,FALSE)</f>
        <v>#N/A</v>
      </c>
      <c r="AK272" s="110"/>
    </row>
    <row r="273" ht="15.75" customHeight="1">
      <c r="A273" s="2" t="s">
        <v>1854</v>
      </c>
      <c r="B273" s="1" t="s">
        <v>1855</v>
      </c>
      <c r="C273" s="3" t="s">
        <v>1856</v>
      </c>
      <c r="D273" s="8" t="s">
        <v>1857</v>
      </c>
      <c r="E273" s="8" t="s">
        <v>1858</v>
      </c>
      <c r="G273" s="8">
        <v>2024.0</v>
      </c>
      <c r="H273" s="8">
        <v>2024.0</v>
      </c>
      <c r="I273" s="8" t="s">
        <v>1859</v>
      </c>
      <c r="J273" s="8">
        <v>13.0</v>
      </c>
      <c r="K273" s="8">
        <v>4.0</v>
      </c>
      <c r="L273" s="8" t="s">
        <v>1860</v>
      </c>
      <c r="M273" s="8"/>
      <c r="N273" s="8"/>
      <c r="O273" s="16" t="s">
        <v>40</v>
      </c>
      <c r="P273" s="16"/>
      <c r="Q273" s="16"/>
      <c r="R273" s="8"/>
      <c r="S273" s="8"/>
      <c r="T273" s="8"/>
      <c r="U273" s="34"/>
      <c r="V273" s="35">
        <v>353.0</v>
      </c>
      <c r="W273" s="35" t="s">
        <v>54</v>
      </c>
      <c r="X273" s="35" t="s">
        <v>40</v>
      </c>
      <c r="Y273" s="35" t="s">
        <v>42</v>
      </c>
      <c r="Z273" s="35" t="s">
        <v>40</v>
      </c>
      <c r="AA273" s="35" t="s">
        <v>40</v>
      </c>
      <c r="AB273" s="73" t="s">
        <v>275</v>
      </c>
      <c r="AC273" s="73" t="s">
        <v>40</v>
      </c>
      <c r="AD273" s="73" t="s">
        <v>275</v>
      </c>
      <c r="AE273" s="73" t="s">
        <v>40</v>
      </c>
      <c r="AF273" s="73" t="s">
        <v>40</v>
      </c>
      <c r="AG273" s="74" t="s">
        <v>275</v>
      </c>
      <c r="AH273" s="35"/>
      <c r="AI273" s="53"/>
      <c r="AJ273" s="40" t="str">
        <f>vlookup(A273,'AE-NSI no comparison'!A:B,2,FALSE)</f>
        <v>#7241</v>
      </c>
      <c r="AK273" s="49"/>
    </row>
    <row r="274" ht="15.75" customHeight="1">
      <c r="A274" s="2" t="s">
        <v>1861</v>
      </c>
      <c r="B274" s="2" t="s">
        <v>1862</v>
      </c>
      <c r="C274" s="3" t="s">
        <v>1863</v>
      </c>
      <c r="D274" s="8" t="s">
        <v>1864</v>
      </c>
      <c r="E274" s="8" t="s">
        <v>1865</v>
      </c>
      <c r="G274" s="8">
        <v>2025.0</v>
      </c>
      <c r="H274" s="50">
        <v>45750.0</v>
      </c>
      <c r="I274" s="8" t="s">
        <v>89</v>
      </c>
      <c r="J274" s="8">
        <v>74.0</v>
      </c>
      <c r="K274" s="8">
        <v>11.0</v>
      </c>
      <c r="L274" s="8" t="s">
        <v>1866</v>
      </c>
      <c r="M274" s="8">
        <v>4.0179043E7</v>
      </c>
      <c r="N274" s="8"/>
      <c r="O274" s="16"/>
      <c r="P274" s="16" t="s">
        <v>40</v>
      </c>
      <c r="Q274" s="16"/>
      <c r="R274" s="8"/>
      <c r="S274" s="8"/>
      <c r="T274" s="8"/>
      <c r="U274" s="34"/>
      <c r="V274" s="35">
        <v>354.0</v>
      </c>
      <c r="W274" s="35" t="s">
        <v>139</v>
      </c>
      <c r="X274" s="35" t="s">
        <v>40</v>
      </c>
      <c r="Y274" s="35" t="s">
        <v>148</v>
      </c>
      <c r="Z274" s="35" t="s">
        <v>40</v>
      </c>
      <c r="AA274" s="35" t="s">
        <v>40</v>
      </c>
      <c r="AB274" s="37" t="s">
        <v>80</v>
      </c>
      <c r="AC274" s="37" t="s">
        <v>40</v>
      </c>
      <c r="AD274" s="37" t="s">
        <v>148</v>
      </c>
      <c r="AE274" s="37" t="s">
        <v>40</v>
      </c>
      <c r="AF274" s="37" t="s">
        <v>230</v>
      </c>
      <c r="AG274" s="38"/>
      <c r="AH274" s="35"/>
      <c r="AI274" s="39" t="s">
        <v>1867</v>
      </c>
      <c r="AJ274" s="40" t="str">
        <f>vlookup(A274,'AE-NSI no comparison'!A:B,2,FALSE)</f>
        <v>#N/A</v>
      </c>
      <c r="AK274" s="40"/>
    </row>
    <row r="275" ht="15.75" customHeight="1">
      <c r="A275" s="2" t="s">
        <v>1868</v>
      </c>
      <c r="B275" s="2" t="s">
        <v>1869</v>
      </c>
      <c r="C275" s="33" t="s">
        <v>1870</v>
      </c>
      <c r="D275" s="8" t="s">
        <v>1871</v>
      </c>
      <c r="E275" s="8" t="s">
        <v>1872</v>
      </c>
      <c r="G275" s="8">
        <v>2024.0</v>
      </c>
      <c r="H275" s="51">
        <v>45627.0</v>
      </c>
      <c r="I275" s="8" t="s">
        <v>1873</v>
      </c>
      <c r="J275" s="8">
        <v>149.0</v>
      </c>
      <c r="K275" s="8"/>
      <c r="L275" s="8">
        <v>103325.0</v>
      </c>
      <c r="M275" s="8"/>
      <c r="N275" s="8"/>
      <c r="O275" s="16" t="s">
        <v>40</v>
      </c>
      <c r="P275" s="16"/>
      <c r="Q275" s="16"/>
      <c r="R275" s="8"/>
      <c r="S275" s="8"/>
      <c r="T275" s="8"/>
      <c r="U275" s="34"/>
      <c r="V275" s="35">
        <v>357.0</v>
      </c>
      <c r="W275" s="35" t="s">
        <v>139</v>
      </c>
      <c r="X275" s="35" t="s">
        <v>40</v>
      </c>
      <c r="Y275" s="35" t="s">
        <v>43</v>
      </c>
      <c r="Z275" s="35" t="s">
        <v>40</v>
      </c>
      <c r="AA275" s="35" t="s">
        <v>40</v>
      </c>
      <c r="AB275" s="37" t="s">
        <v>156</v>
      </c>
      <c r="AC275" s="37" t="s">
        <v>40</v>
      </c>
      <c r="AD275" s="37" t="s">
        <v>148</v>
      </c>
      <c r="AE275" s="37" t="s">
        <v>40</v>
      </c>
      <c r="AF275" s="37" t="s">
        <v>40</v>
      </c>
      <c r="AG275" s="38"/>
      <c r="AH275" s="35"/>
      <c r="AI275" s="39" t="s">
        <v>1874</v>
      </c>
      <c r="AJ275" s="40" t="str">
        <f>vlookup(A275,'AE-NSI no comparison'!A:B,2,FALSE)</f>
        <v>#N/A</v>
      </c>
      <c r="AK275" s="40"/>
    </row>
    <row r="276" ht="15.75" customHeight="1">
      <c r="A276" s="2" t="s">
        <v>1875</v>
      </c>
      <c r="B276" s="2" t="s">
        <v>1876</v>
      </c>
      <c r="C276" s="33" t="s">
        <v>1877</v>
      </c>
      <c r="D276" s="8" t="s">
        <v>1878</v>
      </c>
      <c r="E276" s="8" t="s">
        <v>1879</v>
      </c>
      <c r="G276" s="8">
        <v>2024.0</v>
      </c>
      <c r="H276" s="8" t="s">
        <v>1880</v>
      </c>
      <c r="I276" s="8" t="s">
        <v>1881</v>
      </c>
      <c r="J276" s="8">
        <v>16.0</v>
      </c>
      <c r="K276" s="8">
        <v>6.0</v>
      </c>
      <c r="L276" s="8" t="s">
        <v>1882</v>
      </c>
      <c r="M276" s="8">
        <v>3.9622686E7</v>
      </c>
      <c r="N276" s="8"/>
      <c r="O276" s="16" t="s">
        <v>40</v>
      </c>
      <c r="P276" s="16"/>
      <c r="Q276" s="16" t="s">
        <v>40</v>
      </c>
      <c r="R276" s="8"/>
      <c r="S276" s="8"/>
      <c r="T276" s="8"/>
      <c r="U276" s="34"/>
      <c r="V276" s="35">
        <v>360.0</v>
      </c>
      <c r="W276" s="35" t="s">
        <v>139</v>
      </c>
      <c r="X276" s="35" t="s">
        <v>40</v>
      </c>
      <c r="Y276" s="35" t="s">
        <v>43</v>
      </c>
      <c r="Z276" s="35" t="s">
        <v>40</v>
      </c>
      <c r="AA276" s="35" t="s">
        <v>40</v>
      </c>
      <c r="AB276" s="37" t="s">
        <v>156</v>
      </c>
      <c r="AC276" s="37" t="s">
        <v>40</v>
      </c>
      <c r="AD276" s="37" t="s">
        <v>64</v>
      </c>
      <c r="AE276" s="37" t="s">
        <v>40</v>
      </c>
      <c r="AF276" s="37" t="s">
        <v>40</v>
      </c>
      <c r="AG276" s="38"/>
      <c r="AH276" s="35"/>
      <c r="AI276" s="39" t="s">
        <v>1883</v>
      </c>
      <c r="AJ276" s="40" t="str">
        <f>vlookup(A276,'AE-NSI no comparison'!A:B,2,FALSE)</f>
        <v>#N/A</v>
      </c>
      <c r="AK276" s="40"/>
    </row>
    <row r="277" ht="15.75" customHeight="1">
      <c r="A277" s="2" t="s">
        <v>1884</v>
      </c>
      <c r="B277" s="1" t="s">
        <v>1885</v>
      </c>
      <c r="C277" s="33" t="s">
        <v>1886</v>
      </c>
      <c r="D277" s="8" t="s">
        <v>1887</v>
      </c>
      <c r="E277" s="8" t="s">
        <v>1888</v>
      </c>
      <c r="G277" s="8">
        <v>2024.0</v>
      </c>
      <c r="H277" s="8" t="s">
        <v>1504</v>
      </c>
      <c r="I277" s="8" t="s">
        <v>954</v>
      </c>
      <c r="J277" s="8">
        <v>24.0</v>
      </c>
      <c r="K277" s="8">
        <v>1.0</v>
      </c>
      <c r="L277" s="8">
        <v>2905.0</v>
      </c>
      <c r="M277" s="8"/>
      <c r="N277" s="8"/>
      <c r="O277" s="16" t="s">
        <v>40</v>
      </c>
      <c r="P277" s="16"/>
      <c r="Q277" s="16"/>
      <c r="R277" s="8"/>
      <c r="S277" s="8"/>
      <c r="T277" s="8"/>
      <c r="U277" s="34"/>
      <c r="V277" s="35">
        <v>361.0</v>
      </c>
      <c r="W277" s="35" t="s">
        <v>139</v>
      </c>
      <c r="X277" s="35" t="s">
        <v>40</v>
      </c>
      <c r="Y277" s="35" t="s">
        <v>43</v>
      </c>
      <c r="Z277" s="35" t="s">
        <v>40</v>
      </c>
      <c r="AA277" s="35" t="s">
        <v>40</v>
      </c>
      <c r="AB277" s="37" t="s">
        <v>156</v>
      </c>
      <c r="AC277" s="37" t="s">
        <v>40</v>
      </c>
      <c r="AD277" s="37" t="s">
        <v>64</v>
      </c>
      <c r="AE277" s="37" t="s">
        <v>40</v>
      </c>
      <c r="AF277" s="37" t="s">
        <v>40</v>
      </c>
      <c r="AG277" s="38"/>
      <c r="AH277" s="35"/>
      <c r="AI277" s="39" t="s">
        <v>1889</v>
      </c>
      <c r="AJ277" s="40" t="str">
        <f>vlookup(A277,'AE-NSI no comparison'!A:B,2,FALSE)</f>
        <v>#N/A</v>
      </c>
      <c r="AK277" s="40"/>
    </row>
    <row r="278" ht="15.75" customHeight="1">
      <c r="A278" s="1" t="s">
        <v>1890</v>
      </c>
      <c r="B278" s="1" t="s">
        <v>1891</v>
      </c>
      <c r="C278" s="3" t="s">
        <v>1892</v>
      </c>
      <c r="D278" s="8" t="s">
        <v>1893</v>
      </c>
      <c r="E278" s="8" t="s">
        <v>1894</v>
      </c>
      <c r="G278" s="8">
        <v>2024.0</v>
      </c>
      <c r="H278" s="8">
        <v>2024.0</v>
      </c>
      <c r="I278" s="8" t="s">
        <v>1859</v>
      </c>
      <c r="J278" s="8">
        <v>13.0</v>
      </c>
      <c r="K278" s="8">
        <v>3.0</v>
      </c>
      <c r="L278" s="8" t="s">
        <v>1895</v>
      </c>
      <c r="M278" s="8"/>
      <c r="N278" s="8"/>
      <c r="O278" s="16" t="s">
        <v>40</v>
      </c>
      <c r="P278" s="16"/>
      <c r="Q278" s="16"/>
      <c r="R278" s="8"/>
      <c r="S278" s="8"/>
      <c r="T278" s="8"/>
      <c r="U278" s="34"/>
      <c r="V278" s="35">
        <v>362.0</v>
      </c>
      <c r="W278" s="35" t="s">
        <v>139</v>
      </c>
      <c r="X278" s="35" t="s">
        <v>40</v>
      </c>
      <c r="Y278" s="35" t="s">
        <v>43</v>
      </c>
      <c r="Z278" s="35" t="s">
        <v>40</v>
      </c>
      <c r="AA278" s="35" t="s">
        <v>40</v>
      </c>
      <c r="AB278" s="37" t="s">
        <v>43</v>
      </c>
      <c r="AC278" s="37" t="s">
        <v>40</v>
      </c>
      <c r="AD278" s="37" t="s">
        <v>186</v>
      </c>
      <c r="AE278" s="37" t="s">
        <v>40</v>
      </c>
      <c r="AF278" s="37" t="s">
        <v>40</v>
      </c>
      <c r="AG278" s="38"/>
      <c r="AH278" s="35"/>
      <c r="AI278" s="39" t="s">
        <v>1896</v>
      </c>
      <c r="AJ278" s="40" t="str">
        <f>vlookup(A278,'AE-NSI no comparison'!A:B,2,FALSE)</f>
        <v>#N/A</v>
      </c>
      <c r="AK278" s="40"/>
    </row>
    <row r="279" ht="15.75" customHeight="1">
      <c r="A279" s="2" t="s">
        <v>1897</v>
      </c>
      <c r="B279" s="1" t="s">
        <v>1898</v>
      </c>
      <c r="C279" s="33" t="s">
        <v>1899</v>
      </c>
      <c r="D279" s="8" t="s">
        <v>1900</v>
      </c>
      <c r="E279" s="8" t="s">
        <v>1901</v>
      </c>
      <c r="G279" s="8">
        <v>2025.0</v>
      </c>
      <c r="H279" s="50">
        <v>45808.0</v>
      </c>
      <c r="I279" s="8" t="s">
        <v>332</v>
      </c>
      <c r="J279" s="8">
        <v>31.0</v>
      </c>
      <c r="K279" s="8">
        <v>8.0</v>
      </c>
      <c r="L279" s="8">
        <v>102728.0</v>
      </c>
      <c r="M279" s="8">
        <v>4.0456446E7</v>
      </c>
      <c r="N279" s="8"/>
      <c r="O279" s="16" t="s">
        <v>40</v>
      </c>
      <c r="P279" s="16"/>
      <c r="Q279" s="16" t="s">
        <v>40</v>
      </c>
      <c r="R279" s="8"/>
      <c r="S279" s="8"/>
      <c r="T279" s="8"/>
      <c r="U279" s="34"/>
      <c r="V279" s="35">
        <v>363.0</v>
      </c>
      <c r="W279" s="35" t="s">
        <v>139</v>
      </c>
      <c r="X279" s="35" t="s">
        <v>40</v>
      </c>
      <c r="Y279" s="35" t="s">
        <v>43</v>
      </c>
      <c r="Z279" s="35" t="s">
        <v>40</v>
      </c>
      <c r="AA279" s="35" t="s">
        <v>40</v>
      </c>
      <c r="AB279" s="37" t="s">
        <v>156</v>
      </c>
      <c r="AC279" s="37" t="s">
        <v>40</v>
      </c>
      <c r="AD279" s="37" t="s">
        <v>80</v>
      </c>
      <c r="AE279" s="37" t="s">
        <v>40</v>
      </c>
      <c r="AF279" s="37" t="s">
        <v>40</v>
      </c>
      <c r="AG279" s="38"/>
      <c r="AH279" s="35"/>
      <c r="AI279" s="39" t="s">
        <v>1902</v>
      </c>
      <c r="AJ279" s="40" t="str">
        <f>vlookup(A279,'AE-NSI no comparison'!A:B,2,FALSE)</f>
        <v>#N/A</v>
      </c>
      <c r="AK279" s="40"/>
    </row>
    <row r="280" ht="15.75" customHeight="1">
      <c r="A280" s="2" t="s">
        <v>1903</v>
      </c>
      <c r="B280" s="2" t="s">
        <v>1904</v>
      </c>
      <c r="C280" s="33" t="s">
        <v>1905</v>
      </c>
      <c r="D280" s="8" t="s">
        <v>1906</v>
      </c>
      <c r="E280" s="8" t="s">
        <v>1907</v>
      </c>
      <c r="G280" s="8">
        <v>2025.0</v>
      </c>
      <c r="H280" s="8">
        <v>2025.0</v>
      </c>
      <c r="I280" s="8" t="s">
        <v>304</v>
      </c>
      <c r="J280" s="8">
        <v>13.0</v>
      </c>
      <c r="K280" s="8">
        <v>2.0</v>
      </c>
      <c r="L280" s="8"/>
      <c r="M280" s="8"/>
      <c r="N280" s="8"/>
      <c r="O280" s="16" t="s">
        <v>40</v>
      </c>
      <c r="P280" s="16"/>
      <c r="Q280" s="16"/>
      <c r="R280" s="8"/>
      <c r="S280" s="8"/>
      <c r="T280" s="8"/>
      <c r="U280" s="52" t="s">
        <v>40</v>
      </c>
      <c r="V280" s="35">
        <v>365.0</v>
      </c>
      <c r="W280" s="35" t="s">
        <v>139</v>
      </c>
      <c r="X280" s="35" t="s">
        <v>40</v>
      </c>
      <c r="Y280" s="35" t="s">
        <v>43</v>
      </c>
      <c r="Z280" s="35" t="s">
        <v>40</v>
      </c>
      <c r="AA280" s="35" t="s">
        <v>40</v>
      </c>
      <c r="AB280" s="37" t="s">
        <v>139</v>
      </c>
      <c r="AC280" s="37" t="s">
        <v>40</v>
      </c>
      <c r="AD280" s="37" t="s">
        <v>156</v>
      </c>
      <c r="AE280" s="37" t="s">
        <v>40</v>
      </c>
      <c r="AF280" s="37" t="s">
        <v>40</v>
      </c>
      <c r="AG280" s="38"/>
      <c r="AH280" s="35"/>
      <c r="AI280" s="39" t="s">
        <v>1908</v>
      </c>
      <c r="AJ280" s="40" t="str">
        <f>vlookup(A280,'AE-NSI no comparison'!A:B,2,FALSE)</f>
        <v>#N/A</v>
      </c>
      <c r="AK280" s="40"/>
    </row>
    <row r="281" ht="15.75" customHeight="1">
      <c r="A281" s="2" t="s">
        <v>1909</v>
      </c>
      <c r="B281" s="2" t="s">
        <v>1910</v>
      </c>
      <c r="C281" s="33" t="s">
        <v>1911</v>
      </c>
      <c r="D281" s="8" t="s">
        <v>1912</v>
      </c>
      <c r="E281" s="8" t="s">
        <v>1913</v>
      </c>
      <c r="G281" s="8">
        <v>2024.0</v>
      </c>
      <c r="H281" s="51">
        <v>45444.0</v>
      </c>
      <c r="I281" s="8" t="s">
        <v>1914</v>
      </c>
      <c r="J281" s="8">
        <v>47.0</v>
      </c>
      <c r="K281" s="8">
        <v>2.0</v>
      </c>
      <c r="L281" s="8" t="s">
        <v>1915</v>
      </c>
      <c r="M281" s="8"/>
      <c r="N281" s="8"/>
      <c r="O281" s="16" t="s">
        <v>40</v>
      </c>
      <c r="P281" s="16"/>
      <c r="Q281" s="16"/>
      <c r="R281" s="8"/>
      <c r="S281" s="8"/>
      <c r="T281" s="8"/>
      <c r="U281" s="34"/>
      <c r="V281" s="35">
        <v>366.0</v>
      </c>
      <c r="W281" s="35" t="s">
        <v>139</v>
      </c>
      <c r="X281" s="35" t="s">
        <v>40</v>
      </c>
      <c r="Y281" s="35" t="s">
        <v>43</v>
      </c>
      <c r="Z281" s="35" t="s">
        <v>40</v>
      </c>
      <c r="AA281" s="35" t="s">
        <v>40</v>
      </c>
      <c r="AB281" s="37" t="s">
        <v>139</v>
      </c>
      <c r="AC281" s="37" t="s">
        <v>40</v>
      </c>
      <c r="AD281" s="37" t="s">
        <v>156</v>
      </c>
      <c r="AE281" s="37" t="s">
        <v>40</v>
      </c>
      <c r="AF281" s="37" t="s">
        <v>40</v>
      </c>
      <c r="AG281" s="38" t="s">
        <v>1916</v>
      </c>
      <c r="AH281" s="35"/>
      <c r="AI281" s="39" t="s">
        <v>1917</v>
      </c>
      <c r="AJ281" s="40" t="str">
        <f>vlookup(A281,'AE-NSI no comparison'!A:B,2,FALSE)</f>
        <v>#N/A</v>
      </c>
      <c r="AK281" s="40"/>
    </row>
    <row r="282" ht="15.75" customHeight="1">
      <c r="A282" s="2" t="s">
        <v>1918</v>
      </c>
      <c r="B282" s="2" t="s">
        <v>1919</v>
      </c>
      <c r="C282" s="33" t="s">
        <v>1920</v>
      </c>
      <c r="D282" s="8" t="s">
        <v>1921</v>
      </c>
      <c r="E282" s="8" t="s">
        <v>1922</v>
      </c>
      <c r="G282" s="8">
        <v>2024.0</v>
      </c>
      <c r="H282" s="8" t="s">
        <v>1000</v>
      </c>
      <c r="I282" s="8" t="s">
        <v>1923</v>
      </c>
      <c r="J282" s="8">
        <v>142.0</v>
      </c>
      <c r="K282" s="8">
        <v>6.0</v>
      </c>
      <c r="L282" s="8" t="s">
        <v>1924</v>
      </c>
      <c r="M282" s="8"/>
      <c r="N282" s="8"/>
      <c r="O282" s="16" t="s">
        <v>40</v>
      </c>
      <c r="P282" s="16"/>
      <c r="Q282" s="16"/>
      <c r="R282" s="8"/>
      <c r="S282" s="8"/>
      <c r="T282" s="8"/>
      <c r="U282" s="34"/>
      <c r="V282" s="35">
        <v>370.0</v>
      </c>
      <c r="W282" s="35" t="s">
        <v>139</v>
      </c>
      <c r="X282" s="35" t="s">
        <v>40</v>
      </c>
      <c r="Y282" s="35" t="s">
        <v>274</v>
      </c>
      <c r="Z282" s="35" t="s">
        <v>40</v>
      </c>
      <c r="AA282" s="35" t="s">
        <v>40</v>
      </c>
      <c r="AB282" s="37" t="s">
        <v>156</v>
      </c>
      <c r="AC282" s="37" t="s">
        <v>40</v>
      </c>
      <c r="AD282" s="37" t="s">
        <v>80</v>
      </c>
      <c r="AE282" s="37" t="s">
        <v>40</v>
      </c>
      <c r="AF282" s="37" t="s">
        <v>40</v>
      </c>
      <c r="AG282" s="38"/>
      <c r="AH282" s="35"/>
      <c r="AI282" s="39" t="s">
        <v>1917</v>
      </c>
      <c r="AJ282" s="40" t="str">
        <f>vlookup(A282,'AE-NSI no comparison'!A:B,2,FALSE)</f>
        <v>#N/A</v>
      </c>
      <c r="AK282" s="40"/>
    </row>
    <row r="283" ht="15.75" customHeight="1">
      <c r="A283" s="2" t="s">
        <v>461</v>
      </c>
      <c r="B283" s="1" t="s">
        <v>1925</v>
      </c>
      <c r="C283" s="3" t="s">
        <v>1926</v>
      </c>
      <c r="D283" s="8" t="s">
        <v>1927</v>
      </c>
      <c r="E283" s="8" t="s">
        <v>1928</v>
      </c>
      <c r="G283" s="8">
        <v>2025.0</v>
      </c>
      <c r="H283" s="8" t="s">
        <v>1929</v>
      </c>
      <c r="I283" s="8" t="s">
        <v>467</v>
      </c>
      <c r="J283" s="8">
        <v>40.0</v>
      </c>
      <c r="K283" s="8">
        <v>17.0</v>
      </c>
      <c r="L283" s="8" t="s">
        <v>1930</v>
      </c>
      <c r="M283" s="8"/>
      <c r="N283" s="8"/>
      <c r="O283" s="16" t="s">
        <v>40</v>
      </c>
      <c r="P283" s="16"/>
      <c r="Q283" s="16"/>
      <c r="R283" s="35" t="s">
        <v>40</v>
      </c>
      <c r="S283" s="35" t="s">
        <v>40</v>
      </c>
      <c r="T283" s="8"/>
      <c r="U283" s="52" t="s">
        <v>40</v>
      </c>
      <c r="V283" s="35">
        <v>373.0</v>
      </c>
      <c r="W283" s="35" t="s">
        <v>139</v>
      </c>
      <c r="X283" s="35" t="s">
        <v>40</v>
      </c>
      <c r="Y283" s="35" t="s">
        <v>79</v>
      </c>
      <c r="Z283" s="35" t="s">
        <v>40</v>
      </c>
      <c r="AA283" s="35" t="s">
        <v>40</v>
      </c>
      <c r="AB283" s="37" t="s">
        <v>214</v>
      </c>
      <c r="AC283" s="37" t="s">
        <v>40</v>
      </c>
      <c r="AD283" s="37" t="s">
        <v>43</v>
      </c>
      <c r="AE283" s="37" t="s">
        <v>40</v>
      </c>
      <c r="AF283" s="37" t="s">
        <v>40</v>
      </c>
      <c r="AG283" s="38" t="s">
        <v>1931</v>
      </c>
      <c r="AH283" s="35"/>
      <c r="AI283" s="39" t="s">
        <v>1932</v>
      </c>
      <c r="AJ283" s="40" t="str">
        <f>vlookup(A283,'AE-NSI no comparison'!A:B,2,FALSE)</f>
        <v>#N/A</v>
      </c>
      <c r="AK283" s="49"/>
    </row>
    <row r="284" ht="15.75" customHeight="1">
      <c r="A284" s="2" t="s">
        <v>461</v>
      </c>
      <c r="B284" s="2" t="s">
        <v>1933</v>
      </c>
      <c r="C284" s="33" t="s">
        <v>1934</v>
      </c>
      <c r="D284" s="8" t="s">
        <v>1935</v>
      </c>
      <c r="E284" s="8" t="s">
        <v>1936</v>
      </c>
      <c r="G284" s="8">
        <v>2025.0</v>
      </c>
      <c r="H284" s="51">
        <v>45870.0</v>
      </c>
      <c r="I284" s="8" t="s">
        <v>1713</v>
      </c>
      <c r="J284" s="8">
        <v>32.0</v>
      </c>
      <c r="K284" s="8">
        <v>4.0</v>
      </c>
      <c r="L284" s="8" t="s">
        <v>1937</v>
      </c>
      <c r="M284" s="8"/>
      <c r="N284" s="8"/>
      <c r="O284" s="16" t="s">
        <v>40</v>
      </c>
      <c r="P284" s="16"/>
      <c r="Q284" s="16"/>
      <c r="R284" s="8"/>
      <c r="S284" s="8"/>
      <c r="T284" s="8"/>
      <c r="U284" s="52"/>
      <c r="V284" s="35">
        <v>374.0</v>
      </c>
      <c r="W284" s="35" t="s">
        <v>139</v>
      </c>
      <c r="X284" s="35" t="s">
        <v>40</v>
      </c>
      <c r="Y284" s="35" t="s">
        <v>43</v>
      </c>
      <c r="Z284" s="35" t="s">
        <v>40</v>
      </c>
      <c r="AA284" s="35" t="s">
        <v>40</v>
      </c>
      <c r="AB284" s="37" t="s">
        <v>64</v>
      </c>
      <c r="AC284" s="37" t="s">
        <v>40</v>
      </c>
      <c r="AD284" s="37" t="s">
        <v>43</v>
      </c>
      <c r="AE284" s="37" t="s">
        <v>40</v>
      </c>
      <c r="AF284" s="37" t="s">
        <v>40</v>
      </c>
      <c r="AG284" s="38"/>
      <c r="AH284" s="35"/>
      <c r="AI284" s="39" t="s">
        <v>1938</v>
      </c>
      <c r="AJ284" s="40" t="str">
        <f>vlookup(A284,'AE-NSI no comparison'!A:B,2,FALSE)</f>
        <v>#N/A</v>
      </c>
      <c r="AK284" s="49"/>
    </row>
    <row r="285" ht="15.75" customHeight="1">
      <c r="A285" s="2" t="s">
        <v>1939</v>
      </c>
      <c r="B285" s="2" t="s">
        <v>1940</v>
      </c>
      <c r="C285" s="33" t="s">
        <v>1941</v>
      </c>
      <c r="D285" s="8" t="s">
        <v>1942</v>
      </c>
      <c r="E285" s="8" t="s">
        <v>1943</v>
      </c>
      <c r="G285" s="8">
        <v>2024.0</v>
      </c>
      <c r="H285" s="51">
        <v>45597.0</v>
      </c>
      <c r="I285" s="8" t="s">
        <v>343</v>
      </c>
      <c r="J285" s="8">
        <v>89.0</v>
      </c>
      <c r="K285" s="8">
        <v>5.0</v>
      </c>
      <c r="L285" s="8">
        <v>106293.0</v>
      </c>
      <c r="M285" s="8"/>
      <c r="N285" s="8"/>
      <c r="O285" s="16" t="s">
        <v>40</v>
      </c>
      <c r="P285" s="16"/>
      <c r="Q285" s="16"/>
      <c r="R285" s="8"/>
      <c r="S285" s="8"/>
      <c r="T285" s="8"/>
      <c r="U285" s="34"/>
      <c r="V285" s="35">
        <v>376.0</v>
      </c>
      <c r="W285" s="35" t="s">
        <v>139</v>
      </c>
      <c r="X285" s="35" t="s">
        <v>40</v>
      </c>
      <c r="Y285" s="35" t="s">
        <v>274</v>
      </c>
      <c r="Z285" s="35" t="s">
        <v>40</v>
      </c>
      <c r="AA285" s="35" t="s">
        <v>40</v>
      </c>
      <c r="AB285" s="37" t="s">
        <v>80</v>
      </c>
      <c r="AC285" s="37" t="s">
        <v>40</v>
      </c>
      <c r="AD285" s="37" t="s">
        <v>64</v>
      </c>
      <c r="AE285" s="37" t="s">
        <v>40</v>
      </c>
      <c r="AF285" s="37" t="s">
        <v>40</v>
      </c>
      <c r="AG285" s="38"/>
      <c r="AH285" s="35"/>
      <c r="AI285" s="39" t="s">
        <v>1944</v>
      </c>
      <c r="AJ285" s="40" t="str">
        <f>vlookup(A285,'AE-NSI no comparison'!A:B,2,FALSE)</f>
        <v>#N/A</v>
      </c>
      <c r="AK285" s="49"/>
    </row>
    <row r="286" ht="15.75" customHeight="1">
      <c r="A286" s="2" t="s">
        <v>1945</v>
      </c>
      <c r="B286" s="1" t="s">
        <v>1946</v>
      </c>
      <c r="C286" s="33" t="s">
        <v>1947</v>
      </c>
      <c r="D286" s="8" t="s">
        <v>1948</v>
      </c>
      <c r="E286" s="8" t="s">
        <v>1949</v>
      </c>
      <c r="G286" s="8">
        <v>2025.0</v>
      </c>
      <c r="H286" s="51">
        <v>45809.0</v>
      </c>
      <c r="I286" s="8" t="s">
        <v>110</v>
      </c>
      <c r="J286" s="8">
        <v>30.0</v>
      </c>
      <c r="K286" s="8">
        <v>23.0</v>
      </c>
      <c r="L286" s="8"/>
      <c r="M286" s="8"/>
      <c r="N286" s="8"/>
      <c r="O286" s="16"/>
      <c r="P286" s="16"/>
      <c r="Q286" s="16" t="s">
        <v>40</v>
      </c>
      <c r="R286" s="8"/>
      <c r="S286" s="8"/>
      <c r="T286" s="8"/>
      <c r="U286" s="34"/>
      <c r="V286" s="35">
        <v>377.0</v>
      </c>
      <c r="W286" s="35" t="s">
        <v>615</v>
      </c>
      <c r="X286" s="35" t="s">
        <v>40</v>
      </c>
      <c r="Y286" s="35" t="s">
        <v>43</v>
      </c>
      <c r="Z286" s="35" t="s">
        <v>40</v>
      </c>
      <c r="AA286" s="35" t="s">
        <v>40</v>
      </c>
      <c r="AB286" s="37" t="s">
        <v>71</v>
      </c>
      <c r="AC286" s="37" t="s">
        <v>40</v>
      </c>
      <c r="AD286" s="37" t="s">
        <v>43</v>
      </c>
      <c r="AE286" s="37" t="s">
        <v>40</v>
      </c>
      <c r="AF286" s="37" t="s">
        <v>40</v>
      </c>
      <c r="AG286" s="38"/>
      <c r="AH286" s="35"/>
      <c r="AI286" s="48"/>
      <c r="AJ286" s="40" t="str">
        <f>vlookup(A286,'AE-NSI no comparison'!A:B,2,FALSE)</f>
        <v>#N/A</v>
      </c>
      <c r="AK286" s="49"/>
    </row>
    <row r="287" ht="15.75" customHeight="1">
      <c r="A287" s="2" t="s">
        <v>1950</v>
      </c>
      <c r="B287" s="2" t="s">
        <v>1951</v>
      </c>
      <c r="C287" s="33" t="s">
        <v>1952</v>
      </c>
      <c r="D287" s="8" t="s">
        <v>1953</v>
      </c>
      <c r="E287" s="8" t="s">
        <v>1954</v>
      </c>
      <c r="G287" s="8">
        <v>2025.0</v>
      </c>
      <c r="H287" s="8" t="s">
        <v>257</v>
      </c>
      <c r="I287" s="8" t="s">
        <v>1955</v>
      </c>
      <c r="J287" s="8"/>
      <c r="K287" s="8"/>
      <c r="L287" s="8" t="s">
        <v>1956</v>
      </c>
      <c r="M287" s="8"/>
      <c r="N287" s="8"/>
      <c r="O287" s="16" t="s">
        <v>40</v>
      </c>
      <c r="P287" s="16"/>
      <c r="Q287" s="16"/>
      <c r="R287" s="8"/>
      <c r="S287" s="8"/>
      <c r="T287" s="8"/>
      <c r="U287" s="34"/>
      <c r="V287" s="35">
        <v>378.0</v>
      </c>
      <c r="W287" s="35" t="s">
        <v>1700</v>
      </c>
      <c r="X287" s="35" t="s">
        <v>40</v>
      </c>
      <c r="Y287" s="35" t="s">
        <v>274</v>
      </c>
      <c r="Z287" s="35" t="s">
        <v>40</v>
      </c>
      <c r="AA287" s="35" t="s">
        <v>40</v>
      </c>
      <c r="AB287" s="37" t="s">
        <v>64</v>
      </c>
      <c r="AC287" s="37" t="s">
        <v>40</v>
      </c>
      <c r="AD287" s="37" t="s">
        <v>43</v>
      </c>
      <c r="AE287" s="37" t="s">
        <v>40</v>
      </c>
      <c r="AF287" s="37" t="s">
        <v>40</v>
      </c>
      <c r="AG287" s="99" t="s">
        <v>1957</v>
      </c>
      <c r="AH287" s="35"/>
      <c r="AI287" s="48"/>
      <c r="AJ287" s="40" t="str">
        <f>vlookup(A287,'AE-NSI no comparison'!A:B,2,FALSE)</f>
        <v>#N/A</v>
      </c>
      <c r="AK287" s="49"/>
    </row>
    <row r="288" ht="15.75" customHeight="1">
      <c r="A288" s="2" t="s">
        <v>1958</v>
      </c>
      <c r="B288" s="2" t="s">
        <v>1959</v>
      </c>
      <c r="C288" s="3" t="s">
        <v>1960</v>
      </c>
      <c r="D288" s="8" t="s">
        <v>1961</v>
      </c>
      <c r="E288" s="8" t="s">
        <v>1962</v>
      </c>
      <c r="G288" s="8">
        <v>2025.0</v>
      </c>
      <c r="H288" s="51">
        <v>45992.0</v>
      </c>
      <c r="I288" s="8" t="s">
        <v>312</v>
      </c>
      <c r="J288" s="8">
        <v>21.0</v>
      </c>
      <c r="K288" s="8">
        <v>1.0</v>
      </c>
      <c r="L288" s="8">
        <v>2518646.0</v>
      </c>
      <c r="M288" s="8"/>
      <c r="N288" s="8"/>
      <c r="O288" s="16" t="s">
        <v>40</v>
      </c>
      <c r="P288" s="16"/>
      <c r="Q288" s="16"/>
      <c r="R288" s="8"/>
      <c r="S288" s="8"/>
      <c r="T288" s="8"/>
      <c r="U288" s="34"/>
      <c r="V288" s="35">
        <v>379.0</v>
      </c>
      <c r="W288" s="35" t="s">
        <v>1700</v>
      </c>
      <c r="X288" s="35" t="s">
        <v>40</v>
      </c>
      <c r="Y288" s="35" t="s">
        <v>274</v>
      </c>
      <c r="Z288" s="35" t="s">
        <v>40</v>
      </c>
      <c r="AA288" s="35" t="s">
        <v>40</v>
      </c>
      <c r="AB288" s="73" t="s">
        <v>275</v>
      </c>
      <c r="AC288" s="73" t="s">
        <v>40</v>
      </c>
      <c r="AD288" s="73" t="s">
        <v>275</v>
      </c>
      <c r="AE288" s="73" t="s">
        <v>40</v>
      </c>
      <c r="AF288" s="73" t="s">
        <v>40</v>
      </c>
      <c r="AG288" s="74" t="s">
        <v>275</v>
      </c>
      <c r="AH288" s="35"/>
      <c r="AI288" s="53"/>
      <c r="AJ288" s="40" t="str">
        <f>vlookup(A288,'AE-NSI no comparison'!A:B,2,FALSE)</f>
        <v>#1948</v>
      </c>
      <c r="AK288" s="49"/>
    </row>
    <row r="289" ht="15.75" customHeight="1">
      <c r="A289" s="2" t="s">
        <v>1963</v>
      </c>
      <c r="B289" s="2" t="s">
        <v>1964</v>
      </c>
      <c r="C289" s="33" t="s">
        <v>1965</v>
      </c>
      <c r="D289" s="8" t="s">
        <v>1966</v>
      </c>
      <c r="E289" s="8" t="s">
        <v>1967</v>
      </c>
      <c r="G289" s="8">
        <v>2024.0</v>
      </c>
      <c r="H289" s="8" t="s">
        <v>1968</v>
      </c>
      <c r="I289" s="8" t="s">
        <v>1969</v>
      </c>
      <c r="J289" s="8">
        <v>4.0</v>
      </c>
      <c r="K289" s="8">
        <v>4.0</v>
      </c>
      <c r="L289" s="8">
        <v>100474.0</v>
      </c>
      <c r="M289" s="8">
        <v>3.8827031E7</v>
      </c>
      <c r="N289" s="8"/>
      <c r="O289" s="16" t="s">
        <v>40</v>
      </c>
      <c r="P289" s="16"/>
      <c r="Q289" s="16"/>
      <c r="R289" s="8"/>
      <c r="S289" s="8"/>
      <c r="T289" s="8"/>
      <c r="U289" s="34"/>
      <c r="V289" s="35">
        <v>380.0</v>
      </c>
      <c r="W289" s="35" t="s">
        <v>139</v>
      </c>
      <c r="X289" s="35" t="s">
        <v>40</v>
      </c>
      <c r="Y289" s="35" t="s">
        <v>43</v>
      </c>
      <c r="Z289" s="35" t="s">
        <v>40</v>
      </c>
      <c r="AA289" s="35" t="s">
        <v>40</v>
      </c>
      <c r="AB289" s="37" t="s">
        <v>64</v>
      </c>
      <c r="AC289" s="37" t="s">
        <v>40</v>
      </c>
      <c r="AD289" s="37" t="s">
        <v>43</v>
      </c>
      <c r="AE289" s="37" t="s">
        <v>40</v>
      </c>
      <c r="AF289" s="37" t="s">
        <v>40</v>
      </c>
      <c r="AG289" s="38"/>
      <c r="AH289" s="35"/>
      <c r="AI289" s="39" t="s">
        <v>1970</v>
      </c>
      <c r="AJ289" s="40" t="str">
        <f>vlookup(A289,'AE-NSI no comparison'!A:B,2,FALSE)</f>
        <v>#N/A</v>
      </c>
      <c r="AK289" s="49"/>
    </row>
    <row r="290" ht="15.75" customHeight="1">
      <c r="A290" s="2" t="s">
        <v>1971</v>
      </c>
      <c r="B290" s="1" t="s">
        <v>1972</v>
      </c>
      <c r="C290" s="3" t="s">
        <v>1973</v>
      </c>
      <c r="D290" s="8"/>
      <c r="E290" s="8" t="s">
        <v>1974</v>
      </c>
      <c r="G290" s="8">
        <v>2025.0</v>
      </c>
      <c r="H290" s="50">
        <v>45778.0</v>
      </c>
      <c r="I290" s="8" t="s">
        <v>1975</v>
      </c>
      <c r="J290" s="8">
        <v>32.0</v>
      </c>
      <c r="K290" s="8">
        <v>5.0</v>
      </c>
      <c r="L290" s="8" t="s">
        <v>1976</v>
      </c>
      <c r="M290" s="8">
        <v>4.0455969E7</v>
      </c>
      <c r="N290" s="8"/>
      <c r="O290" s="16"/>
      <c r="P290" s="16"/>
      <c r="Q290" s="16" t="s">
        <v>40</v>
      </c>
      <c r="R290" s="8"/>
      <c r="S290" s="8"/>
      <c r="T290" s="8"/>
      <c r="U290" s="34"/>
      <c r="V290" s="35">
        <v>382.0</v>
      </c>
      <c r="W290" s="35" t="s">
        <v>139</v>
      </c>
      <c r="X290" s="35" t="s">
        <v>40</v>
      </c>
      <c r="Y290" s="35" t="s">
        <v>274</v>
      </c>
      <c r="Z290" s="35" t="s">
        <v>40</v>
      </c>
      <c r="AA290" s="35" t="s">
        <v>40</v>
      </c>
      <c r="AB290" s="37" t="s">
        <v>71</v>
      </c>
      <c r="AC290" s="37" t="s">
        <v>40</v>
      </c>
      <c r="AD290" s="37" t="s">
        <v>43</v>
      </c>
      <c r="AE290" s="37" t="s">
        <v>40</v>
      </c>
      <c r="AF290" s="37" t="s">
        <v>40</v>
      </c>
      <c r="AG290" s="38"/>
      <c r="AH290" s="35"/>
      <c r="AI290" s="39" t="s">
        <v>1977</v>
      </c>
      <c r="AJ290" s="40" t="str">
        <f>vlookup(A290,'AE-NSI no comparison'!A:B,2,FALSE)</f>
        <v>#N/A</v>
      </c>
      <c r="AK290" s="49"/>
    </row>
    <row r="291" ht="15.75" customHeight="1">
      <c r="A291" s="2" t="s">
        <v>1978</v>
      </c>
      <c r="B291" s="1" t="s">
        <v>1979</v>
      </c>
      <c r="C291" s="33" t="s">
        <v>1980</v>
      </c>
      <c r="D291" s="8" t="s">
        <v>1981</v>
      </c>
      <c r="E291" s="8" t="s">
        <v>1982</v>
      </c>
      <c r="G291" s="8">
        <v>2025.0</v>
      </c>
      <c r="H291" s="8"/>
      <c r="I291" s="8" t="s">
        <v>1983</v>
      </c>
      <c r="J291" s="8">
        <v>34.0</v>
      </c>
      <c r="K291" s="8">
        <v>1.0</v>
      </c>
      <c r="L291" s="8" t="s">
        <v>1984</v>
      </c>
      <c r="M291" s="8">
        <v>3.9369714E7</v>
      </c>
      <c r="N291" s="8"/>
      <c r="O291" s="16" t="s">
        <v>40</v>
      </c>
      <c r="P291" s="16"/>
      <c r="Q291" s="16" t="s">
        <v>40</v>
      </c>
      <c r="R291" s="8"/>
      <c r="S291" s="35" t="s">
        <v>40</v>
      </c>
      <c r="T291" s="8"/>
      <c r="U291" s="34"/>
      <c r="V291" s="35">
        <v>383.0</v>
      </c>
      <c r="W291" s="35" t="s">
        <v>139</v>
      </c>
      <c r="X291" s="35" t="s">
        <v>40</v>
      </c>
      <c r="Y291" s="35" t="s">
        <v>42</v>
      </c>
      <c r="Z291" s="35" t="s">
        <v>40</v>
      </c>
      <c r="AA291" s="35" t="s">
        <v>40</v>
      </c>
      <c r="AB291" s="37" t="s">
        <v>64</v>
      </c>
      <c r="AC291" s="37" t="s">
        <v>40</v>
      </c>
      <c r="AD291" s="37" t="s">
        <v>71</v>
      </c>
      <c r="AE291" s="37" t="s">
        <v>40</v>
      </c>
      <c r="AF291" s="37" t="s">
        <v>40</v>
      </c>
      <c r="AG291" s="38"/>
      <c r="AH291" s="35"/>
      <c r="AI291" s="39" t="s">
        <v>1985</v>
      </c>
      <c r="AJ291" s="40" t="str">
        <f>vlookup(A291,'AE-NSI no comparison'!A:B,2,FALSE)</f>
        <v>#N/A</v>
      </c>
      <c r="AK291" s="49"/>
    </row>
    <row r="292" ht="15.75" customHeight="1">
      <c r="A292" s="111" t="s">
        <v>1986</v>
      </c>
      <c r="B292" s="111" t="s">
        <v>1987</v>
      </c>
      <c r="C292" s="112" t="s">
        <v>1988</v>
      </c>
      <c r="D292" s="111" t="s">
        <v>1989</v>
      </c>
      <c r="E292" s="111" t="s">
        <v>1990</v>
      </c>
      <c r="F292" s="113"/>
      <c r="G292" s="111">
        <v>2023.0</v>
      </c>
      <c r="H292" s="111">
        <v>2023.0</v>
      </c>
      <c r="I292" s="111" t="s">
        <v>1991</v>
      </c>
      <c r="J292" s="111">
        <v>91.0</v>
      </c>
      <c r="K292" s="111">
        <v>1.0</v>
      </c>
      <c r="L292" s="111" t="s">
        <v>1992</v>
      </c>
      <c r="M292" s="111"/>
      <c r="N292" s="111"/>
      <c r="O292" s="111" t="s">
        <v>40</v>
      </c>
      <c r="P292" s="111"/>
      <c r="Q292" s="111"/>
      <c r="R292" s="111"/>
      <c r="S292" s="111"/>
      <c r="T292" s="111"/>
      <c r="U292" s="114"/>
      <c r="V292" s="115">
        <v>384.0</v>
      </c>
      <c r="W292" s="115" t="s">
        <v>139</v>
      </c>
      <c r="X292" s="115" t="s">
        <v>40</v>
      </c>
      <c r="Y292" s="116" t="s">
        <v>615</v>
      </c>
      <c r="Z292" s="116" t="s">
        <v>40</v>
      </c>
      <c r="AA292" s="116" t="s">
        <v>40</v>
      </c>
      <c r="AB292" s="73" t="s">
        <v>275</v>
      </c>
      <c r="AC292" s="73" t="s">
        <v>40</v>
      </c>
      <c r="AD292" s="73" t="s">
        <v>275</v>
      </c>
      <c r="AE292" s="73" t="s">
        <v>40</v>
      </c>
      <c r="AF292" s="73" t="s">
        <v>40</v>
      </c>
      <c r="AG292" s="74" t="s">
        <v>275</v>
      </c>
      <c r="AH292" s="115"/>
      <c r="AI292" s="117" t="s">
        <v>1985</v>
      </c>
      <c r="AJ292" s="40" t="str">
        <f>vlookup(A292,'AE-NSI no comparison'!A:B,2,FALSE)</f>
        <v>#N/A</v>
      </c>
      <c r="AK292" s="15"/>
    </row>
    <row r="293" ht="15.75" customHeight="1">
      <c r="A293" s="2" t="s">
        <v>1993</v>
      </c>
      <c r="B293" s="1" t="s">
        <v>1994</v>
      </c>
      <c r="C293" s="33" t="s">
        <v>1995</v>
      </c>
      <c r="D293" s="8" t="s">
        <v>1996</v>
      </c>
      <c r="E293" s="8" t="s">
        <v>1997</v>
      </c>
      <c r="G293" s="8">
        <v>2025.0</v>
      </c>
      <c r="H293" s="8" t="s">
        <v>1568</v>
      </c>
      <c r="I293" s="8" t="s">
        <v>1998</v>
      </c>
      <c r="J293" s="8">
        <v>18.0</v>
      </c>
      <c r="K293" s="8">
        <v>5.0</v>
      </c>
      <c r="L293" s="8"/>
      <c r="M293" s="8"/>
      <c r="N293" s="8"/>
      <c r="O293" s="16" t="s">
        <v>40</v>
      </c>
      <c r="P293" s="16"/>
      <c r="Q293" s="16"/>
      <c r="R293" s="8"/>
      <c r="S293" s="8"/>
      <c r="T293" s="8"/>
      <c r="U293" s="34"/>
      <c r="V293" s="35">
        <v>385.0</v>
      </c>
      <c r="W293" s="35" t="s">
        <v>139</v>
      </c>
      <c r="X293" s="35" t="s">
        <v>40</v>
      </c>
      <c r="Y293" s="35" t="s">
        <v>148</v>
      </c>
      <c r="Z293" s="35" t="s">
        <v>40</v>
      </c>
      <c r="AA293" s="35" t="s">
        <v>40</v>
      </c>
      <c r="AB293" s="37" t="s">
        <v>64</v>
      </c>
      <c r="AC293" s="37" t="s">
        <v>40</v>
      </c>
      <c r="AD293" s="37" t="s">
        <v>71</v>
      </c>
      <c r="AE293" s="37" t="s">
        <v>40</v>
      </c>
      <c r="AF293" s="37" t="s">
        <v>40</v>
      </c>
      <c r="AG293" s="38"/>
      <c r="AH293" s="35"/>
      <c r="AI293" s="39" t="s">
        <v>1999</v>
      </c>
      <c r="AJ293" s="40" t="str">
        <f>vlookup(A293,'AE-NSI no comparison'!A:B,2,FALSE)</f>
        <v>#N/A</v>
      </c>
      <c r="AK293" s="49"/>
    </row>
    <row r="294" ht="15.75" customHeight="1">
      <c r="A294" s="2" t="s">
        <v>2000</v>
      </c>
      <c r="B294" s="2" t="s">
        <v>2001</v>
      </c>
      <c r="C294" s="3" t="s">
        <v>2002</v>
      </c>
      <c r="D294" s="8" t="s">
        <v>2003</v>
      </c>
      <c r="E294" s="8" t="s">
        <v>2004</v>
      </c>
      <c r="G294" s="8">
        <v>2024.0</v>
      </c>
      <c r="H294" s="8" t="s">
        <v>311</v>
      </c>
      <c r="I294" s="8" t="s">
        <v>312</v>
      </c>
      <c r="J294" s="8">
        <v>20.0</v>
      </c>
      <c r="K294" s="8">
        <v>1.0</v>
      </c>
      <c r="L294" s="8">
        <v>2368681.0</v>
      </c>
      <c r="M294" s="8"/>
      <c r="N294" s="8"/>
      <c r="O294" s="16" t="s">
        <v>40</v>
      </c>
      <c r="P294" s="16"/>
      <c r="Q294" s="16"/>
      <c r="R294" s="8"/>
      <c r="S294" s="8"/>
      <c r="T294" s="8"/>
      <c r="U294" s="34"/>
      <c r="V294" s="35">
        <v>386.0</v>
      </c>
      <c r="W294" s="35" t="s">
        <v>139</v>
      </c>
      <c r="X294" s="35" t="s">
        <v>40</v>
      </c>
      <c r="Y294" s="35" t="s">
        <v>148</v>
      </c>
      <c r="Z294" s="35" t="s">
        <v>40</v>
      </c>
      <c r="AA294" s="35" t="s">
        <v>40</v>
      </c>
      <c r="AB294" s="73" t="s">
        <v>275</v>
      </c>
      <c r="AC294" s="73" t="s">
        <v>40</v>
      </c>
      <c r="AD294" s="73" t="s">
        <v>275</v>
      </c>
      <c r="AE294" s="73" t="s">
        <v>40</v>
      </c>
      <c r="AF294" s="73" t="s">
        <v>40</v>
      </c>
      <c r="AG294" s="74" t="s">
        <v>275</v>
      </c>
      <c r="AH294" s="35"/>
      <c r="AI294" s="72" t="s">
        <v>1985</v>
      </c>
      <c r="AJ294" s="40" t="str">
        <f>vlookup(A294,'AE-NSI no comparison'!A:B,2,FALSE)</f>
        <v>#7774</v>
      </c>
      <c r="AK294" s="49"/>
    </row>
    <row r="295" ht="15.75" customHeight="1">
      <c r="A295" s="2" t="s">
        <v>2005</v>
      </c>
      <c r="B295" s="1" t="s">
        <v>2006</v>
      </c>
      <c r="C295" s="33" t="s">
        <v>2007</v>
      </c>
      <c r="D295" s="8" t="s">
        <v>2008</v>
      </c>
      <c r="E295" s="8" t="s">
        <v>2009</v>
      </c>
      <c r="G295" s="8">
        <v>2025.0</v>
      </c>
      <c r="H295" s="51">
        <v>45689.0</v>
      </c>
      <c r="I295" s="8" t="s">
        <v>2010</v>
      </c>
      <c r="J295" s="8">
        <v>57.0</v>
      </c>
      <c r="K295" s="8">
        <v>2.0</v>
      </c>
      <c r="L295" s="8" t="s">
        <v>2011</v>
      </c>
      <c r="M295" s="8"/>
      <c r="N295" s="8"/>
      <c r="O295" s="16" t="s">
        <v>40</v>
      </c>
      <c r="P295" s="16"/>
      <c r="Q295" s="16"/>
      <c r="R295" s="8"/>
      <c r="S295" s="35" t="s">
        <v>40</v>
      </c>
      <c r="T295" s="8"/>
      <c r="U295" s="34"/>
      <c r="V295" s="35">
        <v>387.0</v>
      </c>
      <c r="W295" s="35" t="s">
        <v>139</v>
      </c>
      <c r="X295" s="35" t="s">
        <v>40</v>
      </c>
      <c r="Y295" s="35" t="s">
        <v>42</v>
      </c>
      <c r="Z295" s="35" t="s">
        <v>40</v>
      </c>
      <c r="AA295" s="35" t="s">
        <v>40</v>
      </c>
      <c r="AB295" s="37" t="s">
        <v>64</v>
      </c>
      <c r="AC295" s="37" t="s">
        <v>40</v>
      </c>
      <c r="AD295" s="37" t="s">
        <v>43</v>
      </c>
      <c r="AE295" s="37" t="s">
        <v>40</v>
      </c>
      <c r="AF295" s="37" t="s">
        <v>40</v>
      </c>
      <c r="AG295" s="38"/>
      <c r="AH295" s="35"/>
      <c r="AI295" s="39" t="s">
        <v>1985</v>
      </c>
      <c r="AJ295" s="40" t="str">
        <f>vlookup(A295,'AE-NSI no comparison'!A:B,2,FALSE)</f>
        <v>#N/A</v>
      </c>
      <c r="AK295" s="49"/>
    </row>
    <row r="296" ht="15.75" customHeight="1">
      <c r="A296" s="2" t="s">
        <v>2012</v>
      </c>
      <c r="B296" s="1" t="s">
        <v>2013</v>
      </c>
      <c r="C296" s="3" t="s">
        <v>2014</v>
      </c>
      <c r="D296" s="8" t="s">
        <v>2015</v>
      </c>
      <c r="E296" s="8" t="s">
        <v>2016</v>
      </c>
      <c r="G296" s="8">
        <v>2025.0</v>
      </c>
      <c r="H296" s="51">
        <v>45778.0</v>
      </c>
      <c r="I296" s="8" t="s">
        <v>1482</v>
      </c>
      <c r="J296" s="8">
        <v>19.0</v>
      </c>
      <c r="K296" s="8">
        <v>5.0</v>
      </c>
      <c r="L296" s="8" t="s">
        <v>2017</v>
      </c>
      <c r="M296" s="8"/>
      <c r="N296" s="8"/>
      <c r="O296" s="16" t="s">
        <v>40</v>
      </c>
      <c r="P296" s="16"/>
      <c r="Q296" s="16"/>
      <c r="R296" s="8"/>
      <c r="S296" s="35" t="s">
        <v>40</v>
      </c>
      <c r="T296" s="8"/>
      <c r="U296" s="52" t="s">
        <v>40</v>
      </c>
      <c r="V296" s="35">
        <v>389.0</v>
      </c>
      <c r="W296" s="35" t="s">
        <v>139</v>
      </c>
      <c r="X296" s="35" t="s">
        <v>40</v>
      </c>
      <c r="Y296" s="35" t="s">
        <v>42</v>
      </c>
      <c r="Z296" s="35" t="s">
        <v>40</v>
      </c>
      <c r="AA296" s="35" t="s">
        <v>40</v>
      </c>
      <c r="AB296" s="37" t="s">
        <v>71</v>
      </c>
      <c r="AC296" s="37" t="s">
        <v>40</v>
      </c>
      <c r="AD296" s="37" t="s">
        <v>43</v>
      </c>
      <c r="AE296" s="37" t="s">
        <v>40</v>
      </c>
      <c r="AF296" s="37" t="s">
        <v>40</v>
      </c>
      <c r="AG296" s="38"/>
      <c r="AH296" s="35"/>
      <c r="AI296" s="39" t="s">
        <v>2018</v>
      </c>
      <c r="AJ296" s="40" t="str">
        <f>vlookup(A296,'AE-NSI no comparison'!A:B,2,FALSE)</f>
        <v>#N/A</v>
      </c>
      <c r="AK296" s="49"/>
    </row>
    <row r="297" ht="15.75" customHeight="1">
      <c r="A297" s="2" t="s">
        <v>2019</v>
      </c>
      <c r="B297" s="2" t="s">
        <v>2020</v>
      </c>
      <c r="C297" s="3" t="s">
        <v>2021</v>
      </c>
      <c r="D297" s="8" t="s">
        <v>2022</v>
      </c>
      <c r="E297" s="8" t="s">
        <v>2023</v>
      </c>
      <c r="G297" s="8">
        <v>2025.0</v>
      </c>
      <c r="H297" s="50">
        <v>45783.0</v>
      </c>
      <c r="I297" s="8" t="s">
        <v>2024</v>
      </c>
      <c r="J297" s="8">
        <v>333.0</v>
      </c>
      <c r="K297" s="8">
        <v>17.0</v>
      </c>
      <c r="L297" s="8" t="s">
        <v>2025</v>
      </c>
      <c r="M297" s="8">
        <v>4.0063039E7</v>
      </c>
      <c r="N297" s="8"/>
      <c r="O297" s="16"/>
      <c r="P297" s="16" t="s">
        <v>40</v>
      </c>
      <c r="Q297" s="16"/>
      <c r="R297" s="8"/>
      <c r="S297" s="8"/>
      <c r="T297" s="8"/>
      <c r="U297" s="34"/>
      <c r="V297" s="35">
        <v>390.0</v>
      </c>
      <c r="W297" s="35" t="s">
        <v>615</v>
      </c>
      <c r="X297" s="35" t="s">
        <v>40</v>
      </c>
      <c r="Y297" s="35" t="s">
        <v>148</v>
      </c>
      <c r="Z297" s="35" t="s">
        <v>40</v>
      </c>
      <c r="AA297" s="35" t="s">
        <v>40</v>
      </c>
      <c r="AB297" s="37" t="s">
        <v>274</v>
      </c>
      <c r="AC297" s="37" t="s">
        <v>40</v>
      </c>
      <c r="AD297" s="37" t="s">
        <v>148</v>
      </c>
      <c r="AE297" s="37" t="s">
        <v>230</v>
      </c>
      <c r="AF297" s="37" t="s">
        <v>230</v>
      </c>
      <c r="AG297" s="38"/>
      <c r="AH297" s="35"/>
      <c r="AI297" s="48"/>
      <c r="AJ297" s="40" t="str">
        <f>vlookup(A297,'AE-NSI no comparison'!A:B,2,FALSE)</f>
        <v>#N/A</v>
      </c>
      <c r="AK297" s="49"/>
    </row>
    <row r="298" ht="15.75" customHeight="1">
      <c r="A298" s="2" t="s">
        <v>2026</v>
      </c>
      <c r="B298" s="2" t="s">
        <v>2027</v>
      </c>
      <c r="C298" s="33" t="s">
        <v>2028</v>
      </c>
      <c r="D298" s="8"/>
      <c r="E298" s="8" t="s">
        <v>2029</v>
      </c>
      <c r="G298" s="8">
        <v>2025.0</v>
      </c>
      <c r="H298" s="8">
        <v>2025.0</v>
      </c>
      <c r="I298" s="8"/>
      <c r="J298" s="8"/>
      <c r="K298" s="8"/>
      <c r="L298" s="8"/>
      <c r="M298" s="8"/>
      <c r="N298" s="8"/>
      <c r="O298" s="16"/>
      <c r="P298" s="16" t="s">
        <v>40</v>
      </c>
      <c r="Q298" s="16"/>
      <c r="R298" s="8"/>
      <c r="S298" s="8"/>
      <c r="T298" s="8"/>
      <c r="U298" s="34"/>
      <c r="V298" s="35">
        <v>391.0</v>
      </c>
      <c r="W298" s="35" t="s">
        <v>615</v>
      </c>
      <c r="X298" s="35" t="s">
        <v>40</v>
      </c>
      <c r="Y298" s="35" t="s">
        <v>148</v>
      </c>
      <c r="Z298" s="35" t="s">
        <v>40</v>
      </c>
      <c r="AA298" s="35" t="s">
        <v>40</v>
      </c>
      <c r="AB298" s="37" t="s">
        <v>80</v>
      </c>
      <c r="AC298" s="37" t="s">
        <v>40</v>
      </c>
      <c r="AD298" s="37" t="s">
        <v>148</v>
      </c>
      <c r="AE298" s="37" t="s">
        <v>230</v>
      </c>
      <c r="AF298" s="37" t="s">
        <v>230</v>
      </c>
      <c r="AG298" s="38"/>
      <c r="AH298" s="35"/>
      <c r="AI298" s="39"/>
      <c r="AJ298" s="40" t="str">
        <f>vlookup(A298,'AE-NSI no comparison'!A:B,2,FALSE)</f>
        <v>#N/A</v>
      </c>
      <c r="AK298" s="40"/>
    </row>
    <row r="299" ht="15.75" customHeight="1">
      <c r="A299" s="2" t="s">
        <v>2030</v>
      </c>
      <c r="B299" s="1" t="s">
        <v>2031</v>
      </c>
      <c r="C299" s="33" t="s">
        <v>2032</v>
      </c>
      <c r="D299" s="8" t="s">
        <v>2033</v>
      </c>
      <c r="E299" s="8" t="s">
        <v>2034</v>
      </c>
      <c r="G299" s="8">
        <v>2023.0</v>
      </c>
      <c r="H299" s="8" t="s">
        <v>2035</v>
      </c>
      <c r="I299" s="8" t="s">
        <v>2036</v>
      </c>
      <c r="J299" s="8">
        <v>10.0</v>
      </c>
      <c r="K299" s="8">
        <v>1.0</v>
      </c>
      <c r="L299" s="8"/>
      <c r="M299" s="8"/>
      <c r="N299" s="8"/>
      <c r="O299" s="16" t="s">
        <v>40</v>
      </c>
      <c r="P299" s="16"/>
      <c r="Q299" s="16"/>
      <c r="R299" s="8"/>
      <c r="S299" s="35" t="s">
        <v>40</v>
      </c>
      <c r="T299" s="8"/>
      <c r="U299" s="34"/>
      <c r="V299" s="35">
        <v>392.0</v>
      </c>
      <c r="W299" s="35" t="s">
        <v>139</v>
      </c>
      <c r="X299" s="35" t="s">
        <v>40</v>
      </c>
      <c r="Y299" s="35" t="s">
        <v>43</v>
      </c>
      <c r="Z299" s="35" t="s">
        <v>40</v>
      </c>
      <c r="AA299" s="35" t="s">
        <v>40</v>
      </c>
      <c r="AB299" s="37" t="s">
        <v>64</v>
      </c>
      <c r="AC299" s="37" t="s">
        <v>40</v>
      </c>
      <c r="AD299" s="37" t="s">
        <v>71</v>
      </c>
      <c r="AE299" s="37" t="s">
        <v>40</v>
      </c>
      <c r="AF299" s="37" t="s">
        <v>40</v>
      </c>
      <c r="AG299" s="38"/>
      <c r="AH299" s="35"/>
      <c r="AI299" s="39" t="s">
        <v>2037</v>
      </c>
      <c r="AJ299" s="40" t="str">
        <f>vlookup(A299,'AE-NSI no comparison'!A:B,2,FALSE)</f>
        <v>#N/A</v>
      </c>
      <c r="AK299" s="49"/>
    </row>
    <row r="300" ht="15.75" customHeight="1">
      <c r="A300" s="2" t="s">
        <v>198</v>
      </c>
      <c r="B300" s="2" t="s">
        <v>2038</v>
      </c>
      <c r="C300" s="3" t="s">
        <v>2039</v>
      </c>
      <c r="D300" s="8" t="s">
        <v>2040</v>
      </c>
      <c r="E300" s="8" t="s">
        <v>2041</v>
      </c>
      <c r="G300" s="8">
        <v>2024.0</v>
      </c>
      <c r="H300" s="51">
        <v>45566.0</v>
      </c>
      <c r="I300" s="8" t="s">
        <v>2042</v>
      </c>
      <c r="J300" s="8">
        <v>99.0</v>
      </c>
      <c r="K300" s="8">
        <v>10.0</v>
      </c>
      <c r="L300" s="8" t="s">
        <v>2043</v>
      </c>
      <c r="M300" s="8"/>
      <c r="N300" s="8"/>
      <c r="O300" s="16" t="s">
        <v>40</v>
      </c>
      <c r="P300" s="16"/>
      <c r="Q300" s="16"/>
      <c r="R300" s="8"/>
      <c r="S300" s="35" t="s">
        <v>40</v>
      </c>
      <c r="T300" s="8"/>
      <c r="U300" s="52"/>
      <c r="V300" s="35">
        <v>393.0</v>
      </c>
      <c r="W300" s="35" t="s">
        <v>139</v>
      </c>
      <c r="X300" s="35" t="s">
        <v>40</v>
      </c>
      <c r="Y300" s="35" t="s">
        <v>43</v>
      </c>
      <c r="Z300" s="35" t="s">
        <v>40</v>
      </c>
      <c r="AA300" s="35" t="s">
        <v>40</v>
      </c>
      <c r="AB300" s="37" t="s">
        <v>274</v>
      </c>
      <c r="AC300" s="37" t="s">
        <v>531</v>
      </c>
      <c r="AD300" s="37" t="s">
        <v>214</v>
      </c>
      <c r="AE300" s="37" t="s">
        <v>40</v>
      </c>
      <c r="AF300" s="37" t="s">
        <v>40</v>
      </c>
      <c r="AG300" s="38"/>
      <c r="AH300" s="35"/>
      <c r="AI300" s="72" t="s">
        <v>1985</v>
      </c>
      <c r="AJ300" s="40"/>
      <c r="AK300" s="49"/>
    </row>
    <row r="301" ht="15.75" customHeight="1">
      <c r="A301" s="2" t="s">
        <v>198</v>
      </c>
      <c r="B301" s="2" t="s">
        <v>2044</v>
      </c>
      <c r="C301" s="3" t="s">
        <v>2045</v>
      </c>
      <c r="D301" s="8" t="s">
        <v>2046</v>
      </c>
      <c r="E301" s="8" t="s">
        <v>2047</v>
      </c>
      <c r="G301" s="8">
        <v>2024.0</v>
      </c>
      <c r="H301" s="8" t="s">
        <v>2048</v>
      </c>
      <c r="I301" s="8" t="s">
        <v>2049</v>
      </c>
      <c r="J301" s="8">
        <v>79.0</v>
      </c>
      <c r="K301" s="8">
        <v>3.0</v>
      </c>
      <c r="L301" s="8" t="s">
        <v>2050</v>
      </c>
      <c r="M301" s="8">
        <v>3.8071735E7</v>
      </c>
      <c r="N301" s="8"/>
      <c r="O301" s="16" t="s">
        <v>40</v>
      </c>
      <c r="P301" s="16"/>
      <c r="Q301" s="16" t="s">
        <v>40</v>
      </c>
      <c r="R301" s="8"/>
      <c r="S301" s="35" t="s">
        <v>40</v>
      </c>
      <c r="T301" s="8"/>
      <c r="U301" s="52"/>
      <c r="V301" s="35">
        <v>394.0</v>
      </c>
      <c r="W301" s="35" t="s">
        <v>139</v>
      </c>
      <c r="X301" s="35" t="s">
        <v>40</v>
      </c>
      <c r="Y301" s="35" t="s">
        <v>43</v>
      </c>
      <c r="Z301" s="35" t="s">
        <v>40</v>
      </c>
      <c r="AA301" s="35" t="s">
        <v>40</v>
      </c>
      <c r="AB301" s="37" t="s">
        <v>274</v>
      </c>
      <c r="AC301" s="37" t="s">
        <v>40</v>
      </c>
      <c r="AD301" s="37" t="s">
        <v>214</v>
      </c>
      <c r="AE301" s="37" t="s">
        <v>40</v>
      </c>
      <c r="AF301" s="37" t="s">
        <v>40</v>
      </c>
      <c r="AG301" s="38"/>
      <c r="AH301" s="35"/>
      <c r="AI301" s="72" t="s">
        <v>1985</v>
      </c>
      <c r="AJ301" s="40"/>
      <c r="AK301" s="49"/>
    </row>
    <row r="302" ht="15.75" customHeight="1">
      <c r="A302" s="2" t="s">
        <v>98</v>
      </c>
      <c r="B302" s="2" t="s">
        <v>2051</v>
      </c>
      <c r="C302" s="3" t="s">
        <v>2052</v>
      </c>
      <c r="D302" s="8" t="s">
        <v>2053</v>
      </c>
      <c r="E302" s="8" t="s">
        <v>2054</v>
      </c>
      <c r="G302" s="8">
        <v>2025.0</v>
      </c>
      <c r="H302" s="51">
        <v>45809.0</v>
      </c>
      <c r="I302" s="8" t="s">
        <v>204</v>
      </c>
      <c r="J302" s="8">
        <v>97.0</v>
      </c>
      <c r="K302" s="8">
        <v>6.0</v>
      </c>
      <c r="L302" s="8" t="s">
        <v>2055</v>
      </c>
      <c r="M302" s="8"/>
      <c r="N302" s="8"/>
      <c r="O302" s="16" t="s">
        <v>40</v>
      </c>
      <c r="P302" s="16"/>
      <c r="Q302" s="16" t="s">
        <v>40</v>
      </c>
      <c r="R302" s="8"/>
      <c r="S302" s="35" t="s">
        <v>40</v>
      </c>
      <c r="T302" s="8"/>
      <c r="U302" s="52"/>
      <c r="V302" s="35">
        <v>396.0</v>
      </c>
      <c r="W302" s="35" t="s">
        <v>139</v>
      </c>
      <c r="X302" s="35" t="s">
        <v>40</v>
      </c>
      <c r="Y302" s="35" t="s">
        <v>43</v>
      </c>
      <c r="Z302" s="35" t="s">
        <v>40</v>
      </c>
      <c r="AA302" s="35" t="s">
        <v>40</v>
      </c>
      <c r="AB302" s="37" t="s">
        <v>274</v>
      </c>
      <c r="AC302" s="37" t="s">
        <v>40</v>
      </c>
      <c r="AD302" s="37" t="s">
        <v>214</v>
      </c>
      <c r="AE302" s="37" t="s">
        <v>40</v>
      </c>
      <c r="AF302" s="37" t="s">
        <v>40</v>
      </c>
      <c r="AG302" s="38"/>
      <c r="AH302" s="35"/>
      <c r="AI302" s="72" t="s">
        <v>1985</v>
      </c>
      <c r="AJ302" s="40"/>
      <c r="AK302" s="49"/>
    </row>
    <row r="303" ht="15.75" customHeight="1">
      <c r="A303" s="2" t="s">
        <v>98</v>
      </c>
      <c r="B303" s="2" t="s">
        <v>2056</v>
      </c>
      <c r="C303" s="3" t="s">
        <v>2057</v>
      </c>
      <c r="D303" s="8" t="s">
        <v>2058</v>
      </c>
      <c r="E303" s="8" t="s">
        <v>2059</v>
      </c>
      <c r="G303" s="8">
        <v>2025.0</v>
      </c>
      <c r="H303" s="8" t="s">
        <v>2060</v>
      </c>
      <c r="I303" s="8" t="s">
        <v>39</v>
      </c>
      <c r="J303" s="8">
        <v>60.0</v>
      </c>
      <c r="K303" s="8"/>
      <c r="L303" s="8">
        <v>127300.0</v>
      </c>
      <c r="M303" s="8"/>
      <c r="N303" s="8"/>
      <c r="O303" s="16" t="s">
        <v>40</v>
      </c>
      <c r="P303" s="16"/>
      <c r="Q303" s="16"/>
      <c r="R303" s="8"/>
      <c r="S303" s="8"/>
      <c r="T303" s="8"/>
      <c r="U303" s="52"/>
      <c r="V303" s="35">
        <v>398.0</v>
      </c>
      <c r="W303" s="35" t="s">
        <v>139</v>
      </c>
      <c r="X303" s="35" t="s">
        <v>40</v>
      </c>
      <c r="Y303" s="35" t="s">
        <v>274</v>
      </c>
      <c r="Z303" s="35" t="s">
        <v>40</v>
      </c>
      <c r="AA303" s="35" t="s">
        <v>40</v>
      </c>
      <c r="AB303" s="37" t="s">
        <v>139</v>
      </c>
      <c r="AC303" s="37" t="s">
        <v>40</v>
      </c>
      <c r="AD303" s="37" t="s">
        <v>43</v>
      </c>
      <c r="AE303" s="37" t="s">
        <v>40</v>
      </c>
      <c r="AF303" s="37" t="s">
        <v>40</v>
      </c>
      <c r="AG303" s="38"/>
      <c r="AH303" s="35"/>
      <c r="AI303" s="72" t="s">
        <v>2061</v>
      </c>
      <c r="AJ303" s="40"/>
      <c r="AK303" s="49"/>
    </row>
    <row r="304" ht="15.75" customHeight="1">
      <c r="A304" s="2" t="s">
        <v>2062</v>
      </c>
      <c r="B304" s="1" t="s">
        <v>2063</v>
      </c>
      <c r="C304" s="33" t="s">
        <v>2064</v>
      </c>
      <c r="D304" s="8" t="s">
        <v>2065</v>
      </c>
      <c r="E304" s="8" t="s">
        <v>2066</v>
      </c>
      <c r="G304" s="8">
        <v>2025.0</v>
      </c>
      <c r="H304" s="51">
        <v>45992.0</v>
      </c>
      <c r="I304" s="8" t="s">
        <v>312</v>
      </c>
      <c r="J304" s="8">
        <v>21.0</v>
      </c>
      <c r="K304" s="8">
        <v>1.0</v>
      </c>
      <c r="L304" s="8">
        <v>2435156.0</v>
      </c>
      <c r="M304" s="8"/>
      <c r="N304" s="8"/>
      <c r="O304" s="16"/>
      <c r="P304" s="16"/>
      <c r="Q304" s="16" t="s">
        <v>40</v>
      </c>
      <c r="R304" s="8"/>
      <c r="S304" s="8"/>
      <c r="T304" s="8"/>
      <c r="U304" s="34"/>
      <c r="V304" s="35">
        <v>399.0</v>
      </c>
      <c r="W304" s="35" t="s">
        <v>54</v>
      </c>
      <c r="X304" s="35" t="s">
        <v>40</v>
      </c>
      <c r="Y304" s="35" t="s">
        <v>42</v>
      </c>
      <c r="Z304" s="35" t="s">
        <v>40</v>
      </c>
      <c r="AA304" s="35" t="s">
        <v>40</v>
      </c>
      <c r="AB304" s="37" t="s">
        <v>139</v>
      </c>
      <c r="AC304" s="37" t="s">
        <v>40</v>
      </c>
      <c r="AD304" s="37" t="s">
        <v>148</v>
      </c>
      <c r="AE304" s="37" t="s">
        <v>230</v>
      </c>
      <c r="AF304" s="37" t="s">
        <v>230</v>
      </c>
      <c r="AG304" s="38"/>
      <c r="AH304" s="35"/>
      <c r="AI304" s="48"/>
      <c r="AJ304" s="40" t="str">
        <f>vlookup(A304,'AE-NSI no comparison'!A:B,2,FALSE)</f>
        <v>#N/A</v>
      </c>
      <c r="AK304" s="49"/>
    </row>
    <row r="305" ht="15.75" customHeight="1">
      <c r="A305" s="2" t="s">
        <v>2067</v>
      </c>
      <c r="B305" s="2" t="s">
        <v>2068</v>
      </c>
      <c r="C305" s="33" t="s">
        <v>2069</v>
      </c>
      <c r="D305" s="8" t="s">
        <v>2070</v>
      </c>
      <c r="E305" s="8" t="s">
        <v>2071</v>
      </c>
      <c r="G305" s="8">
        <v>2024.0</v>
      </c>
      <c r="H305" s="8">
        <v>2024.0</v>
      </c>
      <c r="I305" s="8" t="s">
        <v>304</v>
      </c>
      <c r="J305" s="8">
        <v>12.0</v>
      </c>
      <c r="K305" s="8">
        <v>6.0</v>
      </c>
      <c r="L305" s="8"/>
      <c r="M305" s="8"/>
      <c r="N305" s="8"/>
      <c r="O305" s="16" t="s">
        <v>40</v>
      </c>
      <c r="P305" s="16"/>
      <c r="Q305" s="16"/>
      <c r="R305" s="8"/>
      <c r="S305" s="8"/>
      <c r="T305" s="8"/>
      <c r="U305" s="34"/>
      <c r="V305" s="35">
        <v>400.0</v>
      </c>
      <c r="W305" s="35" t="s">
        <v>54</v>
      </c>
      <c r="X305" s="35" t="s">
        <v>40</v>
      </c>
      <c r="Y305" s="35" t="s">
        <v>274</v>
      </c>
      <c r="Z305" s="35" t="s">
        <v>40</v>
      </c>
      <c r="AA305" s="35" t="s">
        <v>40</v>
      </c>
      <c r="AB305" s="37" t="s">
        <v>139</v>
      </c>
      <c r="AC305" s="37" t="s">
        <v>40</v>
      </c>
      <c r="AD305" s="37" t="s">
        <v>43</v>
      </c>
      <c r="AE305" s="37" t="s">
        <v>40</v>
      </c>
      <c r="AF305" s="37" t="s">
        <v>40</v>
      </c>
      <c r="AG305" s="38" t="s">
        <v>2072</v>
      </c>
      <c r="AH305" s="35"/>
      <c r="AI305" s="48"/>
      <c r="AJ305" s="40" t="str">
        <f>vlookup(A305,'AE-NSI no comparison'!A:B,2,FALSE)</f>
        <v>#N/A</v>
      </c>
      <c r="AK305" s="49"/>
    </row>
    <row r="306" ht="15.75" customHeight="1">
      <c r="A306" s="111" t="s">
        <v>2073</v>
      </c>
      <c r="B306" s="111" t="s">
        <v>2074</v>
      </c>
      <c r="C306" s="118" t="s">
        <v>2075</v>
      </c>
      <c r="D306" s="111" t="s">
        <v>2076</v>
      </c>
      <c r="E306" s="111" t="s">
        <v>2077</v>
      </c>
      <c r="F306" s="113"/>
      <c r="G306" s="111">
        <v>2023.0</v>
      </c>
      <c r="H306" s="111" t="s">
        <v>2078</v>
      </c>
      <c r="I306" s="111" t="s">
        <v>2079</v>
      </c>
      <c r="J306" s="111">
        <v>101.0</v>
      </c>
      <c r="K306" s="111">
        <v>21.0</v>
      </c>
      <c r="L306" s="111" t="s">
        <v>2080</v>
      </c>
      <c r="M306" s="111"/>
      <c r="N306" s="111"/>
      <c r="O306" s="111" t="s">
        <v>40</v>
      </c>
      <c r="P306" s="111"/>
      <c r="Q306" s="111"/>
      <c r="R306" s="111"/>
      <c r="S306" s="111"/>
      <c r="T306" s="111"/>
      <c r="U306" s="114"/>
      <c r="V306" s="115">
        <v>401.0</v>
      </c>
      <c r="W306" s="115" t="s">
        <v>767</v>
      </c>
      <c r="X306" s="115" t="s">
        <v>40</v>
      </c>
      <c r="Y306" s="115" t="s">
        <v>274</v>
      </c>
      <c r="Z306" s="115" t="s">
        <v>40</v>
      </c>
      <c r="AA306" s="115" t="s">
        <v>40</v>
      </c>
      <c r="AB306" s="37" t="s">
        <v>64</v>
      </c>
      <c r="AC306" s="37" t="s">
        <v>40</v>
      </c>
      <c r="AD306" s="37" t="s">
        <v>43</v>
      </c>
      <c r="AE306" s="37" t="s">
        <v>40</v>
      </c>
      <c r="AF306" s="37" t="s">
        <v>40</v>
      </c>
      <c r="AG306" s="38"/>
      <c r="AH306" s="115"/>
      <c r="AI306" s="117" t="s">
        <v>2081</v>
      </c>
      <c r="AJ306" s="40" t="str">
        <f>vlookup(A306,'AE-NSI no comparison'!A:B,2,FALSE)</f>
        <v>#N/A</v>
      </c>
      <c r="AK306" s="15"/>
    </row>
    <row r="307" ht="15.75" customHeight="1">
      <c r="A307" s="2" t="s">
        <v>2082</v>
      </c>
      <c r="B307" s="2" t="s">
        <v>2083</v>
      </c>
      <c r="C307" s="3" t="s">
        <v>2084</v>
      </c>
      <c r="D307" s="8" t="s">
        <v>2085</v>
      </c>
      <c r="E307" s="8" t="s">
        <v>2086</v>
      </c>
      <c r="G307" s="8">
        <v>2024.0</v>
      </c>
      <c r="H307" s="8" t="s">
        <v>2087</v>
      </c>
      <c r="I307" s="8" t="s">
        <v>411</v>
      </c>
      <c r="J307" s="8">
        <v>15.0</v>
      </c>
      <c r="K307" s="8">
        <v>1.0</v>
      </c>
      <c r="L307" s="8">
        <v>7745.0</v>
      </c>
      <c r="M307" s="8"/>
      <c r="N307" s="8"/>
      <c r="O307" s="16" t="s">
        <v>40</v>
      </c>
      <c r="P307" s="16"/>
      <c r="Q307" s="16"/>
      <c r="R307" s="8"/>
      <c r="S307" s="8"/>
      <c r="T307" s="8"/>
      <c r="U307" s="34"/>
      <c r="V307" s="35">
        <v>402.0</v>
      </c>
      <c r="W307" s="35" t="s">
        <v>54</v>
      </c>
      <c r="X307" s="35" t="s">
        <v>40</v>
      </c>
      <c r="Y307" s="78" t="s">
        <v>615</v>
      </c>
      <c r="Z307" s="78" t="s">
        <v>40</v>
      </c>
      <c r="AA307" s="78" t="s">
        <v>40</v>
      </c>
      <c r="AB307" s="68" t="s">
        <v>139</v>
      </c>
      <c r="AC307" s="68" t="s">
        <v>40</v>
      </c>
      <c r="AD307" s="37" t="s">
        <v>186</v>
      </c>
      <c r="AE307" s="68" t="s">
        <v>40</v>
      </c>
      <c r="AF307" s="68" t="s">
        <v>40</v>
      </c>
      <c r="AG307" s="69"/>
      <c r="AH307" s="35"/>
      <c r="AI307" s="48"/>
      <c r="AJ307" s="40" t="str">
        <f>vlookup(A307,'AE-NSI no comparison'!A:B,2,FALSE)</f>
        <v>#N/A</v>
      </c>
      <c r="AK307" s="49"/>
    </row>
    <row r="308" ht="15.75" customHeight="1">
      <c r="A308" s="2" t="s">
        <v>2088</v>
      </c>
      <c r="B308" s="2" t="s">
        <v>2089</v>
      </c>
      <c r="C308" s="3" t="s">
        <v>2090</v>
      </c>
      <c r="D308" s="8" t="s">
        <v>2091</v>
      </c>
      <c r="E308" s="8" t="s">
        <v>2092</v>
      </c>
      <c r="G308" s="8">
        <v>2024.0</v>
      </c>
      <c r="H308" s="8" t="s">
        <v>2093</v>
      </c>
      <c r="I308" s="8" t="s">
        <v>62</v>
      </c>
      <c r="J308" s="8">
        <v>230.0</v>
      </c>
      <c r="K308" s="8">
        <v>5.0</v>
      </c>
      <c r="L308" s="8" t="s">
        <v>2094</v>
      </c>
      <c r="M308" s="8"/>
      <c r="N308" s="8"/>
      <c r="O308" s="16" t="s">
        <v>40</v>
      </c>
      <c r="P308" s="16"/>
      <c r="Q308" s="16"/>
      <c r="R308" s="8"/>
      <c r="S308" s="8"/>
      <c r="T308" s="8"/>
      <c r="U308" s="34"/>
      <c r="V308" s="35">
        <v>403.0</v>
      </c>
      <c r="W308" s="35" t="s">
        <v>54</v>
      </c>
      <c r="X308" s="35" t="s">
        <v>40</v>
      </c>
      <c r="Y308" s="35" t="s">
        <v>274</v>
      </c>
      <c r="Z308" s="35" t="s">
        <v>40</v>
      </c>
      <c r="AA308" s="35" t="s">
        <v>40</v>
      </c>
      <c r="AB308" s="37" t="s">
        <v>139</v>
      </c>
      <c r="AC308" s="37" t="s">
        <v>40</v>
      </c>
      <c r="AD308" s="37" t="s">
        <v>148</v>
      </c>
      <c r="AE308" s="37" t="s">
        <v>230</v>
      </c>
      <c r="AF308" s="37" t="s">
        <v>230</v>
      </c>
      <c r="AG308" s="38" t="s">
        <v>2095</v>
      </c>
      <c r="AH308" s="35"/>
      <c r="AI308" s="48"/>
      <c r="AJ308" s="40" t="str">
        <f>vlookup(A308,'AE-NSI no comparison'!A:B,2,FALSE)</f>
        <v>#N/A</v>
      </c>
      <c r="AK308" s="49"/>
    </row>
    <row r="309" ht="15.75" customHeight="1">
      <c r="A309" s="2" t="s">
        <v>2096</v>
      </c>
      <c r="B309" s="2" t="s">
        <v>2097</v>
      </c>
      <c r="C309" s="33" t="s">
        <v>2098</v>
      </c>
      <c r="D309" s="8" t="s">
        <v>2099</v>
      </c>
      <c r="E309" s="8" t="s">
        <v>2100</v>
      </c>
      <c r="G309" s="8">
        <v>2025.0</v>
      </c>
      <c r="H309" s="8">
        <v>2025.0</v>
      </c>
      <c r="I309" s="8" t="s">
        <v>304</v>
      </c>
      <c r="J309" s="8">
        <v>13.0</v>
      </c>
      <c r="K309" s="8">
        <v>4.0</v>
      </c>
      <c r="L309" s="8"/>
      <c r="M309" s="8"/>
      <c r="N309" s="8"/>
      <c r="O309" s="16"/>
      <c r="P309" s="16" t="s">
        <v>40</v>
      </c>
      <c r="Q309" s="16"/>
      <c r="R309" s="8"/>
      <c r="S309" s="8"/>
      <c r="T309" s="8"/>
      <c r="U309" s="52" t="s">
        <v>40</v>
      </c>
      <c r="V309" s="35">
        <v>404.0</v>
      </c>
      <c r="W309" s="35" t="s">
        <v>615</v>
      </c>
      <c r="X309" s="35" t="s">
        <v>40</v>
      </c>
      <c r="Y309" s="35" t="s">
        <v>274</v>
      </c>
      <c r="Z309" s="35" t="s">
        <v>40</v>
      </c>
      <c r="AA309" s="35" t="s">
        <v>40</v>
      </c>
      <c r="AB309" s="73" t="s">
        <v>275</v>
      </c>
      <c r="AC309" s="73" t="s">
        <v>40</v>
      </c>
      <c r="AD309" s="73" t="s">
        <v>275</v>
      </c>
      <c r="AE309" s="73" t="s">
        <v>40</v>
      </c>
      <c r="AF309" s="73" t="s">
        <v>40</v>
      </c>
      <c r="AG309" s="74" t="s">
        <v>275</v>
      </c>
      <c r="AH309" s="35"/>
      <c r="AI309" s="72" t="s">
        <v>2101</v>
      </c>
      <c r="AJ309" s="40" t="str">
        <f>vlookup(A309,'AE-NSI no comparison'!A:B,2,FALSE)</f>
        <v>#2105</v>
      </c>
      <c r="AK309" s="40"/>
    </row>
    <row r="310" ht="15.75" customHeight="1">
      <c r="A310" s="2" t="s">
        <v>2096</v>
      </c>
      <c r="B310" s="1" t="s">
        <v>2102</v>
      </c>
      <c r="C310" s="33" t="s">
        <v>2103</v>
      </c>
      <c r="D310" s="8" t="s">
        <v>2104</v>
      </c>
      <c r="E310" s="8" t="s">
        <v>2105</v>
      </c>
      <c r="G310" s="8">
        <v>2025.0</v>
      </c>
      <c r="H310" s="8">
        <v>2025.0</v>
      </c>
      <c r="I310" s="8" t="s">
        <v>1530</v>
      </c>
      <c r="J310" s="8">
        <v>16.0</v>
      </c>
      <c r="K310" s="8"/>
      <c r="L310" s="8">
        <v>1470609.0</v>
      </c>
      <c r="M310" s="8"/>
      <c r="N310" s="8"/>
      <c r="O310" s="16" t="s">
        <v>40</v>
      </c>
      <c r="P310" s="16"/>
      <c r="Q310" s="16"/>
      <c r="R310" s="8"/>
      <c r="S310" s="8"/>
      <c r="T310" s="8"/>
      <c r="U310" s="52" t="s">
        <v>40</v>
      </c>
      <c r="V310" s="35">
        <v>405.0</v>
      </c>
      <c r="W310" s="35" t="s">
        <v>615</v>
      </c>
      <c r="X310" s="35" t="s">
        <v>40</v>
      </c>
      <c r="Y310" s="35" t="s">
        <v>42</v>
      </c>
      <c r="Z310" s="35" t="s">
        <v>40</v>
      </c>
      <c r="AA310" s="35" t="s">
        <v>40</v>
      </c>
      <c r="AB310" s="37" t="s">
        <v>71</v>
      </c>
      <c r="AC310" s="37" t="s">
        <v>40</v>
      </c>
      <c r="AD310" s="37" t="s">
        <v>43</v>
      </c>
      <c r="AE310" s="37" t="s">
        <v>40</v>
      </c>
      <c r="AF310" s="37" t="s">
        <v>40</v>
      </c>
      <c r="AG310" s="38" t="s">
        <v>2106</v>
      </c>
      <c r="AH310" s="35"/>
      <c r="AI310" s="53"/>
      <c r="AJ310" s="40"/>
      <c r="AK310" s="49"/>
    </row>
    <row r="311" ht="15.75" customHeight="1">
      <c r="A311" s="2" t="s">
        <v>2107</v>
      </c>
      <c r="B311" s="1" t="s">
        <v>2108</v>
      </c>
      <c r="C311" s="33" t="s">
        <v>2109</v>
      </c>
      <c r="D311" s="8" t="s">
        <v>2110</v>
      </c>
      <c r="E311" s="8" t="s">
        <v>2111</v>
      </c>
      <c r="G311" s="8">
        <v>2025.0</v>
      </c>
      <c r="H311" s="50">
        <v>45755.0</v>
      </c>
      <c r="I311" s="8" t="s">
        <v>62</v>
      </c>
      <c r="J311" s="8"/>
      <c r="K311" s="8"/>
      <c r="L311" s="8"/>
      <c r="M311" s="8">
        <v>4.0198276E7</v>
      </c>
      <c r="N311" s="8"/>
      <c r="O311" s="16"/>
      <c r="P311" s="16"/>
      <c r="Q311" s="16" t="s">
        <v>40</v>
      </c>
      <c r="R311" s="8"/>
      <c r="S311" s="8"/>
      <c r="T311" s="8"/>
      <c r="U311" s="52" t="s">
        <v>40</v>
      </c>
      <c r="V311" s="35">
        <v>406.0</v>
      </c>
      <c r="W311" s="35" t="s">
        <v>42</v>
      </c>
      <c r="X311" s="35" t="s">
        <v>40</v>
      </c>
      <c r="Y311" s="35" t="s">
        <v>148</v>
      </c>
      <c r="Z311" s="35" t="s">
        <v>40</v>
      </c>
      <c r="AA311" s="35" t="s">
        <v>40</v>
      </c>
      <c r="AB311" s="37" t="s">
        <v>71</v>
      </c>
      <c r="AC311" s="37" t="s">
        <v>40</v>
      </c>
      <c r="AD311" s="37" t="s">
        <v>43</v>
      </c>
      <c r="AE311" s="37" t="s">
        <v>40</v>
      </c>
      <c r="AF311" s="37" t="s">
        <v>40</v>
      </c>
      <c r="AG311" s="38"/>
      <c r="AH311" s="35"/>
      <c r="AI311" s="48"/>
      <c r="AJ311" s="40" t="str">
        <f>vlookup(A311,'AE-NSI no comparison'!A:B,2,FALSE)</f>
        <v>#N/A</v>
      </c>
      <c r="AK311" s="49"/>
    </row>
    <row r="312" ht="15.75" customHeight="1">
      <c r="A312" s="2" t="s">
        <v>2112</v>
      </c>
      <c r="B312" s="2" t="s">
        <v>2113</v>
      </c>
      <c r="C312" s="33" t="s">
        <v>2114</v>
      </c>
      <c r="D312" s="8" t="s">
        <v>2115</v>
      </c>
      <c r="E312" s="8" t="s">
        <v>2116</v>
      </c>
      <c r="G312" s="8">
        <v>2024.0</v>
      </c>
      <c r="H312" s="8" t="s">
        <v>614</v>
      </c>
      <c r="I312" s="8" t="s">
        <v>411</v>
      </c>
      <c r="J312" s="8">
        <v>15.0</v>
      </c>
      <c r="K312" s="8">
        <v>1.0</v>
      </c>
      <c r="L312" s="8">
        <v>8550.0</v>
      </c>
      <c r="M312" s="8"/>
      <c r="N312" s="8"/>
      <c r="O312" s="16" t="s">
        <v>40</v>
      </c>
      <c r="P312" s="16"/>
      <c r="Q312" s="16"/>
      <c r="R312" s="8"/>
      <c r="S312" s="8"/>
      <c r="T312" s="8"/>
      <c r="U312" s="34"/>
      <c r="V312" s="35">
        <v>407.0</v>
      </c>
      <c r="W312" s="35" t="s">
        <v>54</v>
      </c>
      <c r="X312" s="35" t="s">
        <v>40</v>
      </c>
      <c r="Y312" s="35" t="s">
        <v>274</v>
      </c>
      <c r="Z312" s="35" t="s">
        <v>40</v>
      </c>
      <c r="AA312" s="35" t="s">
        <v>40</v>
      </c>
      <c r="AB312" s="37" t="s">
        <v>139</v>
      </c>
      <c r="AC312" s="37" t="s">
        <v>40</v>
      </c>
      <c r="AD312" s="37" t="s">
        <v>148</v>
      </c>
      <c r="AE312" s="37" t="s">
        <v>230</v>
      </c>
      <c r="AF312" s="37" t="s">
        <v>230</v>
      </c>
      <c r="AG312" s="38"/>
      <c r="AH312" s="35"/>
      <c r="AI312" s="48"/>
      <c r="AJ312" s="40" t="str">
        <f>vlookup(A312,'AE-NSI no comparison'!A:B,2,FALSE)</f>
        <v>#N/A</v>
      </c>
      <c r="AK312" s="49"/>
    </row>
    <row r="313" ht="15.75" customHeight="1">
      <c r="A313" s="2" t="s">
        <v>501</v>
      </c>
      <c r="B313" s="2" t="s">
        <v>2117</v>
      </c>
      <c r="C313" s="3" t="s">
        <v>2118</v>
      </c>
      <c r="D313" s="8" t="s">
        <v>2119</v>
      </c>
      <c r="E313" s="8" t="s">
        <v>2120</v>
      </c>
      <c r="G313" s="8">
        <v>2024.0</v>
      </c>
      <c r="H313" s="8" t="s">
        <v>2121</v>
      </c>
      <c r="I313" s="8" t="s">
        <v>2122</v>
      </c>
      <c r="J313" s="8">
        <v>10.0</v>
      </c>
      <c r="K313" s="8"/>
      <c r="L313" s="8" t="s">
        <v>2123</v>
      </c>
      <c r="M313" s="8"/>
      <c r="N313" s="8"/>
      <c r="O313" s="16" t="s">
        <v>40</v>
      </c>
      <c r="P313" s="16"/>
      <c r="Q313" s="16"/>
      <c r="R313" s="8"/>
      <c r="S313" s="8"/>
      <c r="T313" s="8"/>
      <c r="U313" s="34"/>
      <c r="V313" s="35">
        <v>408.0</v>
      </c>
      <c r="W313" s="35" t="s">
        <v>54</v>
      </c>
      <c r="X313" s="35" t="s">
        <v>40</v>
      </c>
      <c r="Y313" s="35" t="s">
        <v>274</v>
      </c>
      <c r="Z313" s="35" t="s">
        <v>40</v>
      </c>
      <c r="AA313" s="35" t="s">
        <v>40</v>
      </c>
      <c r="AB313" s="73" t="s">
        <v>275</v>
      </c>
      <c r="AC313" s="73" t="s">
        <v>40</v>
      </c>
      <c r="AD313" s="73" t="s">
        <v>275</v>
      </c>
      <c r="AE313" s="73" t="s">
        <v>40</v>
      </c>
      <c r="AF313" s="73" t="s">
        <v>40</v>
      </c>
      <c r="AG313" s="74" t="s">
        <v>275</v>
      </c>
      <c r="AH313" s="35"/>
      <c r="AI313" s="53"/>
      <c r="AJ313" s="40" t="str">
        <f>vlookup(A313,'AE-NSI no comparison'!A:B,2,FALSE)</f>
        <v>#8025</v>
      </c>
      <c r="AK313" s="49"/>
    </row>
    <row r="314" ht="15.75" customHeight="1">
      <c r="A314" s="2" t="s">
        <v>2124</v>
      </c>
      <c r="B314" s="1" t="s">
        <v>2125</v>
      </c>
      <c r="C314" s="3" t="s">
        <v>2126</v>
      </c>
      <c r="D314" s="8" t="s">
        <v>2127</v>
      </c>
      <c r="E314" s="8" t="s">
        <v>2128</v>
      </c>
      <c r="G314" s="8">
        <v>2025.0</v>
      </c>
      <c r="H314" s="8" t="s">
        <v>361</v>
      </c>
      <c r="I314" s="8" t="s">
        <v>2129</v>
      </c>
      <c r="J314" s="8">
        <v>56.0</v>
      </c>
      <c r="K314" s="8"/>
      <c r="L314" s="8">
        <v>103150.0</v>
      </c>
      <c r="M314" s="8">
        <v>4.067881E7</v>
      </c>
      <c r="N314" s="8"/>
      <c r="O314" s="16"/>
      <c r="P314" s="16" t="s">
        <v>40</v>
      </c>
      <c r="Q314" s="16"/>
      <c r="R314" s="35" t="s">
        <v>40</v>
      </c>
      <c r="S314" s="8"/>
      <c r="T314" s="8"/>
      <c r="U314" s="34"/>
      <c r="V314" s="35">
        <v>410.0</v>
      </c>
      <c r="W314" s="35" t="s">
        <v>615</v>
      </c>
      <c r="X314" s="35" t="s">
        <v>40</v>
      </c>
      <c r="Y314" s="35" t="s">
        <v>186</v>
      </c>
      <c r="Z314" s="35" t="s">
        <v>40</v>
      </c>
      <c r="AA314" s="35" t="s">
        <v>40</v>
      </c>
      <c r="AB314" s="37" t="s">
        <v>214</v>
      </c>
      <c r="AC314" s="37" t="s">
        <v>40</v>
      </c>
      <c r="AD314" s="37" t="s">
        <v>156</v>
      </c>
      <c r="AE314" s="37" t="s">
        <v>40</v>
      </c>
      <c r="AF314" s="37" t="s">
        <v>40</v>
      </c>
      <c r="AG314" s="38"/>
      <c r="AH314" s="35"/>
      <c r="AI314" s="39" t="s">
        <v>2130</v>
      </c>
      <c r="AJ314" s="40" t="str">
        <f>vlookup(A314,'AE-NSI no comparison'!A:B,2,FALSE)</f>
        <v>#N/A</v>
      </c>
      <c r="AK314" s="40"/>
    </row>
    <row r="315" ht="15.75" customHeight="1">
      <c r="A315" s="2" t="s">
        <v>506</v>
      </c>
      <c r="B315" s="2" t="s">
        <v>2131</v>
      </c>
      <c r="C315" s="33" t="s">
        <v>2132</v>
      </c>
      <c r="D315" s="8" t="s">
        <v>2133</v>
      </c>
      <c r="E315" s="8" t="s">
        <v>2134</v>
      </c>
      <c r="G315" s="8">
        <v>2025.0</v>
      </c>
      <c r="H315" s="51">
        <v>45658.0</v>
      </c>
      <c r="I315" s="8" t="s">
        <v>1698</v>
      </c>
      <c r="J315" s="8">
        <v>32.0</v>
      </c>
      <c r="K315" s="8">
        <v>1.0</v>
      </c>
      <c r="L315" s="8" t="s">
        <v>2135</v>
      </c>
      <c r="M315" s="8"/>
      <c r="N315" s="8"/>
      <c r="O315" s="16" t="s">
        <v>40</v>
      </c>
      <c r="P315" s="16"/>
      <c r="Q315" s="16"/>
      <c r="R315" s="8"/>
      <c r="S315" s="8"/>
      <c r="T315" s="8"/>
      <c r="U315" s="34"/>
      <c r="V315" s="35">
        <v>411.0</v>
      </c>
      <c r="W315" s="35" t="s">
        <v>767</v>
      </c>
      <c r="X315" s="35" t="s">
        <v>40</v>
      </c>
      <c r="Y315" s="35" t="s">
        <v>43</v>
      </c>
      <c r="Z315" s="35" t="s">
        <v>40</v>
      </c>
      <c r="AA315" s="35" t="s">
        <v>40</v>
      </c>
      <c r="AB315" s="37" t="s">
        <v>64</v>
      </c>
      <c r="AC315" s="37" t="s">
        <v>40</v>
      </c>
      <c r="AD315" s="37" t="s">
        <v>186</v>
      </c>
      <c r="AE315" s="37" t="s">
        <v>40</v>
      </c>
      <c r="AF315" s="37" t="s">
        <v>40</v>
      </c>
      <c r="AG315" s="38" t="s">
        <v>2136</v>
      </c>
      <c r="AH315" s="35"/>
      <c r="AI315" s="53"/>
      <c r="AJ315" s="40"/>
      <c r="AK315" s="49"/>
    </row>
    <row r="316" ht="15.75" customHeight="1">
      <c r="A316" s="2" t="s">
        <v>2137</v>
      </c>
      <c r="B316" s="1" t="s">
        <v>2138</v>
      </c>
      <c r="C316" s="3" t="s">
        <v>2139</v>
      </c>
      <c r="D316" s="8" t="s">
        <v>2140</v>
      </c>
      <c r="E316" s="8" t="s">
        <v>2141</v>
      </c>
      <c r="G316" s="8">
        <v>2024.0</v>
      </c>
      <c r="H316" s="8">
        <v>2024.0</v>
      </c>
      <c r="I316" s="8" t="s">
        <v>2142</v>
      </c>
      <c r="J316" s="8">
        <v>31.0</v>
      </c>
      <c r="K316" s="8">
        <v>3.0</v>
      </c>
      <c r="L316" s="8" t="s">
        <v>2143</v>
      </c>
      <c r="M316" s="8"/>
      <c r="N316" s="8"/>
      <c r="O316" s="16" t="s">
        <v>40</v>
      </c>
      <c r="P316" s="16"/>
      <c r="Q316" s="16"/>
      <c r="R316" s="8"/>
      <c r="S316" s="8"/>
      <c r="T316" s="8"/>
      <c r="U316" s="52"/>
      <c r="V316" s="35">
        <v>412.0</v>
      </c>
      <c r="W316" s="35" t="s">
        <v>615</v>
      </c>
      <c r="X316" s="78" t="s">
        <v>40</v>
      </c>
      <c r="Y316" s="35" t="s">
        <v>42</v>
      </c>
      <c r="Z316" s="35" t="s">
        <v>40</v>
      </c>
      <c r="AA316" s="35" t="s">
        <v>40</v>
      </c>
      <c r="AB316" s="73" t="s">
        <v>275</v>
      </c>
      <c r="AC316" s="73" t="s">
        <v>40</v>
      </c>
      <c r="AD316" s="73" t="s">
        <v>275</v>
      </c>
      <c r="AE316" s="73" t="s">
        <v>40</v>
      </c>
      <c r="AF316" s="73" t="s">
        <v>40</v>
      </c>
      <c r="AG316" s="74" t="s">
        <v>275</v>
      </c>
      <c r="AH316" s="35"/>
      <c r="AI316" s="119" t="s">
        <v>2144</v>
      </c>
      <c r="AJ316" s="40" t="str">
        <f>vlookup(A316,'AE-NSI no comparison'!A:B,2,FALSE)</f>
        <v>#8092</v>
      </c>
      <c r="AK316" s="49"/>
    </row>
    <row r="317" ht="15.75" customHeight="1">
      <c r="A317" s="2" t="s">
        <v>2145</v>
      </c>
      <c r="B317" s="1" t="s">
        <v>2146</v>
      </c>
      <c r="C317" s="33" t="s">
        <v>2147</v>
      </c>
      <c r="D317" s="8" t="s">
        <v>2148</v>
      </c>
      <c r="E317" s="8" t="s">
        <v>2149</v>
      </c>
      <c r="G317" s="8">
        <v>2024.0</v>
      </c>
      <c r="H317" s="8" t="s">
        <v>2150</v>
      </c>
      <c r="I317" s="8" t="s">
        <v>89</v>
      </c>
      <c r="J317" s="8">
        <v>73.0</v>
      </c>
      <c r="K317" s="8">
        <v>12.0</v>
      </c>
      <c r="L317" s="8" t="s">
        <v>2151</v>
      </c>
      <c r="M317" s="8"/>
      <c r="N317" s="8"/>
      <c r="O317" s="16" t="s">
        <v>40</v>
      </c>
      <c r="P317" s="16"/>
      <c r="Q317" s="16"/>
      <c r="R317" s="8"/>
      <c r="S317" s="8"/>
      <c r="T317" s="8"/>
      <c r="U317" s="52" t="s">
        <v>40</v>
      </c>
      <c r="V317" s="35">
        <v>413.0</v>
      </c>
      <c r="W317" s="35" t="s">
        <v>615</v>
      </c>
      <c r="X317" s="78" t="s">
        <v>40</v>
      </c>
      <c r="Y317" s="35" t="s">
        <v>42</v>
      </c>
      <c r="Z317" s="35" t="s">
        <v>40</v>
      </c>
      <c r="AA317" s="35" t="s">
        <v>40</v>
      </c>
      <c r="AB317" s="37" t="s">
        <v>71</v>
      </c>
      <c r="AC317" s="37" t="s">
        <v>40</v>
      </c>
      <c r="AD317" s="37" t="s">
        <v>139</v>
      </c>
      <c r="AE317" s="37" t="s">
        <v>40</v>
      </c>
      <c r="AF317" s="37" t="s">
        <v>40</v>
      </c>
      <c r="AG317" s="38" t="s">
        <v>622</v>
      </c>
      <c r="AH317" s="35"/>
      <c r="AI317" s="48"/>
      <c r="AJ317" s="40" t="str">
        <f>vlookup(A317,'AE-NSI no comparison'!A:B,2,FALSE)</f>
        <v>#N/A</v>
      </c>
      <c r="AK317" s="49"/>
    </row>
    <row r="318" ht="15.75" customHeight="1">
      <c r="A318" s="2" t="s">
        <v>2152</v>
      </c>
      <c r="B318" s="1" t="s">
        <v>2153</v>
      </c>
      <c r="C318" s="33" t="s">
        <v>2154</v>
      </c>
      <c r="D318" s="8" t="s">
        <v>2155</v>
      </c>
      <c r="E318" s="8" t="s">
        <v>2156</v>
      </c>
      <c r="G318" s="8">
        <v>2025.0</v>
      </c>
      <c r="H318" s="8" t="s">
        <v>2157</v>
      </c>
      <c r="I318" s="8" t="s">
        <v>175</v>
      </c>
      <c r="J318" s="8">
        <v>8.0</v>
      </c>
      <c r="K318" s="8">
        <v>6.0</v>
      </c>
      <c r="L318" s="8" t="s">
        <v>2158</v>
      </c>
      <c r="M318" s="8"/>
      <c r="N318" s="8"/>
      <c r="O318" s="16" t="s">
        <v>40</v>
      </c>
      <c r="P318" s="16"/>
      <c r="Q318" s="16"/>
      <c r="R318" s="8"/>
      <c r="S318" s="8"/>
      <c r="T318" s="8"/>
      <c r="U318" s="52" t="s">
        <v>40</v>
      </c>
      <c r="V318" s="35">
        <v>414.0</v>
      </c>
      <c r="W318" s="35" t="s">
        <v>615</v>
      </c>
      <c r="X318" s="78" t="s">
        <v>40</v>
      </c>
      <c r="Y318" s="35" t="s">
        <v>42</v>
      </c>
      <c r="Z318" s="35" t="s">
        <v>40</v>
      </c>
      <c r="AA318" s="35" t="s">
        <v>40</v>
      </c>
      <c r="AB318" s="37" t="s">
        <v>148</v>
      </c>
      <c r="AC318" s="37" t="s">
        <v>40</v>
      </c>
      <c r="AD318" s="37" t="s">
        <v>139</v>
      </c>
      <c r="AE318" s="37" t="s">
        <v>40</v>
      </c>
      <c r="AF318" s="37" t="s">
        <v>40</v>
      </c>
      <c r="AG318" s="38" t="s">
        <v>2159</v>
      </c>
      <c r="AH318" s="35"/>
      <c r="AI318" s="97" t="s">
        <v>2160</v>
      </c>
      <c r="AJ318" s="40" t="str">
        <f>vlookup(A318,'AE-NSI no comparison'!A:B,2,FALSE)</f>
        <v>#N/A</v>
      </c>
      <c r="AK318" s="49"/>
    </row>
    <row r="319" ht="15.75" customHeight="1">
      <c r="A319" s="2" t="s">
        <v>2152</v>
      </c>
      <c r="B319" s="1" t="s">
        <v>2161</v>
      </c>
      <c r="C319" s="3" t="s">
        <v>2162</v>
      </c>
      <c r="D319" s="8" t="s">
        <v>2163</v>
      </c>
      <c r="E319" s="8" t="s">
        <v>2164</v>
      </c>
      <c r="G319" s="8">
        <v>2025.0</v>
      </c>
      <c r="H319" s="8" t="s">
        <v>443</v>
      </c>
      <c r="I319" s="8" t="s">
        <v>89</v>
      </c>
      <c r="J319" s="8">
        <v>74.0</v>
      </c>
      <c r="K319" s="8">
        <v>6.0</v>
      </c>
      <c r="L319" s="8" t="s">
        <v>2165</v>
      </c>
      <c r="M319" s="8"/>
      <c r="N319" s="8"/>
      <c r="O319" s="16" t="s">
        <v>40</v>
      </c>
      <c r="P319" s="16"/>
      <c r="Q319" s="16"/>
      <c r="R319" s="8"/>
      <c r="S319" s="8"/>
      <c r="T319" s="8"/>
      <c r="U319" s="52" t="s">
        <v>40</v>
      </c>
      <c r="V319" s="35">
        <v>415.0</v>
      </c>
      <c r="W319" s="35" t="s">
        <v>615</v>
      </c>
      <c r="X319" s="78" t="s">
        <v>40</v>
      </c>
      <c r="Y319" s="35" t="s">
        <v>42</v>
      </c>
      <c r="Z319" s="35" t="s">
        <v>40</v>
      </c>
      <c r="AA319" s="35" t="s">
        <v>40</v>
      </c>
      <c r="AB319" s="37" t="s">
        <v>71</v>
      </c>
      <c r="AC319" s="37" t="s">
        <v>40</v>
      </c>
      <c r="AD319" s="37" t="s">
        <v>139</v>
      </c>
      <c r="AE319" s="37" t="s">
        <v>40</v>
      </c>
      <c r="AF319" s="37" t="s">
        <v>40</v>
      </c>
      <c r="AG319" s="38" t="s">
        <v>622</v>
      </c>
      <c r="AH319" s="35"/>
      <c r="AI319" s="48"/>
      <c r="AJ319" s="40" t="str">
        <f>vlookup(A319,'AE-NSI no comparison'!A:B,2,FALSE)</f>
        <v>#N/A</v>
      </c>
      <c r="AK319" s="49"/>
    </row>
    <row r="320" ht="15.75" customHeight="1">
      <c r="A320" s="2" t="s">
        <v>2166</v>
      </c>
      <c r="B320" s="2" t="s">
        <v>2167</v>
      </c>
      <c r="C320" s="3" t="s">
        <v>2168</v>
      </c>
      <c r="D320" s="8" t="s">
        <v>2169</v>
      </c>
      <c r="E320" s="8" t="s">
        <v>2170</v>
      </c>
      <c r="G320" s="8">
        <v>2025.0</v>
      </c>
      <c r="H320" s="51">
        <v>45778.0</v>
      </c>
      <c r="I320" s="8" t="s">
        <v>1326</v>
      </c>
      <c r="J320" s="8">
        <v>34.0</v>
      </c>
      <c r="K320" s="8">
        <v>5.0</v>
      </c>
      <c r="L320" s="8" t="s">
        <v>2171</v>
      </c>
      <c r="M320" s="8"/>
      <c r="N320" s="8"/>
      <c r="O320" s="16" t="s">
        <v>40</v>
      </c>
      <c r="P320" s="16"/>
      <c r="Q320" s="16"/>
      <c r="R320" s="8"/>
      <c r="S320" s="78" t="s">
        <v>40</v>
      </c>
      <c r="T320" s="8"/>
      <c r="U320" s="34"/>
      <c r="V320" s="35">
        <v>418.0</v>
      </c>
      <c r="W320" s="35" t="s">
        <v>615</v>
      </c>
      <c r="X320" s="78" t="s">
        <v>40</v>
      </c>
      <c r="Y320" s="35" t="s">
        <v>274</v>
      </c>
      <c r="Z320" s="35" t="s">
        <v>40</v>
      </c>
      <c r="AA320" s="35" t="s">
        <v>40</v>
      </c>
      <c r="AB320" s="37" t="s">
        <v>139</v>
      </c>
      <c r="AC320" s="37" t="s">
        <v>40</v>
      </c>
      <c r="AD320" s="37" t="s">
        <v>186</v>
      </c>
      <c r="AE320" s="37" t="s">
        <v>40</v>
      </c>
      <c r="AF320" s="37" t="s">
        <v>40</v>
      </c>
      <c r="AG320" s="38"/>
      <c r="AH320" s="35"/>
      <c r="AI320" s="48"/>
      <c r="AJ320" s="40" t="str">
        <f>vlookup(A320,'AE-NSI no comparison'!A:B,2,FALSE)</f>
        <v>#N/A</v>
      </c>
      <c r="AK320" s="49"/>
    </row>
    <row r="321" ht="15.75" customHeight="1">
      <c r="A321" s="2" t="s">
        <v>2166</v>
      </c>
      <c r="B321" s="2" t="s">
        <v>2172</v>
      </c>
      <c r="C321" s="3" t="s">
        <v>2173</v>
      </c>
      <c r="D321" s="8" t="s">
        <v>2174</v>
      </c>
      <c r="E321" s="8" t="s">
        <v>2175</v>
      </c>
      <c r="G321" s="8">
        <v>2025.0</v>
      </c>
      <c r="H321" s="8" t="s">
        <v>596</v>
      </c>
      <c r="I321" s="8" t="s">
        <v>39</v>
      </c>
      <c r="J321" s="8">
        <v>53.0</v>
      </c>
      <c r="K321" s="8"/>
      <c r="L321" s="8">
        <v>127069.0</v>
      </c>
      <c r="M321" s="8"/>
      <c r="N321" s="8"/>
      <c r="O321" s="16"/>
      <c r="P321" s="16"/>
      <c r="Q321" s="16" t="s">
        <v>40</v>
      </c>
      <c r="R321" s="8"/>
      <c r="S321" s="8"/>
      <c r="T321" s="8"/>
      <c r="U321" s="34"/>
      <c r="V321" s="35">
        <v>419.0</v>
      </c>
      <c r="W321" s="35" t="s">
        <v>54</v>
      </c>
      <c r="X321" s="35" t="s">
        <v>40</v>
      </c>
      <c r="Y321" s="35" t="s">
        <v>274</v>
      </c>
      <c r="Z321" s="35" t="s">
        <v>40</v>
      </c>
      <c r="AA321" s="35" t="s">
        <v>40</v>
      </c>
      <c r="AB321" s="37" t="s">
        <v>139</v>
      </c>
      <c r="AC321" s="37" t="s">
        <v>40</v>
      </c>
      <c r="AD321" s="37" t="s">
        <v>156</v>
      </c>
      <c r="AE321" s="37" t="s">
        <v>40</v>
      </c>
      <c r="AF321" s="37" t="s">
        <v>40</v>
      </c>
      <c r="AG321" s="38"/>
      <c r="AH321" s="35"/>
      <c r="AI321" s="48"/>
      <c r="AJ321" s="40" t="str">
        <f>vlookup(A321,'AE-NSI no comparison'!A:B,2,FALSE)</f>
        <v>#N/A</v>
      </c>
      <c r="AK321" s="49"/>
    </row>
    <row r="322" ht="15.75" customHeight="1">
      <c r="A322" s="2" t="s">
        <v>2176</v>
      </c>
      <c r="B322" s="2" t="s">
        <v>2177</v>
      </c>
      <c r="C322" s="3" t="s">
        <v>2178</v>
      </c>
      <c r="D322" s="8" t="s">
        <v>2179</v>
      </c>
      <c r="E322" s="8" t="s">
        <v>2180</v>
      </c>
      <c r="G322" s="8">
        <v>2023.0</v>
      </c>
      <c r="H322" s="8" t="s">
        <v>2181</v>
      </c>
      <c r="I322" s="8" t="s">
        <v>954</v>
      </c>
      <c r="J322" s="8">
        <v>23.0</v>
      </c>
      <c r="K322" s="8">
        <v>1.0</v>
      </c>
      <c r="L322" s="8">
        <v>1903.0</v>
      </c>
      <c r="M322" s="8"/>
      <c r="N322" s="8"/>
      <c r="O322" s="16"/>
      <c r="P322" s="16"/>
      <c r="Q322" s="16" t="s">
        <v>40</v>
      </c>
      <c r="R322" s="8"/>
      <c r="S322" s="8"/>
      <c r="T322" s="8"/>
      <c r="U322" s="34"/>
      <c r="V322" s="35">
        <v>420.0</v>
      </c>
      <c r="W322" s="35" t="s">
        <v>54</v>
      </c>
      <c r="X322" s="35" t="s">
        <v>40</v>
      </c>
      <c r="Y322" s="35" t="s">
        <v>274</v>
      </c>
      <c r="Z322" s="35" t="s">
        <v>40</v>
      </c>
      <c r="AA322" s="35" t="s">
        <v>40</v>
      </c>
      <c r="AB322" s="37" t="s">
        <v>139</v>
      </c>
      <c r="AC322" s="37" t="s">
        <v>40</v>
      </c>
      <c r="AD322" s="37" t="s">
        <v>80</v>
      </c>
      <c r="AE322" s="37" t="s">
        <v>40</v>
      </c>
      <c r="AF322" s="37" t="s">
        <v>40</v>
      </c>
      <c r="AG322" s="38"/>
      <c r="AH322" s="35"/>
      <c r="AI322" s="48"/>
      <c r="AJ322" s="40" t="str">
        <f>vlookup(A322,'AE-NSI no comparison'!A:B,2,FALSE)</f>
        <v>#N/A</v>
      </c>
      <c r="AK322" s="49"/>
    </row>
    <row r="323" ht="15.75" customHeight="1">
      <c r="A323" s="2" t="s">
        <v>2182</v>
      </c>
      <c r="B323" s="2" t="s">
        <v>2183</v>
      </c>
      <c r="C323" s="3" t="s">
        <v>2184</v>
      </c>
      <c r="D323" s="8" t="s">
        <v>2185</v>
      </c>
      <c r="E323" s="8" t="s">
        <v>2186</v>
      </c>
      <c r="G323" s="8">
        <v>2024.0</v>
      </c>
      <c r="H323" s="8" t="s">
        <v>2187</v>
      </c>
      <c r="I323" s="8" t="s">
        <v>175</v>
      </c>
      <c r="J323" s="8">
        <v>7.0</v>
      </c>
      <c r="K323" s="8">
        <v>7.0</v>
      </c>
      <c r="L323" s="8" t="s">
        <v>2188</v>
      </c>
      <c r="M323" s="8"/>
      <c r="N323" s="8"/>
      <c r="O323" s="16"/>
      <c r="P323" s="16"/>
      <c r="Q323" s="16" t="s">
        <v>40</v>
      </c>
      <c r="R323" s="8"/>
      <c r="S323" s="8"/>
      <c r="T323" s="8"/>
      <c r="U323" s="34"/>
      <c r="V323" s="35">
        <v>422.0</v>
      </c>
      <c r="W323" s="35" t="s">
        <v>54</v>
      </c>
      <c r="X323" s="35" t="s">
        <v>40</v>
      </c>
      <c r="Y323" s="35" t="s">
        <v>274</v>
      </c>
      <c r="Z323" s="35" t="s">
        <v>40</v>
      </c>
      <c r="AA323" s="35" t="s">
        <v>40</v>
      </c>
      <c r="AB323" s="37" t="s">
        <v>156</v>
      </c>
      <c r="AC323" s="37" t="s">
        <v>40</v>
      </c>
      <c r="AD323" s="37" t="s">
        <v>139</v>
      </c>
      <c r="AE323" s="37" t="s">
        <v>40</v>
      </c>
      <c r="AF323" s="37" t="s">
        <v>40</v>
      </c>
      <c r="AG323" s="38"/>
      <c r="AH323" s="35"/>
      <c r="AI323" s="39" t="s">
        <v>1684</v>
      </c>
      <c r="AJ323" s="40" t="str">
        <f>vlookup(A323,'AE-NSI no comparison'!A:B,2,FALSE)</f>
        <v>#N/A</v>
      </c>
      <c r="AK323" s="49"/>
    </row>
    <row r="324" ht="15.75" customHeight="1">
      <c r="A324" s="2" t="s">
        <v>2182</v>
      </c>
      <c r="B324" s="1" t="s">
        <v>2189</v>
      </c>
      <c r="C324" s="3" t="s">
        <v>2190</v>
      </c>
      <c r="D324" s="8" t="s">
        <v>2191</v>
      </c>
      <c r="E324" s="8" t="s">
        <v>2192</v>
      </c>
      <c r="G324" s="8">
        <v>2024.0</v>
      </c>
      <c r="H324" s="8" t="s">
        <v>2193</v>
      </c>
      <c r="I324" s="8" t="s">
        <v>2024</v>
      </c>
      <c r="J324" s="8">
        <v>331.0</v>
      </c>
      <c r="K324" s="8">
        <v>11.0</v>
      </c>
      <c r="L324" s="8" t="s">
        <v>2194</v>
      </c>
      <c r="M324" s="8"/>
      <c r="N324" s="8"/>
      <c r="O324" s="16" t="s">
        <v>40</v>
      </c>
      <c r="P324" s="16"/>
      <c r="Q324" s="16"/>
      <c r="R324" s="8"/>
      <c r="S324" s="8"/>
      <c r="T324" s="8"/>
      <c r="U324" s="34"/>
      <c r="V324" s="35">
        <v>423.0</v>
      </c>
      <c r="W324" s="35" t="s">
        <v>767</v>
      </c>
      <c r="X324" s="35" t="s">
        <v>40</v>
      </c>
      <c r="Y324" s="35" t="s">
        <v>42</v>
      </c>
      <c r="Z324" s="35" t="s">
        <v>40</v>
      </c>
      <c r="AA324" s="35" t="s">
        <v>40</v>
      </c>
      <c r="AB324" s="37" t="s">
        <v>156</v>
      </c>
      <c r="AC324" s="37" t="s">
        <v>40</v>
      </c>
      <c r="AD324" s="37" t="s">
        <v>139</v>
      </c>
      <c r="AE324" s="37" t="s">
        <v>40</v>
      </c>
      <c r="AF324" s="37" t="s">
        <v>40</v>
      </c>
      <c r="AG324" s="38"/>
      <c r="AH324" s="35"/>
      <c r="AI324" s="39" t="s">
        <v>2195</v>
      </c>
      <c r="AJ324" s="40" t="str">
        <f>vlookup(A324,'AE-NSI no comparison'!A:B,2,FALSE)</f>
        <v>#N/A</v>
      </c>
      <c r="AK324" s="40"/>
    </row>
    <row r="325" ht="15.75" customHeight="1">
      <c r="A325" s="2" t="s">
        <v>2196</v>
      </c>
      <c r="B325" s="2" t="s">
        <v>2197</v>
      </c>
      <c r="C325" s="33" t="s">
        <v>2198</v>
      </c>
      <c r="D325" s="8" t="s">
        <v>2199</v>
      </c>
      <c r="E325" s="8" t="s">
        <v>2200</v>
      </c>
      <c r="G325" s="8">
        <v>2024.0</v>
      </c>
      <c r="H325" s="8" t="s">
        <v>583</v>
      </c>
      <c r="I325" s="8" t="s">
        <v>89</v>
      </c>
      <c r="J325" s="8">
        <v>73.0</v>
      </c>
      <c r="K325" s="8">
        <v>42.0</v>
      </c>
      <c r="L325" s="8" t="s">
        <v>2201</v>
      </c>
      <c r="M325" s="8"/>
      <c r="N325" s="8"/>
      <c r="O325" s="16" t="s">
        <v>40</v>
      </c>
      <c r="P325" s="16"/>
      <c r="Q325" s="16"/>
      <c r="R325" s="8"/>
      <c r="S325" s="8"/>
      <c r="T325" s="8"/>
      <c r="U325" s="34"/>
      <c r="V325" s="35">
        <v>424.0</v>
      </c>
      <c r="W325" s="35" t="s">
        <v>139</v>
      </c>
      <c r="X325" s="35" t="s">
        <v>40</v>
      </c>
      <c r="Y325" s="35" t="s">
        <v>274</v>
      </c>
      <c r="Z325" s="35" t="s">
        <v>40</v>
      </c>
      <c r="AA325" s="35" t="s">
        <v>40</v>
      </c>
      <c r="AB325" s="37" t="s">
        <v>139</v>
      </c>
      <c r="AC325" s="37" t="s">
        <v>40</v>
      </c>
      <c r="AD325" s="37" t="s">
        <v>166</v>
      </c>
      <c r="AE325" s="37" t="s">
        <v>40</v>
      </c>
      <c r="AF325" s="37" t="s">
        <v>40</v>
      </c>
      <c r="AG325" s="38"/>
      <c r="AH325" s="35"/>
      <c r="AI325" s="39" t="s">
        <v>2202</v>
      </c>
      <c r="AJ325" s="40" t="str">
        <f>vlookup(A325,'AE-NSI no comparison'!A:B,2,FALSE)</f>
        <v>#N/A</v>
      </c>
      <c r="AK325" s="49"/>
    </row>
    <row r="326" ht="15.75" customHeight="1">
      <c r="A326" s="2" t="s">
        <v>2203</v>
      </c>
      <c r="B326" s="2" t="s">
        <v>2204</v>
      </c>
      <c r="C326" s="33" t="s">
        <v>2205</v>
      </c>
      <c r="D326" s="8" t="s">
        <v>2206</v>
      </c>
      <c r="E326" s="8" t="s">
        <v>2207</v>
      </c>
      <c r="G326" s="8">
        <v>2024.0</v>
      </c>
      <c r="H326" s="8" t="s">
        <v>2208</v>
      </c>
      <c r="I326" s="8" t="s">
        <v>2209</v>
      </c>
      <c r="J326" s="8">
        <v>80.0</v>
      </c>
      <c r="K326" s="8">
        <v>5.0</v>
      </c>
      <c r="L326" s="8" t="s">
        <v>2210</v>
      </c>
      <c r="M326" s="8"/>
      <c r="N326" s="8"/>
      <c r="O326" s="16" t="s">
        <v>40</v>
      </c>
      <c r="P326" s="16"/>
      <c r="Q326" s="16"/>
      <c r="R326" s="8"/>
      <c r="S326" s="8"/>
      <c r="T326" s="8"/>
      <c r="U326" s="34"/>
      <c r="V326" s="35">
        <v>425.0</v>
      </c>
      <c r="W326" s="35" t="s">
        <v>767</v>
      </c>
      <c r="X326" s="35" t="s">
        <v>40</v>
      </c>
      <c r="Y326" s="35" t="s">
        <v>43</v>
      </c>
      <c r="Z326" s="35" t="s">
        <v>40</v>
      </c>
      <c r="AA326" s="35" t="s">
        <v>40</v>
      </c>
      <c r="AB326" s="37" t="s">
        <v>139</v>
      </c>
      <c r="AC326" s="37" t="s">
        <v>40</v>
      </c>
      <c r="AD326" s="68" t="s">
        <v>615</v>
      </c>
      <c r="AE326" s="68" t="s">
        <v>40</v>
      </c>
      <c r="AF326" s="68" t="s">
        <v>40</v>
      </c>
      <c r="AG326" s="38"/>
      <c r="AH326" s="35"/>
      <c r="AI326" s="39" t="s">
        <v>1293</v>
      </c>
      <c r="AJ326" s="40" t="str">
        <f>vlookup(A326,'AE-NSI no comparison'!A:B,2,FALSE)</f>
        <v>#N/A</v>
      </c>
      <c r="AK326" s="40"/>
    </row>
    <row r="327" ht="15.75" customHeight="1">
      <c r="A327" s="2" t="s">
        <v>2211</v>
      </c>
      <c r="B327" s="2" t="s">
        <v>2212</v>
      </c>
      <c r="C327" s="3" t="s">
        <v>2213</v>
      </c>
      <c r="D327" s="8" t="s">
        <v>2214</v>
      </c>
      <c r="E327" s="8" t="s">
        <v>2215</v>
      </c>
      <c r="G327" s="8">
        <v>2024.0</v>
      </c>
      <c r="H327" s="8" t="s">
        <v>311</v>
      </c>
      <c r="I327" s="8" t="s">
        <v>312</v>
      </c>
      <c r="J327" s="8">
        <v>20.0</v>
      </c>
      <c r="K327" s="8">
        <v>1.0</v>
      </c>
      <c r="L327" s="8">
        <v>2322196.0</v>
      </c>
      <c r="M327" s="8"/>
      <c r="N327" s="8"/>
      <c r="O327" s="16"/>
      <c r="P327" s="16"/>
      <c r="Q327" s="16" t="s">
        <v>40</v>
      </c>
      <c r="R327" s="8"/>
      <c r="S327" s="35" t="s">
        <v>40</v>
      </c>
      <c r="T327" s="8"/>
      <c r="U327" s="34"/>
      <c r="V327" s="35">
        <v>426.0</v>
      </c>
      <c r="W327" s="35" t="s">
        <v>139</v>
      </c>
      <c r="X327" s="35" t="s">
        <v>40</v>
      </c>
      <c r="Y327" s="35" t="s">
        <v>274</v>
      </c>
      <c r="Z327" s="35" t="s">
        <v>40</v>
      </c>
      <c r="AA327" s="35" t="s">
        <v>40</v>
      </c>
      <c r="AB327" s="73" t="s">
        <v>275</v>
      </c>
      <c r="AC327" s="73" t="s">
        <v>40</v>
      </c>
      <c r="AD327" s="73" t="s">
        <v>275</v>
      </c>
      <c r="AE327" s="73" t="s">
        <v>40</v>
      </c>
      <c r="AF327" s="73" t="s">
        <v>40</v>
      </c>
      <c r="AG327" s="74" t="s">
        <v>275</v>
      </c>
      <c r="AH327" s="35"/>
      <c r="AI327" s="72" t="s">
        <v>2216</v>
      </c>
      <c r="AJ327" s="40" t="str">
        <f>vlookup(A327,'AE-NSI no comparison'!A:B,2,FALSE)</f>
        <v>#8305</v>
      </c>
      <c r="AK327" s="49"/>
    </row>
    <row r="328" ht="15.75" customHeight="1">
      <c r="A328" s="2" t="s">
        <v>2217</v>
      </c>
      <c r="B328" s="2" t="s">
        <v>2218</v>
      </c>
      <c r="C328" s="3" t="s">
        <v>2219</v>
      </c>
      <c r="D328" s="8" t="s">
        <v>2220</v>
      </c>
      <c r="E328" s="8" t="s">
        <v>2221</v>
      </c>
      <c r="G328" s="8">
        <v>2025.0</v>
      </c>
      <c r="H328" s="8" t="s">
        <v>78</v>
      </c>
      <c r="I328" s="8" t="s">
        <v>39</v>
      </c>
      <c r="J328" s="8">
        <v>51.0</v>
      </c>
      <c r="K328" s="8"/>
      <c r="L328" s="8">
        <v>126892.0</v>
      </c>
      <c r="M328" s="8"/>
      <c r="N328" s="8"/>
      <c r="O328" s="16" t="s">
        <v>40</v>
      </c>
      <c r="P328" s="16"/>
      <c r="Q328" s="16"/>
      <c r="R328" s="8"/>
      <c r="S328" s="35" t="s">
        <v>40</v>
      </c>
      <c r="T328" s="8"/>
      <c r="U328" s="34"/>
      <c r="V328" s="35">
        <v>427.0</v>
      </c>
      <c r="W328" s="35" t="s">
        <v>139</v>
      </c>
      <c r="X328" s="35" t="s">
        <v>40</v>
      </c>
      <c r="Y328" s="35" t="s">
        <v>274</v>
      </c>
      <c r="Z328" s="35" t="s">
        <v>40</v>
      </c>
      <c r="AA328" s="35" t="s">
        <v>40</v>
      </c>
      <c r="AB328" s="37" t="s">
        <v>214</v>
      </c>
      <c r="AC328" s="37" t="s">
        <v>40</v>
      </c>
      <c r="AD328" s="37" t="s">
        <v>139</v>
      </c>
      <c r="AE328" s="37" t="s">
        <v>40</v>
      </c>
      <c r="AF328" s="37" t="s">
        <v>40</v>
      </c>
      <c r="AG328" s="38"/>
      <c r="AH328" s="35"/>
      <c r="AI328" s="39" t="s">
        <v>2216</v>
      </c>
      <c r="AJ328" s="40" t="str">
        <f>vlookup(A328,'AE-NSI no comparison'!A:B,2,FALSE)</f>
        <v>#N/A</v>
      </c>
      <c r="AK328" s="49"/>
    </row>
    <row r="329" ht="15.75" customHeight="1">
      <c r="A329" s="2" t="s">
        <v>2222</v>
      </c>
      <c r="B329" s="1" t="s">
        <v>2223</v>
      </c>
      <c r="C329" s="3" t="s">
        <v>2224</v>
      </c>
      <c r="D329" s="8" t="s">
        <v>2225</v>
      </c>
      <c r="E329" s="8" t="s">
        <v>2226</v>
      </c>
      <c r="G329" s="8">
        <v>2025.0</v>
      </c>
      <c r="H329" s="8" t="s">
        <v>51</v>
      </c>
      <c r="I329" s="8" t="s">
        <v>52</v>
      </c>
      <c r="J329" s="8">
        <v>145.0</v>
      </c>
      <c r="K329" s="8">
        <v>2.0</v>
      </c>
      <c r="L329" s="8" t="s">
        <v>2227</v>
      </c>
      <c r="M329" s="8"/>
      <c r="N329" s="8"/>
      <c r="O329" s="16"/>
      <c r="P329" s="16" t="s">
        <v>40</v>
      </c>
      <c r="Q329" s="16"/>
      <c r="R329" s="35" t="s">
        <v>40</v>
      </c>
      <c r="S329" s="8"/>
      <c r="T329" s="35" t="s">
        <v>40</v>
      </c>
      <c r="U329" s="34"/>
      <c r="V329" s="35">
        <v>428.0</v>
      </c>
      <c r="W329" s="35" t="s">
        <v>615</v>
      </c>
      <c r="X329" s="35" t="s">
        <v>40</v>
      </c>
      <c r="Y329" s="35" t="s">
        <v>186</v>
      </c>
      <c r="Z329" s="35" t="s">
        <v>40</v>
      </c>
      <c r="AA329" s="35" t="s">
        <v>40</v>
      </c>
      <c r="AB329" s="36" t="s">
        <v>71</v>
      </c>
      <c r="AC329" s="37" t="s">
        <v>40</v>
      </c>
      <c r="AD329" s="37" t="s">
        <v>186</v>
      </c>
      <c r="AE329" s="37" t="s">
        <v>40</v>
      </c>
      <c r="AF329" s="37" t="s">
        <v>40</v>
      </c>
      <c r="AG329" s="38"/>
      <c r="AH329" s="35"/>
      <c r="AI329" s="39" t="s">
        <v>2228</v>
      </c>
      <c r="AJ329" s="40" t="str">
        <f>vlookup(A329,'AE-NSI no comparison'!A:B,2,FALSE)</f>
        <v>#N/A</v>
      </c>
      <c r="AK329" s="40"/>
    </row>
    <row r="330" ht="15.75" customHeight="1">
      <c r="A330" s="2" t="s">
        <v>207</v>
      </c>
      <c r="B330" s="2" t="s">
        <v>2229</v>
      </c>
      <c r="C330" s="3" t="s">
        <v>2230</v>
      </c>
      <c r="D330" s="8" t="s">
        <v>2231</v>
      </c>
      <c r="E330" s="8" t="s">
        <v>2232</v>
      </c>
      <c r="G330" s="8">
        <v>2024.0</v>
      </c>
      <c r="H330" s="51">
        <v>45566.0</v>
      </c>
      <c r="I330" s="8" t="s">
        <v>2233</v>
      </c>
      <c r="J330" s="8">
        <v>39.0</v>
      </c>
      <c r="K330" s="8">
        <v>10.0</v>
      </c>
      <c r="L330" s="8" t="s">
        <v>2234</v>
      </c>
      <c r="M330" s="8"/>
      <c r="N330" s="8"/>
      <c r="O330" s="16" t="s">
        <v>40</v>
      </c>
      <c r="P330" s="16"/>
      <c r="Q330" s="16"/>
      <c r="R330" s="8"/>
      <c r="S330" s="8"/>
      <c r="T330" s="8"/>
      <c r="U330" s="34"/>
      <c r="V330" s="35">
        <v>430.0</v>
      </c>
      <c r="W330" s="35" t="s">
        <v>767</v>
      </c>
      <c r="X330" s="35" t="s">
        <v>40</v>
      </c>
      <c r="Y330" s="35" t="s">
        <v>186</v>
      </c>
      <c r="Z330" s="35" t="s">
        <v>40</v>
      </c>
      <c r="AA330" s="35" t="s">
        <v>40</v>
      </c>
      <c r="AB330" s="37" t="s">
        <v>156</v>
      </c>
      <c r="AC330" s="37" t="s">
        <v>40</v>
      </c>
      <c r="AD330" s="37" t="s">
        <v>139</v>
      </c>
      <c r="AE330" s="37" t="s">
        <v>40</v>
      </c>
      <c r="AF330" s="37" t="s">
        <v>40</v>
      </c>
      <c r="AG330" s="38"/>
      <c r="AH330" s="35"/>
      <c r="AI330" s="48"/>
      <c r="AJ330" s="40" t="str">
        <f>vlookup(A330,'AE-NSI no comparison'!A:B,2,FALSE)</f>
        <v>#N/A</v>
      </c>
      <c r="AK330" s="49"/>
    </row>
    <row r="331" ht="15.75" customHeight="1">
      <c r="A331" s="2" t="s">
        <v>2235</v>
      </c>
      <c r="B331" s="2" t="s">
        <v>2236</v>
      </c>
      <c r="C331" s="3" t="s">
        <v>2237</v>
      </c>
      <c r="D331" s="8" t="s">
        <v>2238</v>
      </c>
      <c r="E331" s="8" t="s">
        <v>2239</v>
      </c>
      <c r="G331" s="8">
        <v>2024.0</v>
      </c>
      <c r="H331" s="8" t="s">
        <v>2240</v>
      </c>
      <c r="I331" s="8" t="s">
        <v>1736</v>
      </c>
      <c r="J331" s="8">
        <v>60.0</v>
      </c>
      <c r="K331" s="8">
        <v>8.0</v>
      </c>
      <c r="L331" s="8"/>
      <c r="M331" s="8"/>
      <c r="N331" s="8"/>
      <c r="O331" s="16" t="s">
        <v>40</v>
      </c>
      <c r="P331" s="16"/>
      <c r="Q331" s="16"/>
      <c r="R331" s="8"/>
      <c r="S331" s="8"/>
      <c r="T331" s="8"/>
      <c r="U331" s="34"/>
      <c r="V331" s="35">
        <v>431.0</v>
      </c>
      <c r="W331" s="35" t="s">
        <v>139</v>
      </c>
      <c r="X331" s="35" t="s">
        <v>40</v>
      </c>
      <c r="Y331" s="35" t="s">
        <v>43</v>
      </c>
      <c r="Z331" s="35" t="s">
        <v>40</v>
      </c>
      <c r="AA331" s="35" t="s">
        <v>40</v>
      </c>
      <c r="AB331" s="37" t="s">
        <v>156</v>
      </c>
      <c r="AC331" s="37" t="s">
        <v>40</v>
      </c>
      <c r="AD331" s="37" t="s">
        <v>139</v>
      </c>
      <c r="AE331" s="37" t="s">
        <v>40</v>
      </c>
      <c r="AF331" s="37" t="s">
        <v>40</v>
      </c>
      <c r="AG331" s="38"/>
      <c r="AH331" s="35"/>
      <c r="AI331" s="39" t="s">
        <v>2241</v>
      </c>
      <c r="AJ331" s="40" t="str">
        <f>vlookup(A331,'AE-NSI no comparison'!A:B,2,FALSE)</f>
        <v>#N/A</v>
      </c>
      <c r="AK331" s="49"/>
    </row>
    <row r="332" ht="15.75" customHeight="1">
      <c r="A332" s="2" t="s">
        <v>2242</v>
      </c>
      <c r="B332" s="1" t="s">
        <v>2243</v>
      </c>
      <c r="C332" s="3" t="s">
        <v>2244</v>
      </c>
      <c r="D332" s="8" t="s">
        <v>2245</v>
      </c>
      <c r="E332" s="8" t="s">
        <v>2246</v>
      </c>
      <c r="G332" s="8">
        <v>2024.0</v>
      </c>
      <c r="H332" s="8">
        <v>2024.0</v>
      </c>
      <c r="I332" s="8" t="s">
        <v>304</v>
      </c>
      <c r="J332" s="8">
        <v>12.0</v>
      </c>
      <c r="K332" s="8">
        <v>12.0</v>
      </c>
      <c r="L332" s="8"/>
      <c r="M332" s="8"/>
      <c r="N332" s="8"/>
      <c r="O332" s="16" t="s">
        <v>40</v>
      </c>
      <c r="P332" s="16"/>
      <c r="Q332" s="16"/>
      <c r="R332" s="8"/>
      <c r="S332" s="35" t="s">
        <v>40</v>
      </c>
      <c r="T332" s="8"/>
      <c r="U332" s="34"/>
      <c r="V332" s="35">
        <v>432.0</v>
      </c>
      <c r="W332" s="35" t="s">
        <v>139</v>
      </c>
      <c r="X332" s="35" t="s">
        <v>40</v>
      </c>
      <c r="Y332" s="35" t="s">
        <v>42</v>
      </c>
      <c r="Z332" s="35" t="s">
        <v>40</v>
      </c>
      <c r="AA332" s="35" t="s">
        <v>40</v>
      </c>
      <c r="AB332" s="37" t="s">
        <v>156</v>
      </c>
      <c r="AC332" s="37" t="s">
        <v>40</v>
      </c>
      <c r="AD332" s="37" t="s">
        <v>139</v>
      </c>
      <c r="AE332" s="37" t="s">
        <v>40</v>
      </c>
      <c r="AF332" s="37" t="s">
        <v>40</v>
      </c>
      <c r="AG332" s="38"/>
      <c r="AH332" s="35"/>
      <c r="AI332" s="39" t="s">
        <v>2247</v>
      </c>
      <c r="AJ332" s="40" t="str">
        <f>vlookup(A332,'AE-NSI no comparison'!A:B,2,FALSE)</f>
        <v>#N/A</v>
      </c>
      <c r="AK332" s="49"/>
    </row>
    <row r="333" ht="15.75" customHeight="1">
      <c r="A333" s="2" t="s">
        <v>2248</v>
      </c>
      <c r="B333" s="2" t="s">
        <v>2249</v>
      </c>
      <c r="C333" s="3" t="s">
        <v>2250</v>
      </c>
      <c r="D333" s="8" t="s">
        <v>2251</v>
      </c>
      <c r="E333" s="8" t="s">
        <v>2252</v>
      </c>
      <c r="G333" s="8">
        <v>2024.0</v>
      </c>
      <c r="H333" s="50">
        <v>46006.0</v>
      </c>
      <c r="I333" s="8" t="s">
        <v>2253</v>
      </c>
      <c r="J333" s="8">
        <v>12.0</v>
      </c>
      <c r="K333" s="8">
        <v>12.0</v>
      </c>
      <c r="L333" s="8"/>
      <c r="M333" s="8">
        <v>3.9767757E7</v>
      </c>
      <c r="N333" s="8"/>
      <c r="O333" s="16" t="s">
        <v>40</v>
      </c>
      <c r="P333" s="16"/>
      <c r="Q333" s="16"/>
      <c r="R333" s="8"/>
      <c r="S333" s="8"/>
      <c r="T333" s="8"/>
      <c r="U333" s="34"/>
      <c r="V333" s="35">
        <v>433.0</v>
      </c>
      <c r="W333" s="35" t="s">
        <v>139</v>
      </c>
      <c r="X333" s="35" t="s">
        <v>40</v>
      </c>
      <c r="Y333" s="35" t="s">
        <v>43</v>
      </c>
      <c r="Z333" s="35" t="s">
        <v>40</v>
      </c>
      <c r="AA333" s="35" t="s">
        <v>40</v>
      </c>
      <c r="AB333" s="73" t="s">
        <v>275</v>
      </c>
      <c r="AC333" s="73" t="s">
        <v>40</v>
      </c>
      <c r="AD333" s="73" t="s">
        <v>275</v>
      </c>
      <c r="AE333" s="73" t="s">
        <v>40</v>
      </c>
      <c r="AF333" s="73" t="s">
        <v>40</v>
      </c>
      <c r="AG333" s="74" t="s">
        <v>275</v>
      </c>
      <c r="AH333" s="35"/>
      <c r="AI333" s="72" t="s">
        <v>2254</v>
      </c>
      <c r="AJ333" s="40" t="str">
        <f>vlookup(A333,'AE-NSI no comparison'!A:B,2,FALSE)</f>
        <v>#16883</v>
      </c>
      <c r="AK333" s="49"/>
    </row>
    <row r="334" ht="15.75" customHeight="1">
      <c r="A334" s="2" t="s">
        <v>2255</v>
      </c>
      <c r="B334" s="1" t="s">
        <v>2256</v>
      </c>
      <c r="C334" s="3" t="s">
        <v>2257</v>
      </c>
      <c r="D334" s="8" t="s">
        <v>2258</v>
      </c>
      <c r="E334" s="8" t="s">
        <v>2259</v>
      </c>
      <c r="G334" s="8">
        <v>2024.0</v>
      </c>
      <c r="H334" s="51">
        <v>45627.0</v>
      </c>
      <c r="I334" s="8" t="s">
        <v>1482</v>
      </c>
      <c r="J334" s="8">
        <v>18.0</v>
      </c>
      <c r="K334" s="8">
        <v>12.0</v>
      </c>
      <c r="L334" s="8" t="s">
        <v>2260</v>
      </c>
      <c r="M334" s="8"/>
      <c r="N334" s="8"/>
      <c r="O334" s="16"/>
      <c r="P334" s="16"/>
      <c r="Q334" s="16" t="s">
        <v>40</v>
      </c>
      <c r="R334" s="8"/>
      <c r="S334" s="35" t="s">
        <v>40</v>
      </c>
      <c r="T334" s="8"/>
      <c r="U334" s="52"/>
      <c r="V334" s="35">
        <v>434.0</v>
      </c>
      <c r="W334" s="35" t="s">
        <v>139</v>
      </c>
      <c r="X334" s="35" t="s">
        <v>40</v>
      </c>
      <c r="Y334" s="35" t="s">
        <v>42</v>
      </c>
      <c r="Z334" s="35" t="s">
        <v>40</v>
      </c>
      <c r="AA334" s="35" t="s">
        <v>40</v>
      </c>
      <c r="AB334" s="37" t="s">
        <v>71</v>
      </c>
      <c r="AC334" s="37" t="s">
        <v>40</v>
      </c>
      <c r="AD334" s="37" t="s">
        <v>43</v>
      </c>
      <c r="AE334" s="37" t="s">
        <v>40</v>
      </c>
      <c r="AF334" s="37" t="s">
        <v>40</v>
      </c>
      <c r="AG334" s="38"/>
      <c r="AH334" s="35"/>
      <c r="AI334" s="39" t="s">
        <v>2261</v>
      </c>
      <c r="AJ334" s="40" t="str">
        <f>vlookup(A334,'AE-NSI no comparison'!A:B,2,FALSE)</f>
        <v>#N/A</v>
      </c>
      <c r="AK334" s="49"/>
    </row>
    <row r="335" ht="15.75" customHeight="1">
      <c r="A335" s="2" t="s">
        <v>2262</v>
      </c>
      <c r="B335" s="1" t="s">
        <v>2263</v>
      </c>
      <c r="C335" s="33" t="s">
        <v>2264</v>
      </c>
      <c r="D335" s="8" t="s">
        <v>2265</v>
      </c>
      <c r="E335" s="8" t="s">
        <v>2266</v>
      </c>
      <c r="G335" s="8">
        <v>2025.0</v>
      </c>
      <c r="H335" s="51">
        <v>45689.0</v>
      </c>
      <c r="I335" s="8" t="s">
        <v>1286</v>
      </c>
      <c r="J335" s="8">
        <v>151.0</v>
      </c>
      <c r="K335" s="8"/>
      <c r="L335" s="8">
        <v>107364.0</v>
      </c>
      <c r="M335" s="8"/>
      <c r="N335" s="8"/>
      <c r="O335" s="16"/>
      <c r="P335" s="16"/>
      <c r="Q335" s="16" t="s">
        <v>40</v>
      </c>
      <c r="R335" s="8"/>
      <c r="S335" s="8"/>
      <c r="T335" s="8"/>
      <c r="U335" s="34"/>
      <c r="V335" s="35">
        <v>435.0</v>
      </c>
      <c r="W335" s="35" t="s">
        <v>139</v>
      </c>
      <c r="X335" s="35" t="s">
        <v>40</v>
      </c>
      <c r="Y335" s="35" t="s">
        <v>43</v>
      </c>
      <c r="Z335" s="35" t="s">
        <v>40</v>
      </c>
      <c r="AA335" s="35" t="s">
        <v>40</v>
      </c>
      <c r="AB335" s="37" t="s">
        <v>71</v>
      </c>
      <c r="AC335" s="37" t="s">
        <v>40</v>
      </c>
      <c r="AD335" s="37" t="s">
        <v>43</v>
      </c>
      <c r="AE335" s="37" t="s">
        <v>40</v>
      </c>
      <c r="AF335" s="37" t="s">
        <v>40</v>
      </c>
      <c r="AG335" s="38"/>
      <c r="AH335" s="35"/>
      <c r="AI335" s="39" t="s">
        <v>2267</v>
      </c>
      <c r="AJ335" s="40" t="str">
        <f>vlookup(A335,'AE-NSI no comparison'!A:B,2,FALSE)</f>
        <v>#N/A</v>
      </c>
      <c r="AK335" s="49"/>
    </row>
    <row r="336" ht="15.75" customHeight="1">
      <c r="A336" s="1" t="s">
        <v>2268</v>
      </c>
      <c r="B336" s="2" t="s">
        <v>2269</v>
      </c>
      <c r="C336" s="33" t="s">
        <v>2270</v>
      </c>
      <c r="D336" s="8" t="s">
        <v>2271</v>
      </c>
      <c r="E336" s="8" t="s">
        <v>2272</v>
      </c>
      <c r="G336" s="8">
        <v>2024.0</v>
      </c>
      <c r="H336" s="8">
        <v>2024.0</v>
      </c>
      <c r="I336" s="8" t="s">
        <v>2273</v>
      </c>
      <c r="J336" s="8">
        <v>12.0</v>
      </c>
      <c r="K336" s="8"/>
      <c r="L336" s="8"/>
      <c r="M336" s="8"/>
      <c r="N336" s="8"/>
      <c r="O336" s="16" t="s">
        <v>40</v>
      </c>
      <c r="P336" s="16"/>
      <c r="Q336" s="16"/>
      <c r="R336" s="8"/>
      <c r="S336" s="8"/>
      <c r="T336" s="8"/>
      <c r="U336" s="34"/>
      <c r="V336" s="35">
        <v>438.0</v>
      </c>
      <c r="W336" s="35" t="s">
        <v>139</v>
      </c>
      <c r="X336" s="35" t="s">
        <v>40</v>
      </c>
      <c r="Y336" s="35" t="s">
        <v>43</v>
      </c>
      <c r="Z336" s="35" t="s">
        <v>40</v>
      </c>
      <c r="AA336" s="35" t="s">
        <v>40</v>
      </c>
      <c r="AB336" s="37" t="s">
        <v>43</v>
      </c>
      <c r="AC336" s="37" t="s">
        <v>40</v>
      </c>
      <c r="AD336" s="37" t="s">
        <v>139</v>
      </c>
      <c r="AE336" s="37" t="s">
        <v>40</v>
      </c>
      <c r="AF336" s="37" t="s">
        <v>40</v>
      </c>
      <c r="AG336" s="38"/>
      <c r="AH336" s="35"/>
      <c r="AI336" s="39" t="s">
        <v>2274</v>
      </c>
      <c r="AJ336" s="40" t="str">
        <f>vlookup(A336,'AE-NSI no comparison'!A:B,2,FALSE)</f>
        <v>#N/A</v>
      </c>
      <c r="AK336" s="40"/>
    </row>
    <row r="337" ht="15.75" customHeight="1">
      <c r="A337" s="2" t="s">
        <v>2275</v>
      </c>
      <c r="B337" s="1" t="s">
        <v>2276</v>
      </c>
      <c r="C337" s="3" t="s">
        <v>2277</v>
      </c>
      <c r="D337" s="8" t="s">
        <v>2278</v>
      </c>
      <c r="E337" s="8" t="s">
        <v>2279</v>
      </c>
      <c r="G337" s="8">
        <v>2024.0</v>
      </c>
      <c r="H337" s="51">
        <v>45323.0</v>
      </c>
      <c r="I337" s="8" t="s">
        <v>110</v>
      </c>
      <c r="J337" s="8">
        <v>29.0</v>
      </c>
      <c r="K337" s="8">
        <v>8.0</v>
      </c>
      <c r="L337" s="8"/>
      <c r="M337" s="8"/>
      <c r="N337" s="8"/>
      <c r="O337" s="16"/>
      <c r="P337" s="16"/>
      <c r="Q337" s="16" t="s">
        <v>40</v>
      </c>
      <c r="R337" s="8"/>
      <c r="S337" s="8"/>
      <c r="T337" s="8"/>
      <c r="U337" s="34"/>
      <c r="V337" s="35">
        <v>439.0</v>
      </c>
      <c r="W337" s="35" t="s">
        <v>139</v>
      </c>
      <c r="X337" s="35" t="s">
        <v>40</v>
      </c>
      <c r="Y337" s="35" t="s">
        <v>43</v>
      </c>
      <c r="Z337" s="35" t="s">
        <v>40</v>
      </c>
      <c r="AA337" s="35" t="s">
        <v>40</v>
      </c>
      <c r="AB337" s="37" t="s">
        <v>71</v>
      </c>
      <c r="AC337" s="37" t="s">
        <v>40</v>
      </c>
      <c r="AD337" s="37" t="s">
        <v>186</v>
      </c>
      <c r="AE337" s="37" t="s">
        <v>40</v>
      </c>
      <c r="AF337" s="37" t="s">
        <v>40</v>
      </c>
      <c r="AG337" s="38"/>
      <c r="AH337" s="35"/>
      <c r="AI337" s="39" t="s">
        <v>2280</v>
      </c>
      <c r="AJ337" s="40" t="str">
        <f>vlookup(A337,'AE-NSI no comparison'!A:B,2,FALSE)</f>
        <v>#N/A</v>
      </c>
      <c r="AK337" s="40"/>
    </row>
    <row r="338" ht="15.75" customHeight="1">
      <c r="A338" s="2" t="s">
        <v>2281</v>
      </c>
      <c r="B338" s="1" t="s">
        <v>2282</v>
      </c>
      <c r="C338" s="3" t="s">
        <v>2283</v>
      </c>
      <c r="D338" s="8" t="s">
        <v>2284</v>
      </c>
      <c r="E338" s="8" t="s">
        <v>2285</v>
      </c>
      <c r="G338" s="8">
        <v>2025.0</v>
      </c>
      <c r="H338" s="50">
        <v>45812.0</v>
      </c>
      <c r="I338" s="8" t="s">
        <v>283</v>
      </c>
      <c r="J338" s="8"/>
      <c r="K338" s="8"/>
      <c r="L338" s="8"/>
      <c r="M338" s="8">
        <v>4.0464662E7</v>
      </c>
      <c r="N338" s="8"/>
      <c r="O338" s="16"/>
      <c r="P338" s="16" t="s">
        <v>40</v>
      </c>
      <c r="Q338" s="16"/>
      <c r="R338" s="35"/>
      <c r="S338" s="8"/>
      <c r="T338" s="35" t="s">
        <v>40</v>
      </c>
      <c r="U338" s="34"/>
      <c r="V338" s="35">
        <v>440.0</v>
      </c>
      <c r="W338" s="35" t="s">
        <v>615</v>
      </c>
      <c r="X338" s="35" t="s">
        <v>40</v>
      </c>
      <c r="Y338" s="35" t="s">
        <v>148</v>
      </c>
      <c r="Z338" s="35" t="s">
        <v>40</v>
      </c>
      <c r="AA338" s="35" t="s">
        <v>40</v>
      </c>
      <c r="AB338" s="36" t="s">
        <v>43</v>
      </c>
      <c r="AC338" s="37" t="s">
        <v>40</v>
      </c>
      <c r="AD338" s="37" t="s">
        <v>71</v>
      </c>
      <c r="AE338" s="37" t="s">
        <v>40</v>
      </c>
      <c r="AF338" s="37" t="s">
        <v>40</v>
      </c>
      <c r="AG338" s="38"/>
      <c r="AH338" s="35"/>
      <c r="AI338" s="39" t="s">
        <v>2286</v>
      </c>
      <c r="AJ338" s="40" t="str">
        <f>vlookup(A338,'AE-NSI no comparison'!A:B,2,FALSE)</f>
        <v>#N/A</v>
      </c>
      <c r="AK338" s="40"/>
    </row>
    <row r="339" ht="15.75" customHeight="1">
      <c r="A339" s="2" t="s">
        <v>2287</v>
      </c>
      <c r="B339" s="1" t="s">
        <v>2288</v>
      </c>
      <c r="C339" s="3" t="s">
        <v>2289</v>
      </c>
      <c r="D339" s="8" t="s">
        <v>2290</v>
      </c>
      <c r="E339" s="8" t="s">
        <v>2291</v>
      </c>
      <c r="G339" s="8">
        <v>2025.0</v>
      </c>
      <c r="H339" s="51">
        <v>45717.0</v>
      </c>
      <c r="I339" s="8" t="s">
        <v>343</v>
      </c>
      <c r="J339" s="8">
        <v>90.0</v>
      </c>
      <c r="K339" s="8">
        <v>3.0</v>
      </c>
      <c r="L339" s="8">
        <v>106447.0</v>
      </c>
      <c r="M339" s="8"/>
      <c r="N339" s="8"/>
      <c r="O339" s="16" t="s">
        <v>40</v>
      </c>
      <c r="P339" s="16"/>
      <c r="Q339" s="16"/>
      <c r="R339" s="8"/>
      <c r="S339" s="8"/>
      <c r="T339" s="35" t="s">
        <v>40</v>
      </c>
      <c r="U339" s="34"/>
      <c r="V339" s="35">
        <v>441.0</v>
      </c>
      <c r="W339" s="35" t="s">
        <v>139</v>
      </c>
      <c r="X339" s="35" t="s">
        <v>40</v>
      </c>
      <c r="Y339" s="35" t="s">
        <v>214</v>
      </c>
      <c r="Z339" s="35" t="s">
        <v>40</v>
      </c>
      <c r="AA339" s="35" t="s">
        <v>40</v>
      </c>
      <c r="AB339" s="36" t="s">
        <v>43</v>
      </c>
      <c r="AC339" s="37" t="s">
        <v>40</v>
      </c>
      <c r="AD339" s="37" t="s">
        <v>71</v>
      </c>
      <c r="AE339" s="37" t="s">
        <v>40</v>
      </c>
      <c r="AF339" s="37" t="s">
        <v>40</v>
      </c>
      <c r="AG339" s="38"/>
      <c r="AH339" s="35"/>
      <c r="AI339" s="39" t="s">
        <v>2216</v>
      </c>
      <c r="AJ339" s="40" t="str">
        <f>vlookup(A339,'AE-NSI no comparison'!A:B,2,FALSE)</f>
        <v>#N/A</v>
      </c>
      <c r="AK339" s="49"/>
    </row>
    <row r="340" ht="15.75" customHeight="1">
      <c r="A340" s="2" t="s">
        <v>2292</v>
      </c>
      <c r="B340" s="1" t="s">
        <v>2293</v>
      </c>
      <c r="C340" s="3" t="s">
        <v>2294</v>
      </c>
      <c r="D340" s="8" t="s">
        <v>2295</v>
      </c>
      <c r="E340" s="8" t="s">
        <v>2296</v>
      </c>
      <c r="G340" s="8">
        <v>2024.0</v>
      </c>
      <c r="H340" s="51">
        <v>45627.0</v>
      </c>
      <c r="I340" s="8" t="s">
        <v>343</v>
      </c>
      <c r="J340" s="8">
        <v>89.0</v>
      </c>
      <c r="K340" s="8">
        <v>6.0</v>
      </c>
      <c r="L340" s="8">
        <v>106346.0</v>
      </c>
      <c r="M340" s="8"/>
      <c r="N340" s="8"/>
      <c r="O340" s="16" t="s">
        <v>40</v>
      </c>
      <c r="P340" s="16"/>
      <c r="Q340" s="16"/>
      <c r="R340" s="8"/>
      <c r="S340" s="8"/>
      <c r="T340" s="35" t="s">
        <v>40</v>
      </c>
      <c r="U340" s="34"/>
      <c r="V340" s="35">
        <v>442.0</v>
      </c>
      <c r="W340" s="35" t="s">
        <v>139</v>
      </c>
      <c r="X340" s="35" t="s">
        <v>40</v>
      </c>
      <c r="Y340" s="35" t="s">
        <v>214</v>
      </c>
      <c r="Z340" s="35" t="s">
        <v>40</v>
      </c>
      <c r="AA340" s="35" t="s">
        <v>40</v>
      </c>
      <c r="AB340" s="36" t="s">
        <v>43</v>
      </c>
      <c r="AC340" s="37" t="s">
        <v>40</v>
      </c>
      <c r="AD340" s="37" t="s">
        <v>71</v>
      </c>
      <c r="AE340" s="37" t="s">
        <v>40</v>
      </c>
      <c r="AF340" s="37" t="s">
        <v>40</v>
      </c>
      <c r="AG340" s="38"/>
      <c r="AH340" s="35"/>
      <c r="AI340" s="39" t="s">
        <v>2216</v>
      </c>
      <c r="AJ340" s="40" t="str">
        <f>vlookup(A340,'AE-NSI no comparison'!A:B,2,FALSE)</f>
        <v>#N/A</v>
      </c>
      <c r="AK340" s="49"/>
    </row>
    <row r="341" ht="15.75" customHeight="1">
      <c r="A341" s="2" t="s">
        <v>2297</v>
      </c>
      <c r="B341" s="2" t="s">
        <v>2298</v>
      </c>
      <c r="C341" s="3" t="s">
        <v>2299</v>
      </c>
      <c r="D341" s="8"/>
      <c r="E341" s="8" t="s">
        <v>2300</v>
      </c>
      <c r="G341" s="8">
        <v>2024.0</v>
      </c>
      <c r="H341" s="50">
        <v>45954.0</v>
      </c>
      <c r="I341" s="8" t="s">
        <v>2301</v>
      </c>
      <c r="J341" s="8">
        <v>117.0</v>
      </c>
      <c r="K341" s="8">
        <v>9.0</v>
      </c>
      <c r="L341" s="8">
        <v>1026.0</v>
      </c>
      <c r="M341" s="8">
        <v>3.955572E7</v>
      </c>
      <c r="N341" s="8"/>
      <c r="O341" s="16" t="s">
        <v>40</v>
      </c>
      <c r="P341" s="16"/>
      <c r="Q341" s="16"/>
      <c r="R341" s="8"/>
      <c r="S341" s="35" t="s">
        <v>40</v>
      </c>
      <c r="T341" s="8"/>
      <c r="U341" s="34"/>
      <c r="V341" s="35">
        <v>443.0</v>
      </c>
      <c r="W341" s="35" t="s">
        <v>139</v>
      </c>
      <c r="X341" s="35" t="s">
        <v>40</v>
      </c>
      <c r="Y341" s="35" t="s">
        <v>214</v>
      </c>
      <c r="Z341" s="35" t="s">
        <v>40</v>
      </c>
      <c r="AA341" s="35" t="s">
        <v>40</v>
      </c>
      <c r="AB341" s="73" t="s">
        <v>275</v>
      </c>
      <c r="AC341" s="73" t="s">
        <v>40</v>
      </c>
      <c r="AD341" s="73" t="s">
        <v>275</v>
      </c>
      <c r="AE341" s="73" t="s">
        <v>40</v>
      </c>
      <c r="AF341" s="73" t="s">
        <v>40</v>
      </c>
      <c r="AG341" s="74" t="s">
        <v>275</v>
      </c>
      <c r="AH341" s="35"/>
      <c r="AI341" s="72" t="s">
        <v>2302</v>
      </c>
      <c r="AJ341" s="40" t="str">
        <f>vlookup(A341,'AE-NSI no comparison'!A:B,2,FALSE)</f>
        <v>#17051</v>
      </c>
      <c r="AK341" s="49"/>
    </row>
    <row r="342" ht="15.75" customHeight="1">
      <c r="A342" s="2" t="s">
        <v>2303</v>
      </c>
      <c r="B342" s="1" t="s">
        <v>2304</v>
      </c>
      <c r="C342" s="3" t="s">
        <v>2305</v>
      </c>
      <c r="D342" s="8" t="s">
        <v>2306</v>
      </c>
      <c r="E342" s="8" t="s">
        <v>2307</v>
      </c>
      <c r="G342" s="8">
        <v>2024.0</v>
      </c>
      <c r="H342" s="8" t="s">
        <v>311</v>
      </c>
      <c r="I342" s="8" t="s">
        <v>312</v>
      </c>
      <c r="J342" s="8">
        <v>20.0</v>
      </c>
      <c r="K342" s="8">
        <v>1.0</v>
      </c>
      <c r="L342" s="8">
        <v>2394255.0</v>
      </c>
      <c r="M342" s="8"/>
      <c r="N342" s="8"/>
      <c r="O342" s="16"/>
      <c r="P342" s="16"/>
      <c r="Q342" s="16" t="s">
        <v>40</v>
      </c>
      <c r="R342" s="8"/>
      <c r="S342" s="35" t="s">
        <v>40</v>
      </c>
      <c r="T342" s="8"/>
      <c r="U342" s="34"/>
      <c r="V342" s="35">
        <v>445.0</v>
      </c>
      <c r="W342" s="35" t="s">
        <v>139</v>
      </c>
      <c r="X342" s="35" t="s">
        <v>40</v>
      </c>
      <c r="Y342" s="35" t="s">
        <v>214</v>
      </c>
      <c r="Z342" s="35" t="s">
        <v>40</v>
      </c>
      <c r="AA342" s="35" t="s">
        <v>40</v>
      </c>
      <c r="AB342" s="37" t="s">
        <v>148</v>
      </c>
      <c r="AC342" s="37" t="s">
        <v>40</v>
      </c>
      <c r="AD342" s="37" t="s">
        <v>186</v>
      </c>
      <c r="AE342" s="37" t="s">
        <v>40</v>
      </c>
      <c r="AF342" s="37" t="s">
        <v>40</v>
      </c>
      <c r="AG342" s="38"/>
      <c r="AH342" s="35"/>
      <c r="AI342" s="39" t="s">
        <v>2308</v>
      </c>
      <c r="AJ342" s="40" t="str">
        <f>vlookup(A342,'AE-NSI no comparison'!A:B,2,FALSE)</f>
        <v>#N/A</v>
      </c>
      <c r="AK342" s="49"/>
    </row>
    <row r="343" ht="15.75" customHeight="1">
      <c r="A343" s="2" t="s">
        <v>2309</v>
      </c>
      <c r="B343" s="2" t="s">
        <v>2310</v>
      </c>
      <c r="C343" s="33" t="s">
        <v>2311</v>
      </c>
      <c r="D343" s="8" t="s">
        <v>2312</v>
      </c>
      <c r="E343" s="8" t="s">
        <v>2313</v>
      </c>
      <c r="G343" s="8">
        <v>2024.0</v>
      </c>
      <c r="H343" s="8" t="s">
        <v>628</v>
      </c>
      <c r="I343" s="8" t="s">
        <v>1727</v>
      </c>
      <c r="J343" s="8">
        <v>16.0</v>
      </c>
      <c r="K343" s="8">
        <v>12.0</v>
      </c>
      <c r="L343" s="8" t="s">
        <v>2314</v>
      </c>
      <c r="M343" s="8">
        <v>3.9822416E7</v>
      </c>
      <c r="N343" s="8"/>
      <c r="O343" s="16" t="s">
        <v>40</v>
      </c>
      <c r="P343" s="16"/>
      <c r="Q343" s="16"/>
      <c r="R343" s="8"/>
      <c r="S343" s="8"/>
      <c r="T343" s="8"/>
      <c r="U343" s="34"/>
      <c r="V343" s="35">
        <v>446.0</v>
      </c>
      <c r="W343" s="35" t="s">
        <v>139</v>
      </c>
      <c r="X343" s="35" t="s">
        <v>40</v>
      </c>
      <c r="Y343" s="35" t="s">
        <v>615</v>
      </c>
      <c r="Z343" s="78" t="s">
        <v>40</v>
      </c>
      <c r="AA343" s="78" t="s">
        <v>40</v>
      </c>
      <c r="AB343" s="68" t="s">
        <v>64</v>
      </c>
      <c r="AC343" s="68" t="s">
        <v>40</v>
      </c>
      <c r="AD343" s="68" t="s">
        <v>186</v>
      </c>
      <c r="AE343" s="68" t="s">
        <v>40</v>
      </c>
      <c r="AF343" s="68" t="s">
        <v>40</v>
      </c>
      <c r="AG343" s="69"/>
      <c r="AH343" s="35"/>
      <c r="AI343" s="39" t="s">
        <v>1729</v>
      </c>
      <c r="AJ343" s="40" t="str">
        <f>vlookup(A343,'AE-NSI no comparison'!A:B,2,FALSE)</f>
        <v>#N/A</v>
      </c>
      <c r="AK343" s="49"/>
    </row>
    <row r="344" ht="15.75" customHeight="1">
      <c r="A344" s="2" t="s">
        <v>2315</v>
      </c>
      <c r="B344" s="1" t="s">
        <v>2316</v>
      </c>
      <c r="C344" s="33" t="s">
        <v>2317</v>
      </c>
      <c r="D344" s="8" t="s">
        <v>2318</v>
      </c>
      <c r="E344" s="8" t="s">
        <v>2319</v>
      </c>
      <c r="G344" s="8">
        <v>2024.0</v>
      </c>
      <c r="H344" s="8" t="s">
        <v>2320</v>
      </c>
      <c r="I344" s="8" t="s">
        <v>2079</v>
      </c>
      <c r="J344" s="8">
        <v>103.0</v>
      </c>
      <c r="K344" s="8">
        <v>5.0</v>
      </c>
      <c r="L344" s="8" t="s">
        <v>2321</v>
      </c>
      <c r="M344" s="8"/>
      <c r="N344" s="8"/>
      <c r="O344" s="16" t="s">
        <v>40</v>
      </c>
      <c r="P344" s="16"/>
      <c r="Q344" s="16"/>
      <c r="R344" s="8"/>
      <c r="S344" s="8"/>
      <c r="T344" s="8"/>
      <c r="U344" s="52" t="s">
        <v>40</v>
      </c>
      <c r="V344" s="35">
        <v>447.0</v>
      </c>
      <c r="W344" s="35" t="s">
        <v>615</v>
      </c>
      <c r="X344" s="78" t="s">
        <v>40</v>
      </c>
      <c r="Y344" s="35" t="s">
        <v>42</v>
      </c>
      <c r="Z344" s="35" t="s">
        <v>40</v>
      </c>
      <c r="AA344" s="35" t="s">
        <v>40</v>
      </c>
      <c r="AB344" s="37" t="s">
        <v>64</v>
      </c>
      <c r="AC344" s="37" t="s">
        <v>40</v>
      </c>
      <c r="AD344" s="37" t="s">
        <v>186</v>
      </c>
      <c r="AE344" s="37" t="s">
        <v>40</v>
      </c>
      <c r="AF344" s="37" t="s">
        <v>40</v>
      </c>
      <c r="AG344" s="38" t="s">
        <v>2322</v>
      </c>
      <c r="AH344" s="35"/>
      <c r="AI344" s="109"/>
      <c r="AJ344" s="40" t="str">
        <f>vlookup(A344,'AE-NSI no comparison'!A:B,2,FALSE)</f>
        <v>#N/A</v>
      </c>
      <c r="AK344" s="49"/>
    </row>
    <row r="345" ht="15.75" customHeight="1">
      <c r="A345" s="2" t="s">
        <v>2323</v>
      </c>
      <c r="B345" s="1" t="s">
        <v>2324</v>
      </c>
      <c r="C345" s="33" t="s">
        <v>2325</v>
      </c>
      <c r="D345" s="8" t="s">
        <v>2326</v>
      </c>
      <c r="E345" s="8" t="s">
        <v>2327</v>
      </c>
      <c r="G345" s="8">
        <v>2025.0</v>
      </c>
      <c r="H345" s="51">
        <v>45658.0</v>
      </c>
      <c r="I345" s="8" t="s">
        <v>343</v>
      </c>
      <c r="J345" s="8">
        <v>90.0</v>
      </c>
      <c r="K345" s="8">
        <v>1.0</v>
      </c>
      <c r="L345" s="8">
        <v>106374.0</v>
      </c>
      <c r="M345" s="8"/>
      <c r="N345" s="8"/>
      <c r="O345" s="16" t="s">
        <v>40</v>
      </c>
      <c r="P345" s="16"/>
      <c r="Q345" s="16"/>
      <c r="R345" s="8"/>
      <c r="S345" s="8"/>
      <c r="T345" s="8"/>
      <c r="U345" s="34"/>
      <c r="V345" s="35">
        <v>448.0</v>
      </c>
      <c r="W345" s="35" t="s">
        <v>139</v>
      </c>
      <c r="X345" s="35" t="s">
        <v>40</v>
      </c>
      <c r="Y345" s="35" t="s">
        <v>214</v>
      </c>
      <c r="Z345" s="35" t="s">
        <v>40</v>
      </c>
      <c r="AA345" s="35" t="s">
        <v>40</v>
      </c>
      <c r="AB345" s="37" t="s">
        <v>43</v>
      </c>
      <c r="AC345" s="37" t="s">
        <v>40</v>
      </c>
      <c r="AD345" s="37" t="s">
        <v>139</v>
      </c>
      <c r="AE345" s="37" t="s">
        <v>40</v>
      </c>
      <c r="AF345" s="37" t="s">
        <v>40</v>
      </c>
      <c r="AG345" s="38"/>
      <c r="AH345" s="35"/>
      <c r="AI345" s="39" t="s">
        <v>1729</v>
      </c>
      <c r="AJ345" s="40" t="str">
        <f>vlookup(A345,'AE-NSI no comparison'!A:B,2,FALSE)</f>
        <v>#N/A</v>
      </c>
      <c r="AK345" s="49"/>
    </row>
    <row r="346" ht="15.75" customHeight="1">
      <c r="A346" s="2" t="s">
        <v>2328</v>
      </c>
      <c r="B346" s="1" t="s">
        <v>2329</v>
      </c>
      <c r="C346" s="3" t="s">
        <v>2330</v>
      </c>
      <c r="D346" s="8" t="s">
        <v>2331</v>
      </c>
      <c r="E346" s="8" t="s">
        <v>2332</v>
      </c>
      <c r="G346" s="8">
        <v>2024.0</v>
      </c>
      <c r="H346" s="8" t="s">
        <v>1549</v>
      </c>
      <c r="I346" s="8" t="s">
        <v>283</v>
      </c>
      <c r="J346" s="8">
        <v>78.0</v>
      </c>
      <c r="K346" s="8">
        <v>1.0</v>
      </c>
      <c r="L346" s="8" t="s">
        <v>2333</v>
      </c>
      <c r="M346" s="8"/>
      <c r="N346" s="8"/>
      <c r="O346" s="16"/>
      <c r="P346" s="16"/>
      <c r="Q346" s="16" t="s">
        <v>40</v>
      </c>
      <c r="R346" s="8"/>
      <c r="S346" s="8"/>
      <c r="T346" s="8"/>
      <c r="U346" s="52" t="s">
        <v>40</v>
      </c>
      <c r="V346" s="35">
        <v>449.0</v>
      </c>
      <c r="W346" s="35" t="s">
        <v>42</v>
      </c>
      <c r="X346" s="35" t="s">
        <v>40</v>
      </c>
      <c r="Y346" s="35" t="s">
        <v>148</v>
      </c>
      <c r="Z346" s="35" t="s">
        <v>40</v>
      </c>
      <c r="AA346" s="35" t="s">
        <v>40</v>
      </c>
      <c r="AB346" s="37" t="s">
        <v>71</v>
      </c>
      <c r="AC346" s="37" t="s">
        <v>40</v>
      </c>
      <c r="AD346" s="37" t="s">
        <v>139</v>
      </c>
      <c r="AE346" s="37" t="s">
        <v>40</v>
      </c>
      <c r="AF346" s="37" t="s">
        <v>40</v>
      </c>
      <c r="AG346" s="38"/>
      <c r="AH346" s="35"/>
      <c r="AI346" s="48"/>
      <c r="AJ346" s="40" t="str">
        <f>vlookup(A346,'AE-NSI no comparison'!A:B,2,FALSE)</f>
        <v>#N/A</v>
      </c>
      <c r="AK346" s="49"/>
    </row>
    <row r="347" ht="15.75" customHeight="1">
      <c r="A347" s="2" t="s">
        <v>2334</v>
      </c>
      <c r="B347" s="2" t="s">
        <v>2335</v>
      </c>
      <c r="C347" s="33" t="s">
        <v>2336</v>
      </c>
      <c r="D347" s="8" t="s">
        <v>2337</v>
      </c>
      <c r="E347" s="8" t="s">
        <v>2338</v>
      </c>
      <c r="G347" s="8">
        <v>2024.0</v>
      </c>
      <c r="H347" s="8">
        <v>2024.0</v>
      </c>
      <c r="I347" s="8" t="s">
        <v>2339</v>
      </c>
      <c r="J347" s="8">
        <v>29.0</v>
      </c>
      <c r="K347" s="8">
        <v>3.0</v>
      </c>
      <c r="L347" s="8" t="s">
        <v>2340</v>
      </c>
      <c r="M347" s="8"/>
      <c r="N347" s="8"/>
      <c r="O347" s="16" t="s">
        <v>40</v>
      </c>
      <c r="P347" s="16"/>
      <c r="Q347" s="16"/>
      <c r="R347" s="8"/>
      <c r="S347" s="8"/>
      <c r="T347" s="8"/>
      <c r="U347" s="34"/>
      <c r="V347" s="35">
        <v>451.0</v>
      </c>
      <c r="W347" s="35" t="s">
        <v>767</v>
      </c>
      <c r="X347" s="35" t="s">
        <v>40</v>
      </c>
      <c r="Y347" s="35" t="s">
        <v>43</v>
      </c>
      <c r="Z347" s="35" t="s">
        <v>40</v>
      </c>
      <c r="AA347" s="35" t="s">
        <v>40</v>
      </c>
      <c r="AB347" s="37" t="s">
        <v>64</v>
      </c>
      <c r="AC347" s="37" t="s">
        <v>40</v>
      </c>
      <c r="AD347" s="37" t="s">
        <v>186</v>
      </c>
      <c r="AE347" s="37" t="s">
        <v>40</v>
      </c>
      <c r="AF347" s="37" t="s">
        <v>40</v>
      </c>
      <c r="AG347" s="38"/>
      <c r="AH347" s="35"/>
      <c r="AI347" s="48"/>
      <c r="AJ347" s="40" t="str">
        <f>vlookup(A347,'AE-NSI no comparison'!A:B,2,FALSE)</f>
        <v>#N/A</v>
      </c>
      <c r="AK347" s="49"/>
    </row>
    <row r="348" ht="15.75" customHeight="1">
      <c r="A348" s="2" t="s">
        <v>2341</v>
      </c>
      <c r="B348" s="2" t="s">
        <v>2342</v>
      </c>
      <c r="C348" s="33" t="s">
        <v>2343</v>
      </c>
      <c r="D348" s="8" t="s">
        <v>2344</v>
      </c>
      <c r="E348" s="8" t="s">
        <v>2345</v>
      </c>
      <c r="G348" s="8">
        <v>2024.0</v>
      </c>
      <c r="H348" s="51">
        <v>45597.0</v>
      </c>
      <c r="I348" s="8" t="s">
        <v>1206</v>
      </c>
      <c r="J348" s="8">
        <v>47.0</v>
      </c>
      <c r="K348" s="8">
        <v>11.0</v>
      </c>
      <c r="L348" s="8" t="s">
        <v>2346</v>
      </c>
      <c r="M348" s="8"/>
      <c r="N348" s="8"/>
      <c r="O348" s="16" t="s">
        <v>40</v>
      </c>
      <c r="P348" s="16"/>
      <c r="Q348" s="16"/>
      <c r="R348" s="8"/>
      <c r="S348" s="8"/>
      <c r="T348" s="8"/>
      <c r="U348" s="52" t="s">
        <v>40</v>
      </c>
      <c r="V348" s="35">
        <v>452.0</v>
      </c>
      <c r="W348" s="35" t="s">
        <v>767</v>
      </c>
      <c r="X348" s="35" t="s">
        <v>40</v>
      </c>
      <c r="Y348" s="35" t="s">
        <v>43</v>
      </c>
      <c r="Z348" s="35" t="s">
        <v>40</v>
      </c>
      <c r="AA348" s="35" t="s">
        <v>40</v>
      </c>
      <c r="AB348" s="37" t="s">
        <v>64</v>
      </c>
      <c r="AC348" s="37" t="s">
        <v>40</v>
      </c>
      <c r="AD348" s="37" t="s">
        <v>186</v>
      </c>
      <c r="AE348" s="37" t="s">
        <v>40</v>
      </c>
      <c r="AF348" s="37" t="s">
        <v>40</v>
      </c>
      <c r="AG348" s="38" t="s">
        <v>2322</v>
      </c>
      <c r="AH348" s="35"/>
      <c r="AI348" s="48"/>
      <c r="AJ348" s="40" t="str">
        <f>vlookup(A348,'AE-NSI no comparison'!A:B,2,FALSE)</f>
        <v>#N/A</v>
      </c>
      <c r="AK348" s="49"/>
    </row>
    <row r="349" ht="15.75" customHeight="1">
      <c r="A349" s="2" t="s">
        <v>2347</v>
      </c>
      <c r="B349" s="1" t="s">
        <v>2348</v>
      </c>
      <c r="C349" s="3" t="s">
        <v>2349</v>
      </c>
      <c r="D349" s="8" t="s">
        <v>2350</v>
      </c>
      <c r="E349" s="8" t="s">
        <v>2351</v>
      </c>
      <c r="G349" s="8">
        <v>2024.0</v>
      </c>
      <c r="H349" s="51">
        <v>45413.0</v>
      </c>
      <c r="I349" s="8" t="s">
        <v>1206</v>
      </c>
      <c r="J349" s="8">
        <v>47.0</v>
      </c>
      <c r="K349" s="8">
        <v>5.0</v>
      </c>
      <c r="L349" s="8" t="s">
        <v>2352</v>
      </c>
      <c r="M349" s="8"/>
      <c r="N349" s="8"/>
      <c r="O349" s="16" t="s">
        <v>40</v>
      </c>
      <c r="P349" s="16"/>
      <c r="Q349" s="16" t="s">
        <v>40</v>
      </c>
      <c r="R349" s="8"/>
      <c r="S349" s="35" t="s">
        <v>40</v>
      </c>
      <c r="T349" s="8"/>
      <c r="U349" s="34"/>
      <c r="V349" s="35">
        <v>453.0</v>
      </c>
      <c r="W349" s="35" t="s">
        <v>139</v>
      </c>
      <c r="X349" s="35" t="s">
        <v>40</v>
      </c>
      <c r="Y349" s="35" t="s">
        <v>42</v>
      </c>
      <c r="Z349" s="35" t="s">
        <v>40</v>
      </c>
      <c r="AA349" s="35" t="s">
        <v>40</v>
      </c>
      <c r="AB349" s="37" t="s">
        <v>214</v>
      </c>
      <c r="AC349" s="37" t="s">
        <v>40</v>
      </c>
      <c r="AD349" s="37" t="s">
        <v>43</v>
      </c>
      <c r="AE349" s="37" t="s">
        <v>40</v>
      </c>
      <c r="AF349" s="37" t="s">
        <v>40</v>
      </c>
      <c r="AG349" s="38"/>
      <c r="AH349" s="35"/>
      <c r="AI349" s="39" t="s">
        <v>2353</v>
      </c>
      <c r="AJ349" s="40" t="str">
        <f>vlookup(A349,'AE-NSI no comparison'!A:B,2,FALSE)</f>
        <v>#N/A</v>
      </c>
      <c r="AK349" s="49"/>
    </row>
    <row r="350" ht="15.75" customHeight="1">
      <c r="A350" s="2" t="s">
        <v>2354</v>
      </c>
      <c r="B350" s="2" t="s">
        <v>2355</v>
      </c>
      <c r="C350" s="33" t="s">
        <v>2356</v>
      </c>
      <c r="D350" s="8" t="s">
        <v>2357</v>
      </c>
      <c r="E350" s="8" t="s">
        <v>2358</v>
      </c>
      <c r="G350" s="8">
        <v>2023.0</v>
      </c>
      <c r="H350" s="8" t="s">
        <v>2359</v>
      </c>
      <c r="I350" s="8" t="s">
        <v>39</v>
      </c>
      <c r="J350" s="8">
        <v>41.0</v>
      </c>
      <c r="K350" s="8">
        <v>38.0</v>
      </c>
      <c r="L350" s="8" t="s">
        <v>2360</v>
      </c>
      <c r="M350" s="8"/>
      <c r="N350" s="8"/>
      <c r="O350" s="16" t="s">
        <v>40</v>
      </c>
      <c r="P350" s="16"/>
      <c r="Q350" s="16" t="s">
        <v>40</v>
      </c>
      <c r="R350" s="8"/>
      <c r="S350" s="8"/>
      <c r="T350" s="8"/>
      <c r="U350" s="34"/>
      <c r="V350" s="35">
        <v>454.0</v>
      </c>
      <c r="W350" s="35" t="s">
        <v>139</v>
      </c>
      <c r="X350" s="35" t="s">
        <v>40</v>
      </c>
      <c r="Y350" s="78" t="s">
        <v>615</v>
      </c>
      <c r="Z350" s="78" t="s">
        <v>40</v>
      </c>
      <c r="AA350" s="78" t="s">
        <v>40</v>
      </c>
      <c r="AB350" s="68" t="s">
        <v>43</v>
      </c>
      <c r="AC350" s="68" t="s">
        <v>40</v>
      </c>
      <c r="AD350" s="68" t="s">
        <v>139</v>
      </c>
      <c r="AE350" s="68" t="s">
        <v>40</v>
      </c>
      <c r="AF350" s="68" t="s">
        <v>40</v>
      </c>
      <c r="AG350" s="69"/>
      <c r="AH350" s="35"/>
      <c r="AI350" s="39" t="s">
        <v>2361</v>
      </c>
      <c r="AJ350" s="40" t="str">
        <f>vlookup(A350,'AE-NSI no comparison'!A:B,2,FALSE)</f>
        <v>#N/A</v>
      </c>
      <c r="AK350" s="49"/>
    </row>
    <row r="351" ht="15.75" customHeight="1">
      <c r="A351" s="2" t="s">
        <v>2362</v>
      </c>
      <c r="B351" s="2" t="s">
        <v>2363</v>
      </c>
      <c r="C351" s="33" t="s">
        <v>2364</v>
      </c>
      <c r="D351" s="8" t="s">
        <v>2365</v>
      </c>
      <c r="E351" s="8" t="s">
        <v>2366</v>
      </c>
      <c r="G351" s="8">
        <v>2023.0</v>
      </c>
      <c r="H351" s="8">
        <v>2023.0</v>
      </c>
      <c r="I351" s="8" t="s">
        <v>304</v>
      </c>
      <c r="J351" s="8">
        <v>11.0</v>
      </c>
      <c r="K351" s="8">
        <v>10.0</v>
      </c>
      <c r="L351" s="8"/>
      <c r="M351" s="8"/>
      <c r="N351" s="8"/>
      <c r="O351" s="16" t="s">
        <v>40</v>
      </c>
      <c r="P351" s="16"/>
      <c r="Q351" s="16" t="s">
        <v>40</v>
      </c>
      <c r="R351" s="8"/>
      <c r="S351" s="8"/>
      <c r="T351" s="8"/>
      <c r="U351" s="34"/>
      <c r="V351" s="35">
        <v>455.0</v>
      </c>
      <c r="W351" s="35" t="s">
        <v>139</v>
      </c>
      <c r="X351" s="35" t="s">
        <v>40</v>
      </c>
      <c r="Y351" s="35" t="s">
        <v>214</v>
      </c>
      <c r="Z351" s="35" t="s">
        <v>40</v>
      </c>
      <c r="AA351" s="35" t="s">
        <v>40</v>
      </c>
      <c r="AB351" s="37" t="s">
        <v>43</v>
      </c>
      <c r="AC351" s="37" t="s">
        <v>40</v>
      </c>
      <c r="AD351" s="37" t="s">
        <v>148</v>
      </c>
      <c r="AE351" s="37" t="s">
        <v>230</v>
      </c>
      <c r="AF351" s="37" t="s">
        <v>230</v>
      </c>
      <c r="AG351" s="38"/>
      <c r="AH351" s="35"/>
      <c r="AI351" s="39" t="s">
        <v>2367</v>
      </c>
      <c r="AJ351" s="40" t="str">
        <f>vlookup(A351,'AE-NSI no comparison'!A:B,2,FALSE)</f>
        <v>#N/A</v>
      </c>
      <c r="AK351" s="49"/>
    </row>
    <row r="352" ht="15.75" customHeight="1">
      <c r="A352" s="2" t="s">
        <v>2368</v>
      </c>
      <c r="B352" s="2" t="s">
        <v>2369</v>
      </c>
      <c r="C352" s="3" t="s">
        <v>2370</v>
      </c>
      <c r="D352" s="8" t="s">
        <v>2371</v>
      </c>
      <c r="E352" s="8" t="s">
        <v>2372</v>
      </c>
      <c r="G352" s="8">
        <v>2025.0</v>
      </c>
      <c r="H352" s="8"/>
      <c r="I352" s="8" t="s">
        <v>2373</v>
      </c>
      <c r="J352" s="8">
        <v>7.0</v>
      </c>
      <c r="K352" s="8">
        <v>1.0</v>
      </c>
      <c r="L352" s="8" t="s">
        <v>2374</v>
      </c>
      <c r="M352" s="8">
        <v>3.9777257E7</v>
      </c>
      <c r="N352" s="8"/>
      <c r="O352" s="16" t="s">
        <v>40</v>
      </c>
      <c r="P352" s="16"/>
      <c r="Q352" s="16"/>
      <c r="R352" s="8"/>
      <c r="S352" s="8"/>
      <c r="T352" s="8"/>
      <c r="U352" s="34"/>
      <c r="V352" s="35">
        <v>457.0</v>
      </c>
      <c r="W352" s="35" t="s">
        <v>54</v>
      </c>
      <c r="X352" s="35" t="s">
        <v>40</v>
      </c>
      <c r="Y352" s="78" t="s">
        <v>615</v>
      </c>
      <c r="Z352" s="78" t="s">
        <v>40</v>
      </c>
      <c r="AA352" s="78" t="s">
        <v>40</v>
      </c>
      <c r="AB352" s="37" t="s">
        <v>80</v>
      </c>
      <c r="AC352" s="37" t="s">
        <v>40</v>
      </c>
      <c r="AD352" s="68" t="s">
        <v>148</v>
      </c>
      <c r="AE352" s="68" t="s">
        <v>230</v>
      </c>
      <c r="AF352" s="68" t="s">
        <v>230</v>
      </c>
      <c r="AG352" s="69"/>
      <c r="AH352" s="35"/>
      <c r="AI352" s="97"/>
      <c r="AJ352" s="40" t="str">
        <f>vlookup(A352,'AE-NSI no comparison'!A:B,2,FALSE)</f>
        <v>#N/A</v>
      </c>
      <c r="AK352" s="49"/>
    </row>
    <row r="353" ht="15.75" customHeight="1">
      <c r="A353" s="2" t="s">
        <v>2375</v>
      </c>
      <c r="B353" s="1" t="s">
        <v>2376</v>
      </c>
      <c r="C353" s="33" t="s">
        <v>2377</v>
      </c>
      <c r="D353" s="8" t="s">
        <v>2378</v>
      </c>
      <c r="E353" s="8" t="s">
        <v>2379</v>
      </c>
      <c r="G353" s="8">
        <v>2023.0</v>
      </c>
      <c r="H353" s="8">
        <v>2023.0</v>
      </c>
      <c r="I353" s="8" t="s">
        <v>777</v>
      </c>
      <c r="J353" s="8">
        <v>12.0</v>
      </c>
      <c r="K353" s="8">
        <v>9.0</v>
      </c>
      <c r="L353" s="8" t="s">
        <v>2380</v>
      </c>
      <c r="M353" s="8"/>
      <c r="N353" s="8"/>
      <c r="O353" s="16"/>
      <c r="P353" s="16"/>
      <c r="Q353" s="16" t="s">
        <v>40</v>
      </c>
      <c r="R353" s="8"/>
      <c r="S353" s="8"/>
      <c r="T353" s="8"/>
      <c r="U353" s="34"/>
      <c r="V353" s="35">
        <v>458.0</v>
      </c>
      <c r="W353" s="35" t="s">
        <v>54</v>
      </c>
      <c r="X353" s="35" t="s">
        <v>40</v>
      </c>
      <c r="Y353" s="78" t="s">
        <v>615</v>
      </c>
      <c r="Z353" s="78" t="s">
        <v>40</v>
      </c>
      <c r="AA353" s="78" t="s">
        <v>40</v>
      </c>
      <c r="AB353" s="36" t="s">
        <v>71</v>
      </c>
      <c r="AC353" s="68" t="s">
        <v>40</v>
      </c>
      <c r="AD353" s="68" t="s">
        <v>186</v>
      </c>
      <c r="AE353" s="68" t="s">
        <v>40</v>
      </c>
      <c r="AF353" s="68" t="s">
        <v>40</v>
      </c>
      <c r="AG353" s="69"/>
      <c r="AH353" s="35"/>
      <c r="AI353" s="48"/>
      <c r="AJ353" s="40" t="str">
        <f>vlookup(A353,'AE-NSI no comparison'!A:B,2,FALSE)</f>
        <v>#N/A</v>
      </c>
      <c r="AK353" s="49"/>
    </row>
    <row r="354" ht="15.75" customHeight="1">
      <c r="A354" s="2" t="s">
        <v>2381</v>
      </c>
      <c r="B354" s="1" t="s">
        <v>2382</v>
      </c>
      <c r="C354" s="3" t="s">
        <v>2383</v>
      </c>
      <c r="D354" s="8" t="s">
        <v>2384</v>
      </c>
      <c r="E354" s="8" t="s">
        <v>2385</v>
      </c>
      <c r="G354" s="8">
        <v>2024.0</v>
      </c>
      <c r="H354" s="8">
        <v>2024.0</v>
      </c>
      <c r="I354" s="8" t="s">
        <v>2386</v>
      </c>
      <c r="J354" s="8">
        <v>11.0</v>
      </c>
      <c r="K354" s="8">
        <v>1.0</v>
      </c>
      <c r="L354" s="8"/>
      <c r="M354" s="8"/>
      <c r="N354" s="8"/>
      <c r="O354" s="16"/>
      <c r="P354" s="16"/>
      <c r="Q354" s="16" t="s">
        <v>40</v>
      </c>
      <c r="R354" s="8"/>
      <c r="S354" s="8"/>
      <c r="T354" s="8"/>
      <c r="U354" s="52" t="s">
        <v>40</v>
      </c>
      <c r="V354" s="35">
        <v>460.0</v>
      </c>
      <c r="W354" s="35" t="s">
        <v>615</v>
      </c>
      <c r="X354" s="78" t="s">
        <v>40</v>
      </c>
      <c r="Y354" s="35" t="s">
        <v>42</v>
      </c>
      <c r="Z354" s="35" t="s">
        <v>40</v>
      </c>
      <c r="AA354" s="35" t="s">
        <v>40</v>
      </c>
      <c r="AB354" s="37" t="s">
        <v>64</v>
      </c>
      <c r="AC354" s="37" t="s">
        <v>40</v>
      </c>
      <c r="AD354" s="37" t="s">
        <v>186</v>
      </c>
      <c r="AE354" s="37" t="s">
        <v>40</v>
      </c>
      <c r="AF354" s="37" t="s">
        <v>40</v>
      </c>
      <c r="AG354" s="38"/>
      <c r="AH354" s="35"/>
      <c r="AI354" s="48"/>
      <c r="AJ354" s="40" t="str">
        <f>vlookup(A354,'AE-NSI no comparison'!A:B,2,FALSE)</f>
        <v>#N/A</v>
      </c>
      <c r="AK354" s="49"/>
    </row>
    <row r="355" ht="15.75" customHeight="1">
      <c r="A355" s="2" t="s">
        <v>2387</v>
      </c>
      <c r="B355" s="1" t="s">
        <v>2388</v>
      </c>
      <c r="C355" s="3" t="s">
        <v>2389</v>
      </c>
      <c r="D355" s="8" t="s">
        <v>2390</v>
      </c>
      <c r="E355" s="8" t="s">
        <v>2391</v>
      </c>
      <c r="G355" s="8">
        <v>2023.0</v>
      </c>
      <c r="H355" s="51">
        <v>45231.0</v>
      </c>
      <c r="I355" s="8" t="s">
        <v>332</v>
      </c>
      <c r="J355" s="8">
        <v>29.0</v>
      </c>
      <c r="K355" s="8">
        <v>11.0</v>
      </c>
      <c r="L355" s="8" t="s">
        <v>2392</v>
      </c>
      <c r="M355" s="8"/>
      <c r="N355" s="8"/>
      <c r="O355" s="16"/>
      <c r="P355" s="16"/>
      <c r="Q355" s="16" t="s">
        <v>40</v>
      </c>
      <c r="R355" s="8"/>
      <c r="S355" s="8"/>
      <c r="T355" s="8"/>
      <c r="U355" s="52" t="s">
        <v>40</v>
      </c>
      <c r="V355" s="35">
        <v>461.0</v>
      </c>
      <c r="W355" s="35" t="s">
        <v>615</v>
      </c>
      <c r="X355" s="78" t="s">
        <v>40</v>
      </c>
      <c r="Y355" s="35" t="s">
        <v>42</v>
      </c>
      <c r="Z355" s="35" t="s">
        <v>40</v>
      </c>
      <c r="AA355" s="35" t="s">
        <v>40</v>
      </c>
      <c r="AB355" s="73" t="s">
        <v>275</v>
      </c>
      <c r="AC355" s="73" t="s">
        <v>40</v>
      </c>
      <c r="AD355" s="73" t="s">
        <v>275</v>
      </c>
      <c r="AE355" s="73" t="s">
        <v>40</v>
      </c>
      <c r="AF355" s="73" t="s">
        <v>40</v>
      </c>
      <c r="AG355" s="74" t="s">
        <v>275</v>
      </c>
      <c r="AH355" s="35"/>
      <c r="AI355" s="53"/>
      <c r="AJ355" s="40" t="str">
        <f>vlookup(A355,'AE-NSI no comparison'!A:B,2,FALSE)</f>
        <v>#8848</v>
      </c>
      <c r="AK355" s="49"/>
    </row>
    <row r="356" ht="15.75" customHeight="1">
      <c r="A356" s="2" t="s">
        <v>2393</v>
      </c>
      <c r="B356" s="2" t="s">
        <v>2394</v>
      </c>
      <c r="C356" s="33" t="s">
        <v>2395</v>
      </c>
      <c r="D356" s="8" t="s">
        <v>2396</v>
      </c>
      <c r="E356" s="8" t="s">
        <v>2397</v>
      </c>
      <c r="G356" s="8">
        <v>2024.0</v>
      </c>
      <c r="H356" s="50">
        <v>45868.0</v>
      </c>
      <c r="I356" s="8" t="s">
        <v>2398</v>
      </c>
      <c r="J356" s="8">
        <v>10.0</v>
      </c>
      <c r="K356" s="8">
        <v>14.0</v>
      </c>
      <c r="L356" s="8" t="s">
        <v>2399</v>
      </c>
      <c r="M356" s="8">
        <v>3.910886E7</v>
      </c>
      <c r="N356" s="8"/>
      <c r="O356" s="16" t="s">
        <v>40</v>
      </c>
      <c r="P356" s="16"/>
      <c r="Q356" s="16"/>
      <c r="R356" s="8"/>
      <c r="S356" s="8"/>
      <c r="T356" s="8"/>
      <c r="U356" s="34"/>
      <c r="V356" s="35">
        <v>462.0</v>
      </c>
      <c r="W356" s="35" t="s">
        <v>139</v>
      </c>
      <c r="X356" s="35" t="s">
        <v>40</v>
      </c>
      <c r="Y356" s="78" t="s">
        <v>615</v>
      </c>
      <c r="Z356" s="78" t="s">
        <v>40</v>
      </c>
      <c r="AA356" s="78" t="s">
        <v>40</v>
      </c>
      <c r="AB356" s="68" t="s">
        <v>64</v>
      </c>
      <c r="AC356" s="68" t="s">
        <v>40</v>
      </c>
      <c r="AD356" s="68" t="s">
        <v>186</v>
      </c>
      <c r="AE356" s="68" t="s">
        <v>40</v>
      </c>
      <c r="AF356" s="68" t="s">
        <v>40</v>
      </c>
      <c r="AG356" s="69"/>
      <c r="AH356" s="35"/>
      <c r="AI356" s="39" t="s">
        <v>1729</v>
      </c>
      <c r="AJ356" s="40" t="str">
        <f>vlookup(A356,'AE-NSI no comparison'!A:B,2,FALSE)</f>
        <v>#N/A</v>
      </c>
      <c r="AK356" s="49"/>
    </row>
    <row r="357" ht="15.75" customHeight="1">
      <c r="A357" s="2" t="s">
        <v>2400</v>
      </c>
      <c r="B357" s="2" t="s">
        <v>2401</v>
      </c>
      <c r="C357" s="33" t="s">
        <v>2402</v>
      </c>
      <c r="D357" s="8" t="s">
        <v>2403</v>
      </c>
      <c r="E357" s="8" t="s">
        <v>2404</v>
      </c>
      <c r="G357" s="8">
        <v>2024.0</v>
      </c>
      <c r="H357" s="8" t="s">
        <v>2405</v>
      </c>
      <c r="I357" s="8" t="s">
        <v>1727</v>
      </c>
      <c r="J357" s="8">
        <v>16.0</v>
      </c>
      <c r="K357" s="8">
        <v>10.0</v>
      </c>
      <c r="L357" s="8" t="s">
        <v>2406</v>
      </c>
      <c r="M357" s="8">
        <v>3.9553063E7</v>
      </c>
      <c r="N357" s="8"/>
      <c r="O357" s="16" t="s">
        <v>40</v>
      </c>
      <c r="P357" s="16"/>
      <c r="Q357" s="16"/>
      <c r="R357" s="8"/>
      <c r="S357" s="8"/>
      <c r="T357" s="8"/>
      <c r="U357" s="34"/>
      <c r="V357" s="35">
        <v>463.0</v>
      </c>
      <c r="W357" s="35" t="s">
        <v>139</v>
      </c>
      <c r="X357" s="35" t="s">
        <v>40</v>
      </c>
      <c r="Y357" s="78" t="s">
        <v>615</v>
      </c>
      <c r="Z357" s="78" t="s">
        <v>40</v>
      </c>
      <c r="AA357" s="78" t="s">
        <v>40</v>
      </c>
      <c r="AB357" s="68" t="s">
        <v>64</v>
      </c>
      <c r="AC357" s="68" t="s">
        <v>40</v>
      </c>
      <c r="AD357" s="68" t="s">
        <v>186</v>
      </c>
      <c r="AE357" s="68" t="s">
        <v>40</v>
      </c>
      <c r="AF357" s="68" t="s">
        <v>40</v>
      </c>
      <c r="AG357" s="69"/>
      <c r="AH357" s="35"/>
      <c r="AI357" s="39" t="s">
        <v>1729</v>
      </c>
      <c r="AJ357" s="40" t="str">
        <f>vlookup(A357,'AE-NSI no comparison'!A:B,2,FALSE)</f>
        <v>#N/A</v>
      </c>
      <c r="AK357" s="49"/>
    </row>
    <row r="358" ht="15.75" customHeight="1">
      <c r="A358" s="2" t="s">
        <v>2407</v>
      </c>
      <c r="B358" s="2" t="s">
        <v>2408</v>
      </c>
      <c r="C358" s="33" t="s">
        <v>2409</v>
      </c>
      <c r="D358" s="8" t="s">
        <v>2410</v>
      </c>
      <c r="E358" s="8" t="s">
        <v>2411</v>
      </c>
      <c r="G358" s="8">
        <v>2025.0</v>
      </c>
      <c r="H358" s="8" t="s">
        <v>2060</v>
      </c>
      <c r="I358" s="8" t="s">
        <v>39</v>
      </c>
      <c r="J358" s="8">
        <v>60.0</v>
      </c>
      <c r="K358" s="8"/>
      <c r="L358" s="8">
        <v>127291.0</v>
      </c>
      <c r="M358" s="8"/>
      <c r="N358" s="8"/>
      <c r="O358" s="16" t="s">
        <v>40</v>
      </c>
      <c r="P358" s="16"/>
      <c r="Q358" s="16"/>
      <c r="R358" s="8"/>
      <c r="S358" s="8"/>
      <c r="T358" s="8"/>
      <c r="U358" s="34"/>
      <c r="V358" s="35">
        <v>464.0</v>
      </c>
      <c r="W358" s="35" t="s">
        <v>54</v>
      </c>
      <c r="X358" s="35" t="s">
        <v>40</v>
      </c>
      <c r="Y358" s="78" t="s">
        <v>615</v>
      </c>
      <c r="Z358" s="78" t="s">
        <v>40</v>
      </c>
      <c r="AA358" s="78" t="s">
        <v>40</v>
      </c>
      <c r="AB358" s="68" t="s">
        <v>64</v>
      </c>
      <c r="AC358" s="68" t="s">
        <v>40</v>
      </c>
      <c r="AD358" s="68" t="s">
        <v>186</v>
      </c>
      <c r="AE358" s="68" t="s">
        <v>40</v>
      </c>
      <c r="AF358" s="68" t="s">
        <v>40</v>
      </c>
      <c r="AG358" s="69"/>
      <c r="AH358" s="35"/>
      <c r="AI358" s="48"/>
      <c r="AJ358" s="40" t="str">
        <f>vlookup(A358,'AE-NSI no comparison'!A:B,2,FALSE)</f>
        <v>#N/A</v>
      </c>
      <c r="AK358" s="49"/>
    </row>
    <row r="359" ht="15.75" customHeight="1">
      <c r="A359" s="2" t="s">
        <v>2412</v>
      </c>
      <c r="B359" s="2" t="s">
        <v>2413</v>
      </c>
      <c r="C359" s="33" t="s">
        <v>2414</v>
      </c>
      <c r="D359" s="8" t="s">
        <v>2415</v>
      </c>
      <c r="E359" s="8" t="s">
        <v>2416</v>
      </c>
      <c r="G359" s="8">
        <v>2024.0</v>
      </c>
      <c r="H359" s="8" t="s">
        <v>2417</v>
      </c>
      <c r="I359" s="8" t="s">
        <v>2418</v>
      </c>
      <c r="J359" s="8">
        <v>10.0</v>
      </c>
      <c r="K359" s="8">
        <v>7.0</v>
      </c>
      <c r="L359" s="8" t="s">
        <v>2419</v>
      </c>
      <c r="M359" s="8"/>
      <c r="N359" s="8"/>
      <c r="O359" s="16" t="s">
        <v>40</v>
      </c>
      <c r="P359" s="16"/>
      <c r="Q359" s="16"/>
      <c r="R359" s="8"/>
      <c r="S359" s="8"/>
      <c r="T359" s="8"/>
      <c r="U359" s="34"/>
      <c r="V359" s="35">
        <v>465.0</v>
      </c>
      <c r="W359" s="35" t="s">
        <v>54</v>
      </c>
      <c r="X359" s="35" t="s">
        <v>40</v>
      </c>
      <c r="Y359" s="35" t="s">
        <v>214</v>
      </c>
      <c r="Z359" s="35" t="s">
        <v>40</v>
      </c>
      <c r="AA359" s="35" t="s">
        <v>40</v>
      </c>
      <c r="AB359" s="37" t="s">
        <v>64</v>
      </c>
      <c r="AC359" s="37" t="s">
        <v>40</v>
      </c>
      <c r="AD359" s="37" t="s">
        <v>186</v>
      </c>
      <c r="AE359" s="37" t="s">
        <v>40</v>
      </c>
      <c r="AF359" s="37" t="s">
        <v>40</v>
      </c>
      <c r="AG359" s="38"/>
      <c r="AH359" s="35"/>
      <c r="AI359" s="48"/>
      <c r="AJ359" s="40" t="str">
        <f>vlookup(A359,'AE-NSI no comparison'!A:B,2,FALSE)</f>
        <v>#N/A</v>
      </c>
      <c r="AK359" s="49"/>
    </row>
    <row r="360" ht="15.75" customHeight="1">
      <c r="A360" s="2" t="s">
        <v>2420</v>
      </c>
      <c r="B360" s="2" t="s">
        <v>2421</v>
      </c>
      <c r="C360" s="3" t="s">
        <v>2422</v>
      </c>
      <c r="D360" s="8" t="s">
        <v>2423</v>
      </c>
      <c r="E360" s="8" t="s">
        <v>2424</v>
      </c>
      <c r="G360" s="8">
        <v>2025.0</v>
      </c>
      <c r="H360" s="8" t="s">
        <v>2425</v>
      </c>
      <c r="I360" s="8" t="s">
        <v>1265</v>
      </c>
      <c r="J360" s="8">
        <v>15.0</v>
      </c>
      <c r="K360" s="8">
        <v>1.0</v>
      </c>
      <c r="L360" s="8">
        <v>18582.0</v>
      </c>
      <c r="M360" s="8"/>
      <c r="N360" s="8"/>
      <c r="O360" s="16" t="s">
        <v>40</v>
      </c>
      <c r="P360" s="16"/>
      <c r="Q360" s="16"/>
      <c r="R360" s="8"/>
      <c r="S360" s="8"/>
      <c r="T360" s="8"/>
      <c r="U360" s="34"/>
      <c r="V360" s="35">
        <v>466.0</v>
      </c>
      <c r="W360" s="35" t="s">
        <v>54</v>
      </c>
      <c r="X360" s="35" t="s">
        <v>40</v>
      </c>
      <c r="Y360" s="35" t="s">
        <v>214</v>
      </c>
      <c r="Z360" s="35" t="s">
        <v>40</v>
      </c>
      <c r="AA360" s="35" t="s">
        <v>40</v>
      </c>
      <c r="AB360" s="37" t="s">
        <v>43</v>
      </c>
      <c r="AC360" s="37" t="s">
        <v>40</v>
      </c>
      <c r="AD360" s="37" t="s">
        <v>64</v>
      </c>
      <c r="AE360" s="37" t="s">
        <v>40</v>
      </c>
      <c r="AF360" s="37" t="s">
        <v>40</v>
      </c>
      <c r="AG360" s="38"/>
      <c r="AH360" s="35"/>
      <c r="AI360" s="39" t="s">
        <v>2426</v>
      </c>
      <c r="AJ360" s="40" t="str">
        <f>vlookup(A360,'AE-NSI no comparison'!A:B,2,FALSE)</f>
        <v>#N/A</v>
      </c>
      <c r="AK360" s="49"/>
    </row>
    <row r="361" ht="15.75" customHeight="1">
      <c r="A361" s="2" t="s">
        <v>2427</v>
      </c>
      <c r="B361" s="2" t="s">
        <v>2428</v>
      </c>
      <c r="C361" s="3" t="s">
        <v>2429</v>
      </c>
      <c r="D361" s="8" t="s">
        <v>2430</v>
      </c>
      <c r="E361" s="8" t="s">
        <v>2431</v>
      </c>
      <c r="G361" s="8">
        <v>2025.0</v>
      </c>
      <c r="H361" s="8">
        <v>2025.0</v>
      </c>
      <c r="I361" s="8" t="s">
        <v>304</v>
      </c>
      <c r="J361" s="8">
        <v>13.0</v>
      </c>
      <c r="K361" s="8">
        <v>4.0</v>
      </c>
      <c r="L361" s="8"/>
      <c r="M361" s="8"/>
      <c r="N361" s="8"/>
      <c r="O361" s="16" t="s">
        <v>40</v>
      </c>
      <c r="P361" s="16"/>
      <c r="Q361" s="16"/>
      <c r="R361" s="8"/>
      <c r="S361" s="8"/>
      <c r="T361" s="8"/>
      <c r="U361" s="52" t="s">
        <v>40</v>
      </c>
      <c r="V361" s="35">
        <v>467.0</v>
      </c>
      <c r="W361" s="35" t="s">
        <v>615</v>
      </c>
      <c r="X361" s="78" t="s">
        <v>40</v>
      </c>
      <c r="Y361" s="35" t="s">
        <v>166</v>
      </c>
      <c r="Z361" s="35" t="s">
        <v>40</v>
      </c>
      <c r="AA361" s="35" t="s">
        <v>40</v>
      </c>
      <c r="AB361" s="73" t="s">
        <v>275</v>
      </c>
      <c r="AC361" s="73" t="s">
        <v>40</v>
      </c>
      <c r="AD361" s="73" t="s">
        <v>275</v>
      </c>
      <c r="AE361" s="73" t="s">
        <v>40</v>
      </c>
      <c r="AF361" s="73" t="s">
        <v>40</v>
      </c>
      <c r="AG361" s="74" t="s">
        <v>275</v>
      </c>
      <c r="AH361" s="35"/>
      <c r="AI361" s="72"/>
      <c r="AJ361" s="40" t="str">
        <f>vlookup(A361,'AE-NSI no comparison'!A:B,2,FALSE)</f>
        <v>#2692</v>
      </c>
      <c r="AK361" s="49"/>
    </row>
    <row r="362" ht="15.75" customHeight="1">
      <c r="A362" s="2" t="s">
        <v>2432</v>
      </c>
      <c r="B362" s="1" t="s">
        <v>2433</v>
      </c>
      <c r="C362" s="33" t="s">
        <v>2434</v>
      </c>
      <c r="D362" s="8" t="s">
        <v>2435</v>
      </c>
      <c r="E362" s="8" t="s">
        <v>2436</v>
      </c>
      <c r="G362" s="8">
        <v>2025.0</v>
      </c>
      <c r="H362" s="8">
        <v>2025.0</v>
      </c>
      <c r="I362" s="8" t="s">
        <v>304</v>
      </c>
      <c r="J362" s="8">
        <v>13.0</v>
      </c>
      <c r="K362" s="8">
        <v>2.0</v>
      </c>
      <c r="L362" s="8"/>
      <c r="M362" s="8"/>
      <c r="N362" s="8"/>
      <c r="O362" s="16" t="s">
        <v>40</v>
      </c>
      <c r="P362" s="16" t="s">
        <v>40</v>
      </c>
      <c r="Q362" s="16" t="s">
        <v>40</v>
      </c>
      <c r="R362" s="8"/>
      <c r="S362" s="8"/>
      <c r="T362" s="35" t="s">
        <v>40</v>
      </c>
      <c r="U362" s="34"/>
      <c r="V362" s="35">
        <v>468.0</v>
      </c>
      <c r="W362" s="35" t="s">
        <v>615</v>
      </c>
      <c r="X362" s="35" t="s">
        <v>40</v>
      </c>
      <c r="Y362" s="35" t="s">
        <v>2437</v>
      </c>
      <c r="Z362" s="78" t="s">
        <v>40</v>
      </c>
      <c r="AA362" s="35" t="s">
        <v>40</v>
      </c>
      <c r="AB362" s="36" t="s">
        <v>43</v>
      </c>
      <c r="AC362" s="37" t="s">
        <v>40</v>
      </c>
      <c r="AD362" s="37" t="s">
        <v>71</v>
      </c>
      <c r="AE362" s="37" t="s">
        <v>40</v>
      </c>
      <c r="AF362" s="37" t="s">
        <v>40</v>
      </c>
      <c r="AG362" s="38"/>
      <c r="AH362" s="35"/>
      <c r="AI362" s="48"/>
      <c r="AJ362" s="40" t="str">
        <f>vlookup(A362,'AE-NSI no comparison'!A:B,2,FALSE)</f>
        <v>#N/A</v>
      </c>
      <c r="AK362" s="49"/>
    </row>
    <row r="363" ht="15.75" customHeight="1">
      <c r="A363" s="2" t="s">
        <v>2438</v>
      </c>
      <c r="B363" s="1" t="s">
        <v>2439</v>
      </c>
      <c r="C363" s="3" t="s">
        <v>2440</v>
      </c>
      <c r="D363" s="8" t="s">
        <v>2441</v>
      </c>
      <c r="E363" s="8" t="s">
        <v>2442</v>
      </c>
      <c r="G363" s="8">
        <v>2024.0</v>
      </c>
      <c r="H363" s="8" t="s">
        <v>250</v>
      </c>
      <c r="I363" s="8" t="s">
        <v>39</v>
      </c>
      <c r="J363" s="8">
        <v>42.0</v>
      </c>
      <c r="K363" s="8">
        <v>26.0</v>
      </c>
      <c r="L363" s="8">
        <v>126462.0</v>
      </c>
      <c r="M363" s="8"/>
      <c r="N363" s="8"/>
      <c r="O363" s="16" t="s">
        <v>40</v>
      </c>
      <c r="P363" s="16"/>
      <c r="Q363" s="16"/>
      <c r="R363" s="8"/>
      <c r="S363" s="8"/>
      <c r="T363" s="8"/>
      <c r="U363" s="52"/>
      <c r="V363" s="35">
        <v>469.0</v>
      </c>
      <c r="W363" s="35" t="s">
        <v>274</v>
      </c>
      <c r="X363" s="35" t="s">
        <v>40</v>
      </c>
      <c r="Y363" s="35" t="s">
        <v>615</v>
      </c>
      <c r="Z363" s="78" t="s">
        <v>40</v>
      </c>
      <c r="AA363" s="78" t="s">
        <v>40</v>
      </c>
      <c r="AB363" s="37" t="s">
        <v>156</v>
      </c>
      <c r="AC363" s="37" t="s">
        <v>40</v>
      </c>
      <c r="AD363" s="37" t="s">
        <v>80</v>
      </c>
      <c r="AE363" s="68" t="s">
        <v>40</v>
      </c>
      <c r="AF363" s="37" t="s">
        <v>40</v>
      </c>
      <c r="AG363" s="69"/>
      <c r="AH363" s="35"/>
      <c r="AI363" s="39" t="s">
        <v>2443</v>
      </c>
      <c r="AJ363" s="40" t="str">
        <f>vlookup(A363,'AE-NSI no comparison'!A:B,2,FALSE)</f>
        <v>#N/A</v>
      </c>
      <c r="AK363" s="49"/>
    </row>
    <row r="364" ht="15.75" customHeight="1">
      <c r="A364" s="2" t="s">
        <v>2444</v>
      </c>
      <c r="B364" s="1" t="s">
        <v>2445</v>
      </c>
      <c r="C364" s="33" t="s">
        <v>2446</v>
      </c>
      <c r="D364" s="8" t="s">
        <v>2447</v>
      </c>
      <c r="E364" s="8" t="s">
        <v>2448</v>
      </c>
      <c r="G364" s="8">
        <v>2025.0</v>
      </c>
      <c r="H364" s="8" t="s">
        <v>663</v>
      </c>
      <c r="I364" s="8" t="s">
        <v>664</v>
      </c>
      <c r="J364" s="8">
        <v>79.0</v>
      </c>
      <c r="K364" s="8"/>
      <c r="L364" s="8">
        <v>102995.0</v>
      </c>
      <c r="M364" s="8">
        <v>3.9726669E7</v>
      </c>
      <c r="N364" s="8"/>
      <c r="O364" s="16" t="s">
        <v>40</v>
      </c>
      <c r="P364" s="16"/>
      <c r="Q364" s="16"/>
      <c r="R364" s="8"/>
      <c r="S364" s="8"/>
      <c r="T364" s="8"/>
      <c r="U364" s="34"/>
      <c r="V364" s="35">
        <v>470.0</v>
      </c>
      <c r="W364" s="35" t="s">
        <v>42</v>
      </c>
      <c r="X364" s="78" t="s">
        <v>40</v>
      </c>
      <c r="Y364" s="35" t="s">
        <v>214</v>
      </c>
      <c r="Z364" s="35" t="s">
        <v>40</v>
      </c>
      <c r="AA364" s="35" t="s">
        <v>40</v>
      </c>
      <c r="AB364" s="37" t="s">
        <v>148</v>
      </c>
      <c r="AC364" s="37" t="s">
        <v>40</v>
      </c>
      <c r="AD364" s="37" t="s">
        <v>186</v>
      </c>
      <c r="AE364" s="37" t="s">
        <v>40</v>
      </c>
      <c r="AF364" s="37" t="s">
        <v>40</v>
      </c>
      <c r="AG364" s="38"/>
      <c r="AH364" s="35"/>
      <c r="AI364" s="72" t="s">
        <v>2449</v>
      </c>
      <c r="AJ364" s="40"/>
      <c r="AK364" s="49"/>
    </row>
    <row r="365" ht="15.75" customHeight="1">
      <c r="A365" s="2" t="s">
        <v>2444</v>
      </c>
      <c r="B365" s="2" t="s">
        <v>2450</v>
      </c>
      <c r="C365" s="3" t="s">
        <v>2451</v>
      </c>
      <c r="D365" s="8" t="s">
        <v>2452</v>
      </c>
      <c r="E365" s="8" t="s">
        <v>2453</v>
      </c>
      <c r="G365" s="8">
        <v>2025.0</v>
      </c>
      <c r="H365" s="8" t="s">
        <v>2048</v>
      </c>
      <c r="I365" s="8" t="s">
        <v>2454</v>
      </c>
      <c r="J365" s="8">
        <v>56.0</v>
      </c>
      <c r="K365" s="8"/>
      <c r="L365" s="8">
        <v>101506.0</v>
      </c>
      <c r="M365" s="8">
        <v>4.0092586E7</v>
      </c>
      <c r="N365" s="8"/>
      <c r="O365" s="16"/>
      <c r="P365" s="16" t="s">
        <v>40</v>
      </c>
      <c r="Q365" s="16"/>
      <c r="R365" s="8"/>
      <c r="S365" s="8"/>
      <c r="T365" s="8"/>
      <c r="U365" s="34"/>
      <c r="V365" s="35">
        <v>471.0</v>
      </c>
      <c r="W365" s="35" t="s">
        <v>615</v>
      </c>
      <c r="X365" s="35" t="s">
        <v>40</v>
      </c>
      <c r="Y365" s="35" t="s">
        <v>148</v>
      </c>
      <c r="Z365" s="35" t="s">
        <v>40</v>
      </c>
      <c r="AA365" s="35" t="s">
        <v>40</v>
      </c>
      <c r="AB365" s="73" t="s">
        <v>275</v>
      </c>
      <c r="AC365" s="73" t="s">
        <v>40</v>
      </c>
      <c r="AD365" s="73" t="s">
        <v>275</v>
      </c>
      <c r="AE365" s="73" t="s">
        <v>40</v>
      </c>
      <c r="AF365" s="73" t="s">
        <v>40</v>
      </c>
      <c r="AG365" s="74" t="s">
        <v>275</v>
      </c>
      <c r="AH365" s="35"/>
      <c r="AI365" s="72" t="s">
        <v>2286</v>
      </c>
      <c r="AJ365" s="40" t="str">
        <f>vlookup(A365,'AE-NSI no comparison'!A:B,2,FALSE)</f>
        <v>#23473</v>
      </c>
      <c r="AK365" s="40"/>
    </row>
    <row r="366" ht="15.75" customHeight="1">
      <c r="A366" s="2" t="s">
        <v>2455</v>
      </c>
      <c r="B366" s="1" t="s">
        <v>2456</v>
      </c>
      <c r="C366" s="3" t="s">
        <v>2457</v>
      </c>
      <c r="D366" s="8" t="s">
        <v>2458</v>
      </c>
      <c r="E366" s="8" t="s">
        <v>2459</v>
      </c>
      <c r="G366" s="8">
        <v>2025.0</v>
      </c>
      <c r="H366" s="8" t="s">
        <v>220</v>
      </c>
      <c r="I366" s="8" t="s">
        <v>39</v>
      </c>
      <c r="J366" s="8">
        <v>59.0</v>
      </c>
      <c r="K366" s="8"/>
      <c r="L366" s="8">
        <v>127275.0</v>
      </c>
      <c r="M366" s="8"/>
      <c r="N366" s="8"/>
      <c r="O366" s="16" t="s">
        <v>40</v>
      </c>
      <c r="P366" s="16"/>
      <c r="Q366" s="16"/>
      <c r="R366" s="8"/>
      <c r="S366" s="8"/>
      <c r="T366" s="8"/>
      <c r="U366" s="34"/>
      <c r="V366" s="35">
        <v>472.0</v>
      </c>
      <c r="W366" s="35" t="s">
        <v>615</v>
      </c>
      <c r="X366" s="78" t="s">
        <v>40</v>
      </c>
      <c r="Y366" s="35" t="s">
        <v>43</v>
      </c>
      <c r="Z366" s="35" t="s">
        <v>40</v>
      </c>
      <c r="AA366" s="35" t="s">
        <v>40</v>
      </c>
      <c r="AB366" s="37" t="s">
        <v>71</v>
      </c>
      <c r="AC366" s="37" t="s">
        <v>40</v>
      </c>
      <c r="AD366" s="37" t="s">
        <v>186</v>
      </c>
      <c r="AE366" s="37" t="s">
        <v>40</v>
      </c>
      <c r="AF366" s="37" t="s">
        <v>40</v>
      </c>
      <c r="AG366" s="38"/>
      <c r="AH366" s="35"/>
      <c r="AI366" s="48"/>
      <c r="AJ366" s="40" t="str">
        <f>vlookup(A366,'AE-NSI no comparison'!A:B,2,FALSE)</f>
        <v>#N/A</v>
      </c>
      <c r="AK366" s="49"/>
    </row>
    <row r="367" ht="15.75" customHeight="1">
      <c r="A367" s="2" t="s">
        <v>2460</v>
      </c>
      <c r="B367" s="1" t="s">
        <v>2461</v>
      </c>
      <c r="C367" s="33" t="s">
        <v>2462</v>
      </c>
      <c r="D367" s="8" t="s">
        <v>2463</v>
      </c>
      <c r="E367" s="8" t="s">
        <v>2464</v>
      </c>
      <c r="G367" s="8">
        <v>2025.0</v>
      </c>
      <c r="H367" s="51">
        <v>45748.0</v>
      </c>
      <c r="I367" s="8" t="s">
        <v>2465</v>
      </c>
      <c r="J367" s="8">
        <v>33.0</v>
      </c>
      <c r="K367" s="8">
        <v>4.0</v>
      </c>
      <c r="L367" s="8" t="s">
        <v>2466</v>
      </c>
      <c r="M367" s="8"/>
      <c r="N367" s="8"/>
      <c r="O367" s="16" t="s">
        <v>40</v>
      </c>
      <c r="P367" s="16"/>
      <c r="Q367" s="16"/>
      <c r="R367" s="8"/>
      <c r="S367" s="8"/>
      <c r="T367" s="8"/>
      <c r="U367" s="52"/>
      <c r="V367" s="35">
        <v>473.0</v>
      </c>
      <c r="W367" s="35" t="s">
        <v>615</v>
      </c>
      <c r="X367" s="78" t="s">
        <v>40</v>
      </c>
      <c r="Y367" s="35" t="s">
        <v>42</v>
      </c>
      <c r="Z367" s="35" t="s">
        <v>40</v>
      </c>
      <c r="AA367" s="35" t="s">
        <v>40</v>
      </c>
      <c r="AB367" s="37" t="s">
        <v>64</v>
      </c>
      <c r="AC367" s="37" t="s">
        <v>40</v>
      </c>
      <c r="AD367" s="37" t="s">
        <v>43</v>
      </c>
      <c r="AE367" s="37" t="s">
        <v>40</v>
      </c>
      <c r="AF367" s="37" t="s">
        <v>40</v>
      </c>
      <c r="AG367" s="38"/>
      <c r="AH367" s="35"/>
      <c r="AI367" s="97" t="s">
        <v>2467</v>
      </c>
      <c r="AJ367" s="40" t="str">
        <f>vlookup(A367,'AE-NSI no comparison'!A:B,2,FALSE)</f>
        <v>#N/A</v>
      </c>
      <c r="AK367" s="49"/>
    </row>
    <row r="368" ht="15.75" customHeight="1">
      <c r="A368" s="2" t="s">
        <v>2468</v>
      </c>
      <c r="B368" s="1" t="s">
        <v>2469</v>
      </c>
      <c r="C368" s="33" t="s">
        <v>2470</v>
      </c>
      <c r="D368" s="8"/>
      <c r="E368" s="8" t="s">
        <v>2471</v>
      </c>
      <c r="G368" s="8">
        <v>2024.0</v>
      </c>
      <c r="H368" s="8">
        <v>2024.0</v>
      </c>
      <c r="I368" s="8"/>
      <c r="J368" s="8"/>
      <c r="K368" s="8"/>
      <c r="L368" s="8"/>
      <c r="M368" s="8"/>
      <c r="N368" s="8"/>
      <c r="O368" s="16" t="s">
        <v>40</v>
      </c>
      <c r="P368" s="16"/>
      <c r="Q368" s="16"/>
      <c r="R368" s="8"/>
      <c r="S368" s="8"/>
      <c r="T368" s="8"/>
      <c r="U368" s="34"/>
      <c r="V368" s="35">
        <v>474.0</v>
      </c>
      <c r="W368" s="35" t="s">
        <v>615</v>
      </c>
      <c r="X368" s="78" t="s">
        <v>40</v>
      </c>
      <c r="Y368" s="35" t="s">
        <v>42</v>
      </c>
      <c r="Z368" s="35" t="s">
        <v>40</v>
      </c>
      <c r="AA368" s="35" t="s">
        <v>40</v>
      </c>
      <c r="AB368" s="37" t="s">
        <v>148</v>
      </c>
      <c r="AC368" s="37" t="s">
        <v>40</v>
      </c>
      <c r="AD368" s="37" t="s">
        <v>166</v>
      </c>
      <c r="AE368" s="37" t="s">
        <v>40</v>
      </c>
      <c r="AF368" s="37" t="s">
        <v>40</v>
      </c>
      <c r="AG368" s="38"/>
      <c r="AH368" s="35"/>
      <c r="AI368" s="48"/>
      <c r="AJ368" s="40" t="str">
        <f>vlookup(A368,'AE-NSI no comparison'!A:B,2,FALSE)</f>
        <v>#N/A</v>
      </c>
      <c r="AK368" s="49"/>
    </row>
    <row r="369" ht="15.75" customHeight="1">
      <c r="A369" s="2" t="s">
        <v>2472</v>
      </c>
      <c r="B369" s="1" t="s">
        <v>2473</v>
      </c>
      <c r="C369" s="3" t="s">
        <v>2474</v>
      </c>
      <c r="D369" s="8" t="s">
        <v>2475</v>
      </c>
      <c r="E369" s="8" t="s">
        <v>2476</v>
      </c>
      <c r="G369" s="8">
        <v>2024.0</v>
      </c>
      <c r="H369" s="51">
        <v>45566.0</v>
      </c>
      <c r="I369" s="8" t="s">
        <v>2477</v>
      </c>
      <c r="J369" s="8">
        <v>45.0</v>
      </c>
      <c r="K369" s="8">
        <v>7.0</v>
      </c>
      <c r="L369" s="8" t="s">
        <v>375</v>
      </c>
      <c r="M369" s="8"/>
      <c r="N369" s="8"/>
      <c r="O369" s="16" t="s">
        <v>40</v>
      </c>
      <c r="P369" s="16"/>
      <c r="Q369" s="16"/>
      <c r="R369" s="8"/>
      <c r="S369" s="8"/>
      <c r="T369" s="8"/>
      <c r="U369" s="34"/>
      <c r="V369" s="35">
        <v>475.0</v>
      </c>
      <c r="W369" s="35" t="s">
        <v>767</v>
      </c>
      <c r="X369" s="35" t="s">
        <v>40</v>
      </c>
      <c r="Y369" s="35" t="s">
        <v>186</v>
      </c>
      <c r="Z369" s="35" t="s">
        <v>40</v>
      </c>
      <c r="AA369" s="35" t="s">
        <v>40</v>
      </c>
      <c r="AB369" s="37" t="s">
        <v>148</v>
      </c>
      <c r="AC369" s="37" t="s">
        <v>40</v>
      </c>
      <c r="AD369" s="37" t="s">
        <v>214</v>
      </c>
      <c r="AE369" s="37" t="s">
        <v>40</v>
      </c>
      <c r="AF369" s="37" t="s">
        <v>40</v>
      </c>
      <c r="AG369" s="38" t="s">
        <v>2478</v>
      </c>
      <c r="AH369" s="35"/>
      <c r="AI369" s="48"/>
      <c r="AJ369" s="40" t="str">
        <f>vlookup(A369,'AE-NSI no comparison'!A:B,2,FALSE)</f>
        <v>#N/A</v>
      </c>
      <c r="AK369" s="49"/>
    </row>
    <row r="370" ht="15.75" customHeight="1">
      <c r="A370" s="2" t="s">
        <v>2479</v>
      </c>
      <c r="B370" s="1" t="s">
        <v>2480</v>
      </c>
      <c r="C370" s="3" t="s">
        <v>2481</v>
      </c>
      <c r="D370" s="8" t="s">
        <v>2482</v>
      </c>
      <c r="E370" s="8" t="s">
        <v>2483</v>
      </c>
      <c r="G370" s="8">
        <v>2025.0</v>
      </c>
      <c r="H370" s="8" t="s">
        <v>1111</v>
      </c>
      <c r="I370" s="8" t="s">
        <v>2484</v>
      </c>
      <c r="J370" s="8">
        <v>149.0</v>
      </c>
      <c r="K370" s="8">
        <v>6.0</v>
      </c>
      <c r="L370" s="8" t="s">
        <v>2485</v>
      </c>
      <c r="M370" s="8"/>
      <c r="N370" s="8"/>
      <c r="O370" s="16" t="s">
        <v>40</v>
      </c>
      <c r="P370" s="16"/>
      <c r="Q370" s="16"/>
      <c r="R370" s="8"/>
      <c r="S370" s="8"/>
      <c r="T370" s="8"/>
      <c r="U370" s="52" t="s">
        <v>40</v>
      </c>
      <c r="V370" s="35">
        <v>477.0</v>
      </c>
      <c r="W370" s="35" t="s">
        <v>767</v>
      </c>
      <c r="X370" s="35" t="s">
        <v>40</v>
      </c>
      <c r="Y370" s="35" t="s">
        <v>186</v>
      </c>
      <c r="Z370" s="35" t="s">
        <v>40</v>
      </c>
      <c r="AA370" s="35" t="s">
        <v>40</v>
      </c>
      <c r="AB370" s="73" t="s">
        <v>275</v>
      </c>
      <c r="AC370" s="73" t="s">
        <v>40</v>
      </c>
      <c r="AD370" s="73" t="s">
        <v>275</v>
      </c>
      <c r="AE370" s="73" t="s">
        <v>40</v>
      </c>
      <c r="AF370" s="73" t="s">
        <v>40</v>
      </c>
      <c r="AG370" s="74" t="s">
        <v>275</v>
      </c>
      <c r="AH370" s="35"/>
      <c r="AI370" s="53"/>
      <c r="AJ370" s="40" t="str">
        <f>vlookup(A370,'AE-NSI no comparison'!A:B,2,FALSE)</f>
        <v>#2762</v>
      </c>
      <c r="AK370" s="49"/>
    </row>
    <row r="371" ht="15.75" customHeight="1">
      <c r="A371" s="2" t="s">
        <v>2486</v>
      </c>
      <c r="B371" s="2" t="s">
        <v>2487</v>
      </c>
      <c r="C371" s="33" t="s">
        <v>2488</v>
      </c>
      <c r="D371" s="8" t="s">
        <v>2489</v>
      </c>
      <c r="E371" s="8" t="s">
        <v>2490</v>
      </c>
      <c r="G371" s="8">
        <v>2025.0</v>
      </c>
      <c r="H371" s="51">
        <v>45658.0</v>
      </c>
      <c r="I371" s="8" t="s">
        <v>1326</v>
      </c>
      <c r="J371" s="8">
        <v>34.0</v>
      </c>
      <c r="K371" s="8">
        <v>1.0</v>
      </c>
      <c r="L371" s="8" t="s">
        <v>2491</v>
      </c>
      <c r="M371" s="8"/>
      <c r="N371" s="8"/>
      <c r="O371" s="16"/>
      <c r="P371" s="16"/>
      <c r="Q371" s="16" t="s">
        <v>40</v>
      </c>
      <c r="R371" s="8"/>
      <c r="S371" s="8"/>
      <c r="T371" s="8"/>
      <c r="U371" s="34"/>
      <c r="V371" s="35">
        <v>478.0</v>
      </c>
      <c r="W371" s="35" t="s">
        <v>54</v>
      </c>
      <c r="X371" s="35" t="s">
        <v>40</v>
      </c>
      <c r="Y371" s="35" t="s">
        <v>214</v>
      </c>
      <c r="Z371" s="35" t="s">
        <v>40</v>
      </c>
      <c r="AA371" s="35" t="s">
        <v>40</v>
      </c>
      <c r="AB371" s="37" t="s">
        <v>64</v>
      </c>
      <c r="AC371" s="37" t="s">
        <v>40</v>
      </c>
      <c r="AD371" s="37" t="s">
        <v>43</v>
      </c>
      <c r="AE371" s="37" t="s">
        <v>40</v>
      </c>
      <c r="AF371" s="37" t="s">
        <v>40</v>
      </c>
      <c r="AG371" s="38"/>
      <c r="AH371" s="35"/>
      <c r="AI371" s="49"/>
      <c r="AJ371" s="40" t="str">
        <f>vlookup(A371,'AE-NSI no comparison'!A:B,2,FALSE)</f>
        <v>#N/A</v>
      </c>
      <c r="AK371" s="49"/>
    </row>
    <row r="372" ht="15.75" customHeight="1">
      <c r="A372" s="2" t="s">
        <v>2492</v>
      </c>
      <c r="B372" s="1" t="s">
        <v>2493</v>
      </c>
      <c r="C372" s="3" t="s">
        <v>2494</v>
      </c>
      <c r="D372" s="8" t="s">
        <v>2495</v>
      </c>
      <c r="E372" s="8" t="s">
        <v>2496</v>
      </c>
      <c r="G372" s="8">
        <v>2024.0</v>
      </c>
      <c r="H372" s="8" t="s">
        <v>361</v>
      </c>
      <c r="I372" s="8" t="s">
        <v>2497</v>
      </c>
      <c r="J372" s="8">
        <v>27.0</v>
      </c>
      <c r="K372" s="8">
        <v>8.0</v>
      </c>
      <c r="L372" s="8" t="s">
        <v>2498</v>
      </c>
      <c r="M372" s="8">
        <v>3.9171515E7</v>
      </c>
      <c r="N372" s="8"/>
      <c r="O372" s="16" t="s">
        <v>40</v>
      </c>
      <c r="P372" s="16"/>
      <c r="Q372" s="16" t="s">
        <v>40</v>
      </c>
      <c r="R372" s="8"/>
      <c r="S372" s="8"/>
      <c r="T372" s="8"/>
      <c r="U372" s="52"/>
      <c r="V372" s="35">
        <v>479.0</v>
      </c>
      <c r="W372" s="35" t="s">
        <v>274</v>
      </c>
      <c r="X372" s="35" t="s">
        <v>40</v>
      </c>
      <c r="Y372" s="35" t="s">
        <v>42</v>
      </c>
      <c r="Z372" s="35" t="s">
        <v>40</v>
      </c>
      <c r="AA372" s="35" t="s">
        <v>40</v>
      </c>
      <c r="AB372" s="37" t="s">
        <v>214</v>
      </c>
      <c r="AC372" s="37" t="s">
        <v>40</v>
      </c>
      <c r="AD372" s="37" t="s">
        <v>64</v>
      </c>
      <c r="AE372" s="37" t="s">
        <v>40</v>
      </c>
      <c r="AF372" s="37" t="s">
        <v>40</v>
      </c>
      <c r="AG372" s="38"/>
      <c r="AH372" s="35"/>
      <c r="AI372" s="39" t="s">
        <v>2499</v>
      </c>
      <c r="AJ372" s="40" t="str">
        <f>vlookup(A372,'AE-NSI no comparison'!A:B,2,FALSE)</f>
        <v>#N/A</v>
      </c>
      <c r="AK372" s="49"/>
    </row>
    <row r="373" ht="15.75" customHeight="1">
      <c r="A373" s="2" t="s">
        <v>2500</v>
      </c>
      <c r="B373" s="1" t="s">
        <v>2501</v>
      </c>
      <c r="C373" s="3" t="s">
        <v>2502</v>
      </c>
      <c r="D373" s="8" t="s">
        <v>2503</v>
      </c>
      <c r="E373" s="8" t="s">
        <v>2504</v>
      </c>
      <c r="G373" s="8">
        <v>2024.0</v>
      </c>
      <c r="H373" s="51">
        <v>45597.0</v>
      </c>
      <c r="I373" s="8" t="s">
        <v>2505</v>
      </c>
      <c r="J373" s="8">
        <v>25.0</v>
      </c>
      <c r="K373" s="8">
        <v>11.0</v>
      </c>
      <c r="L373" s="8">
        <v>105251.0</v>
      </c>
      <c r="M373" s="8"/>
      <c r="N373" s="8"/>
      <c r="O373" s="16" t="s">
        <v>40</v>
      </c>
      <c r="P373" s="16"/>
      <c r="Q373" s="16"/>
      <c r="R373" s="8"/>
      <c r="S373" s="8"/>
      <c r="T373" s="8"/>
      <c r="U373" s="34"/>
      <c r="V373" s="35">
        <v>480.0</v>
      </c>
      <c r="W373" s="35" t="s">
        <v>767</v>
      </c>
      <c r="X373" s="35" t="s">
        <v>40</v>
      </c>
      <c r="Y373" s="35" t="s">
        <v>186</v>
      </c>
      <c r="Z373" s="35" t="s">
        <v>40</v>
      </c>
      <c r="AA373" s="35" t="s">
        <v>40</v>
      </c>
      <c r="AB373" s="37" t="s">
        <v>80</v>
      </c>
      <c r="AC373" s="37" t="s">
        <v>40</v>
      </c>
      <c r="AD373" s="37" t="s">
        <v>186</v>
      </c>
      <c r="AE373" s="37" t="s">
        <v>40</v>
      </c>
      <c r="AF373" s="37" t="s">
        <v>40</v>
      </c>
      <c r="AG373" s="38"/>
      <c r="AH373" s="35"/>
      <c r="AI373" s="48"/>
      <c r="AJ373" s="40" t="str">
        <f>vlookup(A373,'AE-NSI no comparison'!A:B,2,FALSE)</f>
        <v>#N/A</v>
      </c>
      <c r="AK373" s="49"/>
    </row>
    <row r="374" ht="15.75" customHeight="1">
      <c r="A374" s="2" t="s">
        <v>2506</v>
      </c>
      <c r="B374" s="2" t="s">
        <v>2507</v>
      </c>
      <c r="C374" s="3" t="s">
        <v>2508</v>
      </c>
      <c r="D374" s="8" t="s">
        <v>2509</v>
      </c>
      <c r="E374" s="8" t="s">
        <v>2510</v>
      </c>
      <c r="G374" s="8">
        <v>2025.0</v>
      </c>
      <c r="H374" s="8">
        <v>2025.0</v>
      </c>
      <c r="I374" s="8" t="s">
        <v>304</v>
      </c>
      <c r="J374" s="8">
        <v>13.0</v>
      </c>
      <c r="K374" s="8">
        <v>2.0</v>
      </c>
      <c r="L374" s="8"/>
      <c r="M374" s="8"/>
      <c r="N374" s="8"/>
      <c r="O374" s="16" t="s">
        <v>40</v>
      </c>
      <c r="P374" s="16"/>
      <c r="Q374" s="16"/>
      <c r="R374" s="8"/>
      <c r="S374" s="8"/>
      <c r="T374" s="78" t="s">
        <v>40</v>
      </c>
      <c r="U374" s="34"/>
      <c r="V374" s="35">
        <v>481.0</v>
      </c>
      <c r="W374" s="35" t="s">
        <v>615</v>
      </c>
      <c r="X374" s="78" t="s">
        <v>40</v>
      </c>
      <c r="Y374" s="35" t="s">
        <v>274</v>
      </c>
      <c r="Z374" s="35" t="s">
        <v>40</v>
      </c>
      <c r="AA374" s="35" t="s">
        <v>40</v>
      </c>
      <c r="AB374" s="36" t="s">
        <v>43</v>
      </c>
      <c r="AC374" s="37" t="s">
        <v>40</v>
      </c>
      <c r="AD374" s="37" t="s">
        <v>42</v>
      </c>
      <c r="AE374" s="37" t="s">
        <v>40</v>
      </c>
      <c r="AF374" s="37" t="s">
        <v>40</v>
      </c>
      <c r="AG374" s="38"/>
      <c r="AH374" s="35"/>
      <c r="AI374" s="4"/>
      <c r="AJ374" s="40" t="str">
        <f>vlookup(A374,'AE-NSI no comparison'!A:B,2,FALSE)</f>
        <v>#N/A</v>
      </c>
      <c r="AK374" s="49"/>
    </row>
    <row r="375" ht="15.75" customHeight="1">
      <c r="A375" s="2" t="s">
        <v>2511</v>
      </c>
      <c r="B375" s="2" t="s">
        <v>2512</v>
      </c>
      <c r="C375" s="3" t="s">
        <v>2513</v>
      </c>
      <c r="D375" s="8" t="s">
        <v>2514</v>
      </c>
      <c r="E375" s="8" t="s">
        <v>2515</v>
      </c>
      <c r="G375" s="8">
        <v>2024.0</v>
      </c>
      <c r="H375" s="51">
        <v>45627.0</v>
      </c>
      <c r="I375" s="8" t="s">
        <v>2516</v>
      </c>
      <c r="J375" s="8">
        <v>115.0</v>
      </c>
      <c r="K375" s="8">
        <v>6.0</v>
      </c>
      <c r="L375" s="8" t="s">
        <v>2517</v>
      </c>
      <c r="M375" s="8"/>
      <c r="N375" s="8"/>
      <c r="O375" s="16" t="s">
        <v>40</v>
      </c>
      <c r="P375" s="16"/>
      <c r="Q375" s="16"/>
      <c r="R375" s="8"/>
      <c r="S375" s="8"/>
      <c r="T375" s="8"/>
      <c r="U375" s="34"/>
      <c r="V375" s="35">
        <v>483.0</v>
      </c>
      <c r="W375" s="35" t="s">
        <v>615</v>
      </c>
      <c r="X375" s="78" t="s">
        <v>40</v>
      </c>
      <c r="Y375" s="35" t="s">
        <v>274</v>
      </c>
      <c r="Z375" s="35" t="s">
        <v>40</v>
      </c>
      <c r="AA375" s="35" t="s">
        <v>40</v>
      </c>
      <c r="AB375" s="37" t="s">
        <v>43</v>
      </c>
      <c r="AC375" s="37" t="s">
        <v>40</v>
      </c>
      <c r="AD375" s="37" t="s">
        <v>148</v>
      </c>
      <c r="AE375" s="37" t="s">
        <v>230</v>
      </c>
      <c r="AF375" s="37" t="s">
        <v>230</v>
      </c>
      <c r="AG375" s="38"/>
      <c r="AH375" s="35"/>
      <c r="AI375" s="48"/>
      <c r="AJ375" s="40" t="str">
        <f>vlookup(A375,'AE-NSI no comparison'!A:B,2,FALSE)</f>
        <v>#N/A</v>
      </c>
      <c r="AK375" s="49"/>
    </row>
    <row r="376" ht="15.75" customHeight="1">
      <c r="A376" s="2" t="s">
        <v>2518</v>
      </c>
      <c r="B376" s="2" t="s">
        <v>2519</v>
      </c>
      <c r="C376" s="3" t="s">
        <v>2520</v>
      </c>
      <c r="D376" s="8" t="s">
        <v>2521</v>
      </c>
      <c r="E376" s="8" t="s">
        <v>2522</v>
      </c>
      <c r="G376" s="8">
        <v>2024.0</v>
      </c>
      <c r="H376" s="51">
        <v>45627.0</v>
      </c>
      <c r="I376" s="8" t="s">
        <v>2523</v>
      </c>
      <c r="J376" s="8">
        <v>48.0</v>
      </c>
      <c r="K376" s="8">
        <v>23.0</v>
      </c>
      <c r="L376" s="8" t="s">
        <v>2524</v>
      </c>
      <c r="M376" s="8"/>
      <c r="N376" s="8"/>
      <c r="O376" s="16" t="s">
        <v>40</v>
      </c>
      <c r="P376" s="16"/>
      <c r="Q376" s="16"/>
      <c r="R376" s="8"/>
      <c r="S376" s="8"/>
      <c r="T376" s="8"/>
      <c r="U376" s="52"/>
      <c r="V376" s="35">
        <v>484.0</v>
      </c>
      <c r="W376" s="35" t="s">
        <v>274</v>
      </c>
      <c r="X376" s="35" t="s">
        <v>40</v>
      </c>
      <c r="Y376" s="35" t="s">
        <v>43</v>
      </c>
      <c r="Z376" s="35" t="s">
        <v>40</v>
      </c>
      <c r="AA376" s="35" t="s">
        <v>40</v>
      </c>
      <c r="AB376" s="73" t="s">
        <v>275</v>
      </c>
      <c r="AC376" s="73" t="s">
        <v>40</v>
      </c>
      <c r="AD376" s="73" t="s">
        <v>275</v>
      </c>
      <c r="AE376" s="73" t="s">
        <v>40</v>
      </c>
      <c r="AF376" s="73" t="s">
        <v>40</v>
      </c>
      <c r="AG376" s="74" t="s">
        <v>275</v>
      </c>
      <c r="AH376" s="35"/>
      <c r="AI376" s="72" t="s">
        <v>2443</v>
      </c>
      <c r="AJ376" s="40" t="str">
        <f>vlookup(A376,'AE-NSI no comparison'!A:B,2,FALSE)</f>
        <v>#9105</v>
      </c>
      <c r="AK376" s="49"/>
    </row>
    <row r="377" ht="15.75" customHeight="1">
      <c r="A377" s="2" t="s">
        <v>2525</v>
      </c>
      <c r="B377" s="1" t="s">
        <v>2526</v>
      </c>
      <c r="C377" s="33" t="s">
        <v>2527</v>
      </c>
      <c r="D377" s="8" t="s">
        <v>2528</v>
      </c>
      <c r="E377" s="8" t="s">
        <v>2529</v>
      </c>
      <c r="G377" s="8">
        <v>2025.0</v>
      </c>
      <c r="H377" s="8">
        <v>2025.0</v>
      </c>
      <c r="I377" s="8" t="s">
        <v>482</v>
      </c>
      <c r="J377" s="8">
        <v>24.0</v>
      </c>
      <c r="K377" s="8"/>
      <c r="L377" s="8"/>
      <c r="M377" s="8"/>
      <c r="N377" s="8"/>
      <c r="O377" s="16" t="s">
        <v>40</v>
      </c>
      <c r="P377" s="16"/>
      <c r="Q377" s="16"/>
      <c r="R377" s="8"/>
      <c r="S377" s="8"/>
      <c r="T377" s="8"/>
      <c r="U377" s="34"/>
      <c r="V377" s="35">
        <v>485.0</v>
      </c>
      <c r="W377" s="35" t="s">
        <v>767</v>
      </c>
      <c r="X377" s="35" t="s">
        <v>40</v>
      </c>
      <c r="Y377" s="35" t="s">
        <v>186</v>
      </c>
      <c r="Z377" s="35" t="s">
        <v>40</v>
      </c>
      <c r="AA377" s="35" t="s">
        <v>40</v>
      </c>
      <c r="AB377" s="37" t="s">
        <v>64</v>
      </c>
      <c r="AC377" s="37" t="s">
        <v>40</v>
      </c>
      <c r="AD377" s="37" t="s">
        <v>43</v>
      </c>
      <c r="AE377" s="37" t="s">
        <v>40</v>
      </c>
      <c r="AF377" s="37" t="s">
        <v>40</v>
      </c>
      <c r="AG377" s="38"/>
      <c r="AH377" s="35"/>
      <c r="AI377" s="48"/>
      <c r="AJ377" s="40" t="str">
        <f>vlookup(A377,'AE-NSI no comparison'!A:B,2,FALSE)</f>
        <v>#N/A</v>
      </c>
      <c r="AK377" s="49"/>
    </row>
    <row r="378" ht="15.75" customHeight="1">
      <c r="A378" s="2" t="s">
        <v>2530</v>
      </c>
      <c r="B378" s="2" t="s">
        <v>2531</v>
      </c>
      <c r="C378" s="3" t="s">
        <v>2532</v>
      </c>
      <c r="D378" s="8" t="s">
        <v>2533</v>
      </c>
      <c r="E378" s="8" t="s">
        <v>2534</v>
      </c>
      <c r="G378" s="8">
        <v>2024.0</v>
      </c>
      <c r="H378" s="8" t="s">
        <v>2535</v>
      </c>
      <c r="I378" s="8" t="s">
        <v>467</v>
      </c>
      <c r="J378" s="8">
        <v>39.0</v>
      </c>
      <c r="K378" s="8">
        <v>43.0</v>
      </c>
      <c r="L378" s="8" t="s">
        <v>2536</v>
      </c>
      <c r="M378" s="8"/>
      <c r="N378" s="8"/>
      <c r="O378" s="16" t="s">
        <v>40</v>
      </c>
      <c r="P378" s="16"/>
      <c r="Q378" s="16"/>
      <c r="R378" s="8"/>
      <c r="S378" s="8"/>
      <c r="T378" s="8"/>
      <c r="U378" s="34"/>
      <c r="V378" s="35">
        <v>487.0</v>
      </c>
      <c r="W378" s="35" t="s">
        <v>615</v>
      </c>
      <c r="X378" s="78" t="s">
        <v>40</v>
      </c>
      <c r="Y378" s="35" t="s">
        <v>43</v>
      </c>
      <c r="Z378" s="35" t="s">
        <v>40</v>
      </c>
      <c r="AA378" s="35" t="s">
        <v>40</v>
      </c>
      <c r="AB378" s="73" t="s">
        <v>275</v>
      </c>
      <c r="AC378" s="73" t="s">
        <v>40</v>
      </c>
      <c r="AD378" s="73" t="s">
        <v>275</v>
      </c>
      <c r="AE378" s="73" t="s">
        <v>40</v>
      </c>
      <c r="AF378" s="73" t="s">
        <v>40</v>
      </c>
      <c r="AG378" s="74" t="s">
        <v>275</v>
      </c>
      <c r="AH378" s="35"/>
      <c r="AI378" s="53"/>
      <c r="AJ378" s="40" t="str">
        <f>vlookup(A378,'AE-NSI no comparison'!A:B,2,FALSE)</f>
        <v>#9151</v>
      </c>
      <c r="AK378" s="49"/>
    </row>
    <row r="379" ht="15.75" customHeight="1">
      <c r="A379" s="2" t="s">
        <v>2530</v>
      </c>
      <c r="B379" s="2" t="s">
        <v>2537</v>
      </c>
      <c r="C379" s="3" t="s">
        <v>2538</v>
      </c>
      <c r="D379" s="8" t="s">
        <v>2539</v>
      </c>
      <c r="E379" s="8" t="s">
        <v>2540</v>
      </c>
      <c r="G379" s="8">
        <v>2024.0</v>
      </c>
      <c r="H379" s="8" t="s">
        <v>924</v>
      </c>
      <c r="I379" s="8" t="s">
        <v>467</v>
      </c>
      <c r="J379" s="8">
        <v>39.0</v>
      </c>
      <c r="K379" s="8">
        <v>42.0</v>
      </c>
      <c r="L379" s="8" t="s">
        <v>2541</v>
      </c>
      <c r="M379" s="8"/>
      <c r="N379" s="8"/>
      <c r="O379" s="16" t="s">
        <v>40</v>
      </c>
      <c r="P379" s="16"/>
      <c r="Q379" s="16"/>
      <c r="R379" s="8"/>
      <c r="S379" s="8"/>
      <c r="T379" s="8"/>
      <c r="U379" s="34"/>
      <c r="V379" s="35">
        <v>488.0</v>
      </c>
      <c r="W379" s="35" t="s">
        <v>615</v>
      </c>
      <c r="X379" s="78" t="s">
        <v>40</v>
      </c>
      <c r="Y379" s="35" t="s">
        <v>43</v>
      </c>
      <c r="Z379" s="35" t="s">
        <v>40</v>
      </c>
      <c r="AA379" s="35" t="s">
        <v>40</v>
      </c>
      <c r="AB379" s="37" t="s">
        <v>214</v>
      </c>
      <c r="AC379" s="37" t="s">
        <v>40</v>
      </c>
      <c r="AD379" s="37" t="s">
        <v>80</v>
      </c>
      <c r="AE379" s="37" t="s">
        <v>40</v>
      </c>
      <c r="AF379" s="37" t="s">
        <v>40</v>
      </c>
      <c r="AG379" s="38"/>
      <c r="AH379" s="35"/>
      <c r="AI379" s="53"/>
      <c r="AJ379" s="40"/>
      <c r="AK379" s="49"/>
    </row>
    <row r="380" ht="15.75" customHeight="1">
      <c r="A380" s="2" t="s">
        <v>2542</v>
      </c>
      <c r="B380" s="2" t="s">
        <v>2543</v>
      </c>
      <c r="C380" s="33" t="s">
        <v>2544</v>
      </c>
      <c r="D380" s="8" t="s">
        <v>2545</v>
      </c>
      <c r="E380" s="8" t="s">
        <v>2546</v>
      </c>
      <c r="G380" s="8">
        <v>2024.0</v>
      </c>
      <c r="H380" s="8" t="s">
        <v>361</v>
      </c>
      <c r="I380" s="8" t="s">
        <v>2547</v>
      </c>
      <c r="J380" s="8">
        <v>40.0</v>
      </c>
      <c r="K380" s="8">
        <v>7.0</v>
      </c>
      <c r="L380" s="8" t="s">
        <v>2548</v>
      </c>
      <c r="M380" s="8">
        <v>3.9092064E7</v>
      </c>
      <c r="N380" s="8"/>
      <c r="O380" s="16" t="s">
        <v>40</v>
      </c>
      <c r="P380" s="16"/>
      <c r="Q380" s="16"/>
      <c r="R380" s="8"/>
      <c r="S380" s="8"/>
      <c r="T380" s="8"/>
      <c r="U380" s="34"/>
      <c r="V380" s="35">
        <v>489.0</v>
      </c>
      <c r="W380" s="35" t="s">
        <v>274</v>
      </c>
      <c r="X380" s="35" t="s">
        <v>40</v>
      </c>
      <c r="Y380" s="35" t="s">
        <v>43</v>
      </c>
      <c r="Z380" s="35" t="s">
        <v>40</v>
      </c>
      <c r="AA380" s="35" t="s">
        <v>40</v>
      </c>
      <c r="AB380" s="37" t="s">
        <v>214</v>
      </c>
      <c r="AC380" s="37" t="s">
        <v>40</v>
      </c>
      <c r="AD380" s="37" t="s">
        <v>80</v>
      </c>
      <c r="AE380" s="37" t="s">
        <v>40</v>
      </c>
      <c r="AF380" s="37" t="s">
        <v>40</v>
      </c>
      <c r="AG380" s="38"/>
      <c r="AH380" s="35"/>
      <c r="AI380" s="48"/>
      <c r="AJ380" s="40" t="str">
        <f>vlookup(A380,'AE-NSI no comparison'!A:B,2,FALSE)</f>
        <v>#N/A</v>
      </c>
      <c r="AK380" s="49"/>
    </row>
    <row r="381" ht="15.75" customHeight="1">
      <c r="A381" s="2" t="s">
        <v>2549</v>
      </c>
      <c r="B381" s="1" t="s">
        <v>2550</v>
      </c>
      <c r="C381" s="33" t="s">
        <v>2551</v>
      </c>
      <c r="D381" s="8" t="s">
        <v>2552</v>
      </c>
      <c r="E381" s="8" t="s">
        <v>2553</v>
      </c>
      <c r="G381" s="8">
        <v>2025.0</v>
      </c>
      <c r="H381" s="50">
        <v>45828.0</v>
      </c>
      <c r="I381" s="8" t="s">
        <v>2554</v>
      </c>
      <c r="J381" s="8">
        <v>610.0</v>
      </c>
      <c r="K381" s="8"/>
      <c r="L381" s="8">
        <v>110613.0</v>
      </c>
      <c r="M381" s="8">
        <v>4.0561867E7</v>
      </c>
      <c r="N381" s="8"/>
      <c r="O381" s="16" t="s">
        <v>40</v>
      </c>
      <c r="P381" s="16"/>
      <c r="Q381" s="16" t="s">
        <v>40</v>
      </c>
      <c r="R381" s="8"/>
      <c r="S381" s="8"/>
      <c r="T381" s="8"/>
      <c r="U381" s="34"/>
      <c r="V381" s="35">
        <v>491.0</v>
      </c>
      <c r="W381" s="35" t="s">
        <v>54</v>
      </c>
      <c r="X381" s="35" t="s">
        <v>40</v>
      </c>
      <c r="Y381" s="35" t="s">
        <v>42</v>
      </c>
      <c r="Z381" s="35" t="s">
        <v>40</v>
      </c>
      <c r="AA381" s="35" t="s">
        <v>40</v>
      </c>
      <c r="AB381" s="37" t="s">
        <v>80</v>
      </c>
      <c r="AC381" s="37" t="s">
        <v>40</v>
      </c>
      <c r="AD381" s="37" t="s">
        <v>148</v>
      </c>
      <c r="AE381" s="37" t="s">
        <v>230</v>
      </c>
      <c r="AF381" s="37" t="s">
        <v>230</v>
      </c>
      <c r="AG381" s="38"/>
      <c r="AH381" s="35"/>
      <c r="AI381" s="48"/>
      <c r="AJ381" s="40" t="str">
        <f>vlookup(A381,'AE-NSI no comparison'!A:B,2,FALSE)</f>
        <v>#N/A</v>
      </c>
      <c r="AK381" s="49"/>
    </row>
    <row r="382" ht="15.75" customHeight="1">
      <c r="A382" s="2" t="s">
        <v>2555</v>
      </c>
      <c r="B382" s="2" t="s">
        <v>2556</v>
      </c>
      <c r="C382" s="3" t="s">
        <v>2557</v>
      </c>
      <c r="D382" s="8" t="s">
        <v>2558</v>
      </c>
      <c r="E382" s="8" t="s">
        <v>2559</v>
      </c>
      <c r="G382" s="8">
        <v>2025.0</v>
      </c>
      <c r="H382" s="8" t="s">
        <v>2560</v>
      </c>
      <c r="I382" s="8" t="s">
        <v>2561</v>
      </c>
      <c r="J382" s="8">
        <v>93.0</v>
      </c>
      <c r="K382" s="8">
        <v>1.0</v>
      </c>
      <c r="L382" s="8" t="s">
        <v>2562</v>
      </c>
      <c r="M382" s="8">
        <v>4.0107504E7</v>
      </c>
      <c r="N382" s="8"/>
      <c r="O382" s="16" t="s">
        <v>40</v>
      </c>
      <c r="P382" s="16"/>
      <c r="Q382" s="16"/>
      <c r="R382" s="8"/>
      <c r="S382" s="8"/>
      <c r="T382" s="8"/>
      <c r="U382" s="34"/>
      <c r="V382" s="35">
        <v>492.0</v>
      </c>
      <c r="W382" s="35" t="s">
        <v>767</v>
      </c>
      <c r="X382" s="78" t="s">
        <v>40</v>
      </c>
      <c r="Y382" s="35" t="s">
        <v>274</v>
      </c>
      <c r="Z382" s="35" t="s">
        <v>40</v>
      </c>
      <c r="AA382" s="35" t="s">
        <v>40</v>
      </c>
      <c r="AB382" s="37" t="s">
        <v>214</v>
      </c>
      <c r="AC382" s="37" t="s">
        <v>40</v>
      </c>
      <c r="AD382" s="37" t="s">
        <v>42</v>
      </c>
      <c r="AE382" s="37" t="s">
        <v>40</v>
      </c>
      <c r="AF382" s="37" t="s">
        <v>40</v>
      </c>
      <c r="AG382" s="38"/>
      <c r="AH382" s="35"/>
      <c r="AI382" s="48"/>
      <c r="AJ382" s="40" t="str">
        <f>vlookup(A382,'AE-NSI no comparison'!A:B,2,FALSE)</f>
        <v>#N/A</v>
      </c>
      <c r="AK382" s="49"/>
    </row>
    <row r="383" ht="15.75" customHeight="1">
      <c r="A383" s="2" t="s">
        <v>2563</v>
      </c>
      <c r="B383" s="1" t="s">
        <v>2564</v>
      </c>
      <c r="C383" s="3" t="s">
        <v>2565</v>
      </c>
      <c r="D383" s="8" t="s">
        <v>2566</v>
      </c>
      <c r="E383" s="8" t="s">
        <v>2567</v>
      </c>
      <c r="G383" s="8">
        <v>2024.0</v>
      </c>
      <c r="H383" s="51">
        <v>45413.0</v>
      </c>
      <c r="I383" s="8" t="s">
        <v>2568</v>
      </c>
      <c r="J383" s="8">
        <v>103.0</v>
      </c>
      <c r="K383" s="8"/>
      <c r="L383" s="8">
        <v>105103.0</v>
      </c>
      <c r="M383" s="8"/>
      <c r="N383" s="8"/>
      <c r="O383" s="16" t="s">
        <v>40</v>
      </c>
      <c r="P383" s="16"/>
      <c r="Q383" s="16" t="s">
        <v>40</v>
      </c>
      <c r="R383" s="8"/>
      <c r="S383" s="8"/>
      <c r="T383" s="8"/>
      <c r="U383" s="34"/>
      <c r="V383" s="35">
        <v>493.0</v>
      </c>
      <c r="W383" s="35" t="s">
        <v>54</v>
      </c>
      <c r="X383" s="35" t="s">
        <v>40</v>
      </c>
      <c r="Y383" s="35" t="s">
        <v>42</v>
      </c>
      <c r="Z383" s="35" t="s">
        <v>40</v>
      </c>
      <c r="AA383" s="35" t="s">
        <v>40</v>
      </c>
      <c r="AB383" s="37" t="s">
        <v>80</v>
      </c>
      <c r="AC383" s="37" t="s">
        <v>40</v>
      </c>
      <c r="AD383" s="37" t="s">
        <v>43</v>
      </c>
      <c r="AE383" s="37" t="s">
        <v>40</v>
      </c>
      <c r="AF383" s="37" t="s">
        <v>40</v>
      </c>
      <c r="AG383" s="38"/>
      <c r="AH383" s="35"/>
      <c r="AI383" s="48"/>
      <c r="AJ383" s="40" t="str">
        <f>vlookup(A383,'AE-NSI no comparison'!A:B,2,FALSE)</f>
        <v>#N/A</v>
      </c>
      <c r="AK383" s="49"/>
    </row>
    <row r="384" ht="15.75" customHeight="1">
      <c r="A384" s="2" t="s">
        <v>2569</v>
      </c>
      <c r="B384" s="1" t="s">
        <v>2570</v>
      </c>
      <c r="C384" s="33" t="s">
        <v>2571</v>
      </c>
      <c r="D384" s="8" t="s">
        <v>2572</v>
      </c>
      <c r="E384" s="8" t="s">
        <v>2573</v>
      </c>
      <c r="G384" s="8">
        <v>2024.0</v>
      </c>
      <c r="H384" s="8" t="s">
        <v>1823</v>
      </c>
      <c r="I384" s="8" t="s">
        <v>2574</v>
      </c>
      <c r="J384" s="8">
        <v>404.0</v>
      </c>
      <c r="K384" s="8">
        <v>10462.0</v>
      </c>
      <c r="L384" s="8" t="s">
        <v>2575</v>
      </c>
      <c r="M384" s="8"/>
      <c r="N384" s="8"/>
      <c r="O384" s="16"/>
      <c r="P384" s="16" t="s">
        <v>40</v>
      </c>
      <c r="Q384" s="16"/>
      <c r="R384" s="8"/>
      <c r="S384" s="8"/>
      <c r="T384" s="8"/>
      <c r="U384" s="52" t="s">
        <v>40</v>
      </c>
      <c r="V384" s="35">
        <v>494.0</v>
      </c>
      <c r="W384" s="35" t="s">
        <v>615</v>
      </c>
      <c r="X384" s="35" t="s">
        <v>40</v>
      </c>
      <c r="Y384" s="35" t="s">
        <v>274</v>
      </c>
      <c r="Z384" s="35" t="s">
        <v>40</v>
      </c>
      <c r="AA384" s="35" t="s">
        <v>40</v>
      </c>
      <c r="AB384" s="37" t="s">
        <v>148</v>
      </c>
      <c r="AC384" s="37" t="s">
        <v>40</v>
      </c>
      <c r="AD384" s="37" t="s">
        <v>186</v>
      </c>
      <c r="AE384" s="37" t="s">
        <v>40</v>
      </c>
      <c r="AF384" s="37" t="s">
        <v>40</v>
      </c>
      <c r="AG384" s="38" t="s">
        <v>2576</v>
      </c>
      <c r="AH384" s="35"/>
      <c r="AI384" s="120" t="s">
        <v>2577</v>
      </c>
      <c r="AJ384" s="40" t="str">
        <f>vlookup(A384,'AE-NSI no comparison'!A:B,2,FALSE)</f>
        <v>#N/A</v>
      </c>
      <c r="AK384" s="121"/>
    </row>
    <row r="385" ht="15.75" customHeight="1">
      <c r="A385" s="2" t="s">
        <v>2578</v>
      </c>
      <c r="B385" s="1" t="s">
        <v>2579</v>
      </c>
      <c r="C385" s="33" t="s">
        <v>2580</v>
      </c>
      <c r="D385" s="8" t="s">
        <v>2581</v>
      </c>
      <c r="E385" s="8" t="s">
        <v>2582</v>
      </c>
      <c r="G385" s="8">
        <v>2025.0</v>
      </c>
      <c r="H385" s="8" t="s">
        <v>1061</v>
      </c>
      <c r="I385" s="8" t="s">
        <v>39</v>
      </c>
      <c r="J385" s="8">
        <v>55.0</v>
      </c>
      <c r="K385" s="8"/>
      <c r="L385" s="8">
        <v>127010.0</v>
      </c>
      <c r="M385" s="8"/>
      <c r="N385" s="8"/>
      <c r="O385" s="16" t="s">
        <v>40</v>
      </c>
      <c r="P385" s="16"/>
      <c r="Q385" s="16"/>
      <c r="R385" s="8"/>
      <c r="S385" s="8"/>
      <c r="T385" s="8"/>
      <c r="U385" s="52" t="s">
        <v>40</v>
      </c>
      <c r="V385" s="35">
        <v>495.0</v>
      </c>
      <c r="W385" s="35" t="s">
        <v>615</v>
      </c>
      <c r="X385" s="78" t="s">
        <v>40</v>
      </c>
      <c r="Y385" s="35" t="s">
        <v>42</v>
      </c>
      <c r="Z385" s="35" t="s">
        <v>40</v>
      </c>
      <c r="AA385" s="35" t="s">
        <v>40</v>
      </c>
      <c r="AB385" s="37" t="s">
        <v>71</v>
      </c>
      <c r="AC385" s="37" t="s">
        <v>40</v>
      </c>
      <c r="AD385" s="37" t="s">
        <v>186</v>
      </c>
      <c r="AE385" s="37" t="s">
        <v>40</v>
      </c>
      <c r="AF385" s="37" t="s">
        <v>40</v>
      </c>
      <c r="AG385" s="38"/>
      <c r="AH385" s="35"/>
      <c r="AI385" s="48"/>
      <c r="AJ385" s="40" t="str">
        <f>vlookup(A385,'AE-NSI no comparison'!A:B,2,FALSE)</f>
        <v>#N/A</v>
      </c>
      <c r="AK385" s="49"/>
    </row>
    <row r="386" ht="15.75" customHeight="1">
      <c r="A386" s="2" t="s">
        <v>2583</v>
      </c>
      <c r="B386" s="1" t="s">
        <v>2584</v>
      </c>
      <c r="C386" s="33" t="s">
        <v>2585</v>
      </c>
      <c r="D386" s="8" t="s">
        <v>2586</v>
      </c>
      <c r="E386" s="8" t="s">
        <v>2587</v>
      </c>
      <c r="G386" s="8">
        <v>2024.0</v>
      </c>
      <c r="H386" s="8" t="s">
        <v>88</v>
      </c>
      <c r="I386" s="8" t="s">
        <v>2588</v>
      </c>
      <c r="J386" s="8"/>
      <c r="K386" s="8"/>
      <c r="L386" s="8"/>
      <c r="M386" s="8"/>
      <c r="N386" s="8"/>
      <c r="O386" s="16" t="s">
        <v>40</v>
      </c>
      <c r="P386" s="16"/>
      <c r="Q386" s="16"/>
      <c r="R386" s="8"/>
      <c r="S386" s="8"/>
      <c r="T386" s="8"/>
      <c r="U386" s="34"/>
      <c r="V386" s="35">
        <v>496.0</v>
      </c>
      <c r="W386" s="35" t="s">
        <v>767</v>
      </c>
      <c r="X386" s="35" t="s">
        <v>40</v>
      </c>
      <c r="Y386" s="35" t="s">
        <v>43</v>
      </c>
      <c r="Z386" s="35" t="s">
        <v>40</v>
      </c>
      <c r="AA386" s="35" t="s">
        <v>40</v>
      </c>
      <c r="AB386" s="37" t="s">
        <v>64</v>
      </c>
      <c r="AC386" s="37" t="s">
        <v>40</v>
      </c>
      <c r="AD386" s="37" t="s">
        <v>186</v>
      </c>
      <c r="AE386" s="37" t="s">
        <v>40</v>
      </c>
      <c r="AF386" s="37" t="s">
        <v>40</v>
      </c>
      <c r="AG386" s="38"/>
      <c r="AH386" s="35"/>
      <c r="AI386" s="48"/>
      <c r="AJ386" s="40" t="str">
        <f>vlookup(A386,'AE-NSI no comparison'!A:B,2,FALSE)</f>
        <v>#N/A</v>
      </c>
      <c r="AK386" s="49"/>
    </row>
    <row r="387" ht="15.75" customHeight="1">
      <c r="A387" s="2" t="s">
        <v>2589</v>
      </c>
      <c r="B387" s="2" t="s">
        <v>2590</v>
      </c>
      <c r="C387" s="3" t="s">
        <v>2591</v>
      </c>
      <c r="D387" s="8" t="s">
        <v>2592</v>
      </c>
      <c r="E387" s="8" t="s">
        <v>2593</v>
      </c>
      <c r="G387" s="8">
        <v>2024.0</v>
      </c>
      <c r="H387" s="51">
        <v>45627.0</v>
      </c>
      <c r="I387" s="8" t="s">
        <v>2594</v>
      </c>
      <c r="J387" s="8">
        <v>72.0</v>
      </c>
      <c r="K387" s="8">
        <v>6.0</v>
      </c>
      <c r="L387" s="8" t="s">
        <v>2595</v>
      </c>
      <c r="M387" s="8"/>
      <c r="N387" s="8"/>
      <c r="O387" s="16" t="s">
        <v>40</v>
      </c>
      <c r="P387" s="16"/>
      <c r="Q387" s="16"/>
      <c r="R387" s="8"/>
      <c r="S387" s="8"/>
      <c r="T387" s="8"/>
      <c r="U387" s="52" t="s">
        <v>40</v>
      </c>
      <c r="V387" s="35">
        <v>497.0</v>
      </c>
      <c r="W387" s="35" t="s">
        <v>767</v>
      </c>
      <c r="X387" s="35" t="s">
        <v>40</v>
      </c>
      <c r="Y387" s="35" t="s">
        <v>148</v>
      </c>
      <c r="Z387" s="35" t="s">
        <v>40</v>
      </c>
      <c r="AA387" s="35" t="s">
        <v>40</v>
      </c>
      <c r="AB387" s="73" t="s">
        <v>275</v>
      </c>
      <c r="AC387" s="73" t="s">
        <v>40</v>
      </c>
      <c r="AD387" s="73" t="s">
        <v>275</v>
      </c>
      <c r="AE387" s="73" t="s">
        <v>40</v>
      </c>
      <c r="AF387" s="73" t="s">
        <v>40</v>
      </c>
      <c r="AG387" s="74" t="s">
        <v>275</v>
      </c>
      <c r="AH387" s="35"/>
      <c r="AI387" s="53"/>
      <c r="AJ387" s="40" t="str">
        <f>vlookup(A387,'AE-NSI no comparison'!A:B,2,FALSE)</f>
        <v>#9241</v>
      </c>
      <c r="AK387" s="49"/>
    </row>
    <row r="388" ht="15.75" customHeight="1">
      <c r="A388" s="2" t="s">
        <v>2596</v>
      </c>
      <c r="B388" s="2" t="s">
        <v>2597</v>
      </c>
      <c r="C388" s="33" t="s">
        <v>2598</v>
      </c>
      <c r="D388" s="8" t="s">
        <v>2599</v>
      </c>
      <c r="E388" s="8" t="s">
        <v>2600</v>
      </c>
      <c r="G388" s="8">
        <v>2024.0</v>
      </c>
      <c r="H388" s="8" t="s">
        <v>203</v>
      </c>
      <c r="I388" s="8" t="s">
        <v>2601</v>
      </c>
      <c r="J388" s="8">
        <v>10.0</v>
      </c>
      <c r="K388" s="8">
        <v>6.0</v>
      </c>
      <c r="L388" s="8" t="s">
        <v>2602</v>
      </c>
      <c r="M388" s="8">
        <v>3.8769974E7</v>
      </c>
      <c r="N388" s="8"/>
      <c r="O388" s="16" t="s">
        <v>40</v>
      </c>
      <c r="P388" s="16"/>
      <c r="Q388" s="16"/>
      <c r="R388" s="8"/>
      <c r="S388" s="8"/>
      <c r="T388" s="8"/>
      <c r="U388" s="52" t="s">
        <v>40</v>
      </c>
      <c r="V388" s="35">
        <v>498.0</v>
      </c>
      <c r="W388" s="35" t="s">
        <v>615</v>
      </c>
      <c r="X388" s="78" t="s">
        <v>40</v>
      </c>
      <c r="Y388" s="35" t="s">
        <v>166</v>
      </c>
      <c r="Z388" s="35" t="s">
        <v>40</v>
      </c>
      <c r="AA388" s="35" t="s">
        <v>40</v>
      </c>
      <c r="AB388" s="73" t="s">
        <v>275</v>
      </c>
      <c r="AC388" s="73" t="s">
        <v>40</v>
      </c>
      <c r="AD388" s="73" t="s">
        <v>275</v>
      </c>
      <c r="AE388" s="73" t="s">
        <v>40</v>
      </c>
      <c r="AF388" s="73" t="s">
        <v>40</v>
      </c>
      <c r="AG388" s="74" t="s">
        <v>275</v>
      </c>
      <c r="AH388" s="35"/>
      <c r="AI388" s="72"/>
      <c r="AJ388" s="40" t="str">
        <f>vlookup(A388,'AE-NSI no comparison'!A:B,2,FALSE)</f>
        <v>#17803</v>
      </c>
      <c r="AK388" s="49"/>
    </row>
    <row r="389" ht="15.75" customHeight="1">
      <c r="A389" s="2" t="s">
        <v>2603</v>
      </c>
      <c r="B389" s="1" t="s">
        <v>2604</v>
      </c>
      <c r="C389" s="3" t="s">
        <v>2605</v>
      </c>
      <c r="D389" s="8" t="s">
        <v>2606</v>
      </c>
      <c r="E389" s="8" t="s">
        <v>2607</v>
      </c>
      <c r="G389" s="8">
        <v>2024.0</v>
      </c>
      <c r="H389" s="51">
        <v>45536.0</v>
      </c>
      <c r="I389" s="8" t="s">
        <v>2608</v>
      </c>
      <c r="J389" s="8">
        <v>37.0</v>
      </c>
      <c r="K389" s="8">
        <v>7.0</v>
      </c>
      <c r="L389" s="8" t="s">
        <v>2609</v>
      </c>
      <c r="M389" s="8"/>
      <c r="N389" s="8"/>
      <c r="O389" s="16" t="s">
        <v>40</v>
      </c>
      <c r="P389" s="16"/>
      <c r="Q389" s="16"/>
      <c r="R389" s="8"/>
      <c r="S389" s="8"/>
      <c r="T389" s="8"/>
      <c r="U389" s="34"/>
      <c r="V389" s="35">
        <v>499.0</v>
      </c>
      <c r="W389" s="35" t="s">
        <v>42</v>
      </c>
      <c r="X389" s="35" t="s">
        <v>40</v>
      </c>
      <c r="Y389" s="35" t="s">
        <v>148</v>
      </c>
      <c r="Z389" s="35" t="s">
        <v>40</v>
      </c>
      <c r="AA389" s="35" t="s">
        <v>40</v>
      </c>
      <c r="AB389" s="37" t="s">
        <v>43</v>
      </c>
      <c r="AC389" s="37" t="s">
        <v>40</v>
      </c>
      <c r="AD389" s="37" t="s">
        <v>148</v>
      </c>
      <c r="AE389" s="37" t="s">
        <v>230</v>
      </c>
      <c r="AF389" s="37" t="s">
        <v>230</v>
      </c>
      <c r="AG389" s="38"/>
      <c r="AH389" s="35"/>
      <c r="AI389" s="48"/>
      <c r="AJ389" s="40" t="str">
        <f>vlookup(A389,'AE-NSI no comparison'!A:B,2,FALSE)</f>
        <v>#N/A</v>
      </c>
      <c r="AK389" s="49"/>
    </row>
    <row r="390" ht="15.75" customHeight="1">
      <c r="A390" s="2" t="s">
        <v>2610</v>
      </c>
      <c r="B390" s="2" t="s">
        <v>2611</v>
      </c>
      <c r="C390" s="3" t="s">
        <v>2612</v>
      </c>
      <c r="D390" s="8" t="s">
        <v>2613</v>
      </c>
      <c r="E390" s="8" t="s">
        <v>2614</v>
      </c>
      <c r="G390" s="8">
        <v>2024.0</v>
      </c>
      <c r="H390" s="8">
        <v>2024.0</v>
      </c>
      <c r="I390" s="8" t="s">
        <v>304</v>
      </c>
      <c r="J390" s="8">
        <v>12.0</v>
      </c>
      <c r="K390" s="8">
        <v>9.0</v>
      </c>
      <c r="L390" s="8"/>
      <c r="M390" s="8"/>
      <c r="N390" s="8"/>
      <c r="O390" s="16" t="s">
        <v>40</v>
      </c>
      <c r="P390" s="16"/>
      <c r="Q390" s="16"/>
      <c r="R390" s="8"/>
      <c r="S390" s="8"/>
      <c r="T390" s="8"/>
      <c r="U390" s="34"/>
      <c r="V390" s="35">
        <v>500.0</v>
      </c>
      <c r="W390" s="35" t="s">
        <v>767</v>
      </c>
      <c r="X390" s="35" t="s">
        <v>40</v>
      </c>
      <c r="Y390" s="35" t="s">
        <v>43</v>
      </c>
      <c r="Z390" s="35" t="s">
        <v>40</v>
      </c>
      <c r="AA390" s="35" t="s">
        <v>40</v>
      </c>
      <c r="AB390" s="73" t="s">
        <v>275</v>
      </c>
      <c r="AC390" s="73" t="s">
        <v>40</v>
      </c>
      <c r="AD390" s="73" t="s">
        <v>275</v>
      </c>
      <c r="AE390" s="73" t="s">
        <v>40</v>
      </c>
      <c r="AF390" s="73" t="s">
        <v>40</v>
      </c>
      <c r="AG390" s="74" t="s">
        <v>275</v>
      </c>
      <c r="AH390" s="35"/>
      <c r="AI390" s="53"/>
      <c r="AJ390" s="40" t="str">
        <f>vlookup(A390,'AE-NSI no comparison'!A:B,2,FALSE)</f>
        <v>#9320</v>
      </c>
      <c r="AK390" s="49"/>
    </row>
    <row r="391" ht="15.75" customHeight="1">
      <c r="A391" s="2" t="s">
        <v>2615</v>
      </c>
      <c r="B391" s="1" t="s">
        <v>2616</v>
      </c>
      <c r="C391" s="3" t="s">
        <v>2617</v>
      </c>
      <c r="D391" s="8" t="s">
        <v>2618</v>
      </c>
      <c r="E391" s="8" t="s">
        <v>2619</v>
      </c>
      <c r="G391" s="8">
        <v>2023.0</v>
      </c>
      <c r="H391" s="8">
        <v>2023.0</v>
      </c>
      <c r="I391" s="8" t="s">
        <v>304</v>
      </c>
      <c r="J391" s="8">
        <v>11.0</v>
      </c>
      <c r="K391" s="8">
        <v>10.0</v>
      </c>
      <c r="L391" s="8"/>
      <c r="M391" s="8"/>
      <c r="N391" s="8"/>
      <c r="O391" s="16"/>
      <c r="P391" s="16"/>
      <c r="Q391" s="16" t="s">
        <v>40</v>
      </c>
      <c r="R391" s="8"/>
      <c r="S391" s="8"/>
      <c r="T391" s="8"/>
      <c r="U391" s="34"/>
      <c r="V391" s="35">
        <v>501.0</v>
      </c>
      <c r="W391" s="35" t="s">
        <v>42</v>
      </c>
      <c r="X391" s="35" t="s">
        <v>40</v>
      </c>
      <c r="Y391" s="35" t="s">
        <v>214</v>
      </c>
      <c r="Z391" s="35" t="s">
        <v>40</v>
      </c>
      <c r="AA391" s="35" t="s">
        <v>40</v>
      </c>
      <c r="AB391" s="36" t="s">
        <v>43</v>
      </c>
      <c r="AC391" s="37" t="s">
        <v>40</v>
      </c>
      <c r="AD391" s="37" t="s">
        <v>42</v>
      </c>
      <c r="AE391" s="37" t="s">
        <v>40</v>
      </c>
      <c r="AF391" s="37" t="s">
        <v>40</v>
      </c>
      <c r="AG391" s="38"/>
      <c r="AH391" s="35"/>
      <c r="AI391" s="48"/>
      <c r="AJ391" s="40" t="str">
        <f>vlookup(A391,'AE-NSI no comparison'!A:B,2,FALSE)</f>
        <v>#N/A</v>
      </c>
      <c r="AK391" s="49"/>
    </row>
    <row r="392" ht="15.75" customHeight="1">
      <c r="A392" s="2" t="s">
        <v>2620</v>
      </c>
      <c r="B392" s="2" t="s">
        <v>2621</v>
      </c>
      <c r="C392" s="33" t="s">
        <v>2622</v>
      </c>
      <c r="D392" s="8" t="s">
        <v>2623</v>
      </c>
      <c r="E392" s="8" t="s">
        <v>2624</v>
      </c>
      <c r="G392" s="8">
        <v>2025.0</v>
      </c>
      <c r="H392" s="8">
        <v>2025.0</v>
      </c>
      <c r="I392" s="8" t="s">
        <v>2625</v>
      </c>
      <c r="J392" s="8">
        <v>133.0</v>
      </c>
      <c r="K392" s="8">
        <v>3.0</v>
      </c>
      <c r="L392" s="8"/>
      <c r="M392" s="8"/>
      <c r="N392" s="8"/>
      <c r="O392" s="16" t="s">
        <v>40</v>
      </c>
      <c r="P392" s="16" t="s">
        <v>40</v>
      </c>
      <c r="Q392" s="16" t="s">
        <v>40</v>
      </c>
      <c r="R392" s="8"/>
      <c r="S392" s="8"/>
      <c r="T392" s="8"/>
      <c r="U392" s="34"/>
      <c r="V392" s="35">
        <v>502.0</v>
      </c>
      <c r="W392" s="35" t="s">
        <v>139</v>
      </c>
      <c r="X392" s="35" t="s">
        <v>40</v>
      </c>
      <c r="Y392" s="35" t="s">
        <v>274</v>
      </c>
      <c r="Z392" s="35" t="s">
        <v>40</v>
      </c>
      <c r="AA392" s="35" t="s">
        <v>40</v>
      </c>
      <c r="AB392" s="37" t="s">
        <v>148</v>
      </c>
      <c r="AC392" s="37" t="s">
        <v>40</v>
      </c>
      <c r="AD392" s="37" t="s">
        <v>166</v>
      </c>
      <c r="AE392" s="37" t="s">
        <v>40</v>
      </c>
      <c r="AF392" s="37" t="s">
        <v>40</v>
      </c>
      <c r="AG392" s="38"/>
      <c r="AH392" s="35"/>
      <c r="AI392" s="39" t="s">
        <v>2626</v>
      </c>
      <c r="AJ392" s="40" t="str">
        <f>vlookup(A392,'AE-NSI no comparison'!A:B,2,FALSE)</f>
        <v>#N/A</v>
      </c>
      <c r="AK392" s="40"/>
    </row>
    <row r="393" ht="15.75" customHeight="1">
      <c r="A393" s="2" t="s">
        <v>2627</v>
      </c>
      <c r="B393" s="2" t="s">
        <v>2628</v>
      </c>
      <c r="C393" s="3" t="s">
        <v>2629</v>
      </c>
      <c r="D393" s="8" t="s">
        <v>2630</v>
      </c>
      <c r="E393" s="8" t="s">
        <v>2631</v>
      </c>
      <c r="G393" s="8">
        <v>2025.0</v>
      </c>
      <c r="H393" s="8" t="s">
        <v>2632</v>
      </c>
      <c r="I393" s="8" t="s">
        <v>2633</v>
      </c>
      <c r="J393" s="8">
        <v>474.0</v>
      </c>
      <c r="K393" s="8"/>
      <c r="L393" s="8">
        <v>123536.0</v>
      </c>
      <c r="M393" s="8"/>
      <c r="N393" s="8"/>
      <c r="O393" s="16" t="s">
        <v>40</v>
      </c>
      <c r="P393" s="16"/>
      <c r="Q393" s="16"/>
      <c r="R393" s="8"/>
      <c r="S393" s="8"/>
      <c r="T393" s="8"/>
      <c r="U393" s="34"/>
      <c r="V393" s="35">
        <v>503.0</v>
      </c>
      <c r="W393" s="35" t="s">
        <v>767</v>
      </c>
      <c r="X393" s="35" t="s">
        <v>40</v>
      </c>
      <c r="Y393" s="35" t="s">
        <v>43</v>
      </c>
      <c r="Z393" s="35" t="s">
        <v>40</v>
      </c>
      <c r="AA393" s="35" t="s">
        <v>40</v>
      </c>
      <c r="AB393" s="73" t="s">
        <v>275</v>
      </c>
      <c r="AC393" s="73" t="s">
        <v>40</v>
      </c>
      <c r="AD393" s="73" t="s">
        <v>275</v>
      </c>
      <c r="AE393" s="73" t="s">
        <v>40</v>
      </c>
      <c r="AF393" s="73" t="s">
        <v>40</v>
      </c>
      <c r="AG393" s="74" t="s">
        <v>275</v>
      </c>
      <c r="AH393" s="35"/>
      <c r="AI393" s="53"/>
      <c r="AJ393" s="40" t="str">
        <f>vlookup(A393,'AE-NSI no comparison'!A:B,2,FALSE)</f>
        <v>#3018</v>
      </c>
      <c r="AK393" s="49"/>
    </row>
    <row r="394" ht="15.75" customHeight="1">
      <c r="A394" s="2" t="s">
        <v>2634</v>
      </c>
      <c r="B394" s="1" t="s">
        <v>2635</v>
      </c>
      <c r="C394" s="3" t="s">
        <v>2636</v>
      </c>
      <c r="D394" s="8" t="s">
        <v>2637</v>
      </c>
      <c r="E394" s="8" t="s">
        <v>2638</v>
      </c>
      <c r="G394" s="8">
        <v>2025.0</v>
      </c>
      <c r="H394" s="8">
        <v>2025.0</v>
      </c>
      <c r="I394" s="8" t="s">
        <v>2639</v>
      </c>
      <c r="J394" s="8">
        <v>38.0</v>
      </c>
      <c r="K394" s="8"/>
      <c r="L394" s="8">
        <v>14187.0</v>
      </c>
      <c r="M394" s="8"/>
      <c r="N394" s="8"/>
      <c r="O394" s="16"/>
      <c r="P394" s="16"/>
      <c r="Q394" s="16" t="s">
        <v>40</v>
      </c>
      <c r="R394" s="8"/>
      <c r="S394" s="8"/>
      <c r="T394" s="8"/>
      <c r="U394" s="52" t="s">
        <v>40</v>
      </c>
      <c r="V394" s="35">
        <v>504.0</v>
      </c>
      <c r="W394" s="35" t="s">
        <v>42</v>
      </c>
      <c r="X394" s="35" t="s">
        <v>40</v>
      </c>
      <c r="Y394" s="35" t="s">
        <v>186</v>
      </c>
      <c r="Z394" s="35" t="s">
        <v>40</v>
      </c>
      <c r="AA394" s="35" t="s">
        <v>40</v>
      </c>
      <c r="AB394" s="37" t="s">
        <v>71</v>
      </c>
      <c r="AC394" s="37" t="s">
        <v>40</v>
      </c>
      <c r="AD394" s="37" t="s">
        <v>186</v>
      </c>
      <c r="AE394" s="37" t="s">
        <v>40</v>
      </c>
      <c r="AF394" s="37" t="s">
        <v>40</v>
      </c>
      <c r="AG394" s="38"/>
      <c r="AH394" s="35"/>
      <c r="AI394" s="39" t="s">
        <v>2640</v>
      </c>
      <c r="AJ394" s="40" t="str">
        <f>vlookup(A394,'AE-NSI no comparison'!A:B,2,FALSE)</f>
        <v>#N/A</v>
      </c>
      <c r="AK394" s="49"/>
    </row>
    <row r="395" ht="15.75" customHeight="1">
      <c r="A395" s="2" t="s">
        <v>2641</v>
      </c>
      <c r="B395" s="1" t="s">
        <v>2642</v>
      </c>
      <c r="C395" s="3" t="s">
        <v>2643</v>
      </c>
      <c r="D395" s="8" t="s">
        <v>2644</v>
      </c>
      <c r="E395" s="8" t="s">
        <v>2645</v>
      </c>
      <c r="G395" s="8">
        <v>2024.0</v>
      </c>
      <c r="H395" s="8">
        <v>2024.0</v>
      </c>
      <c r="I395" s="8" t="s">
        <v>2646</v>
      </c>
      <c r="J395" s="8">
        <v>11.0</v>
      </c>
      <c r="K395" s="8"/>
      <c r="L395" s="8"/>
      <c r="M395" s="8"/>
      <c r="N395" s="8"/>
      <c r="O395" s="16" t="s">
        <v>40</v>
      </c>
      <c r="P395" s="16"/>
      <c r="Q395" s="16"/>
      <c r="R395" s="8"/>
      <c r="S395" s="8"/>
      <c r="T395" s="8"/>
      <c r="U395" s="34"/>
      <c r="V395" s="35">
        <v>505.0</v>
      </c>
      <c r="W395" s="35" t="s">
        <v>42</v>
      </c>
      <c r="X395" s="35" t="s">
        <v>40</v>
      </c>
      <c r="Y395" s="35" t="s">
        <v>214</v>
      </c>
      <c r="Z395" s="35" t="s">
        <v>40</v>
      </c>
      <c r="AA395" s="35" t="s">
        <v>40</v>
      </c>
      <c r="AB395" s="37" t="s">
        <v>139</v>
      </c>
      <c r="AC395" s="37" t="s">
        <v>40</v>
      </c>
      <c r="AD395" s="37" t="s">
        <v>186</v>
      </c>
      <c r="AE395" s="37" t="s">
        <v>40</v>
      </c>
      <c r="AF395" s="37" t="s">
        <v>40</v>
      </c>
      <c r="AG395" s="38"/>
      <c r="AH395" s="35"/>
      <c r="AI395" s="48"/>
      <c r="AJ395" s="40" t="str">
        <f>vlookup(A395,'AE-NSI no comparison'!A:B,2,FALSE)</f>
        <v>#N/A</v>
      </c>
      <c r="AK395" s="49"/>
    </row>
    <row r="396" ht="15.75" customHeight="1">
      <c r="A396" s="2" t="s">
        <v>2647</v>
      </c>
      <c r="B396" s="2" t="s">
        <v>2648</v>
      </c>
      <c r="C396" s="33" t="s">
        <v>2649</v>
      </c>
      <c r="D396" s="8" t="s">
        <v>2650</v>
      </c>
      <c r="E396" s="8" t="s">
        <v>2651</v>
      </c>
      <c r="G396" s="8">
        <v>2024.0</v>
      </c>
      <c r="H396" s="8" t="s">
        <v>2652</v>
      </c>
      <c r="I396" s="8" t="s">
        <v>418</v>
      </c>
      <c r="J396" s="8">
        <v>12.0</v>
      </c>
      <c r="K396" s="8">
        <v>9.0</v>
      </c>
      <c r="L396" s="8"/>
      <c r="M396" s="8"/>
      <c r="N396" s="8"/>
      <c r="O396" s="16" t="s">
        <v>40</v>
      </c>
      <c r="P396" s="16"/>
      <c r="Q396" s="16"/>
      <c r="R396" s="8"/>
      <c r="S396" s="8"/>
      <c r="T396" s="8"/>
      <c r="U396" s="34"/>
      <c r="V396" s="35">
        <v>509.0</v>
      </c>
      <c r="W396" s="35" t="s">
        <v>139</v>
      </c>
      <c r="X396" s="35" t="s">
        <v>40</v>
      </c>
      <c r="Y396" s="35" t="s">
        <v>274</v>
      </c>
      <c r="Z396" s="35" t="s">
        <v>40</v>
      </c>
      <c r="AA396" s="35" t="s">
        <v>40</v>
      </c>
      <c r="AB396" s="37" t="s">
        <v>139</v>
      </c>
      <c r="AC396" s="37" t="s">
        <v>40</v>
      </c>
      <c r="AD396" s="37" t="s">
        <v>148</v>
      </c>
      <c r="AE396" s="37" t="s">
        <v>40</v>
      </c>
      <c r="AF396" s="37" t="s">
        <v>40</v>
      </c>
      <c r="AG396" s="38"/>
      <c r="AH396" s="35"/>
      <c r="AI396" s="39" t="s">
        <v>2216</v>
      </c>
      <c r="AJ396" s="40" t="str">
        <f>vlookup(A396,'AE-NSI no comparison'!A:B,2,FALSE)</f>
        <v>#N/A</v>
      </c>
      <c r="AK396" s="49"/>
    </row>
    <row r="397" ht="15.75" customHeight="1">
      <c r="A397" s="2" t="s">
        <v>2653</v>
      </c>
      <c r="B397" s="2" t="s">
        <v>2654</v>
      </c>
      <c r="C397" s="33" t="s">
        <v>2655</v>
      </c>
      <c r="D397" s="8" t="s">
        <v>2656</v>
      </c>
      <c r="E397" s="8" t="s">
        <v>2657</v>
      </c>
      <c r="G397" s="8">
        <v>2024.0</v>
      </c>
      <c r="H397" s="8">
        <v>2024.0</v>
      </c>
      <c r="I397" s="8" t="s">
        <v>304</v>
      </c>
      <c r="J397" s="8">
        <v>12.0</v>
      </c>
      <c r="K397" s="8">
        <v>4.0</v>
      </c>
      <c r="L397" s="8"/>
      <c r="M397" s="8"/>
      <c r="N397" s="8"/>
      <c r="O397" s="16" t="s">
        <v>40</v>
      </c>
      <c r="P397" s="16"/>
      <c r="Q397" s="16" t="s">
        <v>40</v>
      </c>
      <c r="R397" s="8"/>
      <c r="S397" s="8"/>
      <c r="T397" s="8"/>
      <c r="U397" s="34"/>
      <c r="V397" s="35">
        <v>510.0</v>
      </c>
      <c r="W397" s="35" t="s">
        <v>139</v>
      </c>
      <c r="X397" s="35" t="s">
        <v>40</v>
      </c>
      <c r="Y397" s="35" t="s">
        <v>274</v>
      </c>
      <c r="Z397" s="35" t="s">
        <v>40</v>
      </c>
      <c r="AA397" s="35" t="s">
        <v>40</v>
      </c>
      <c r="AB397" s="37" t="s">
        <v>139</v>
      </c>
      <c r="AC397" s="37" t="s">
        <v>40</v>
      </c>
      <c r="AD397" s="37" t="s">
        <v>43</v>
      </c>
      <c r="AE397" s="37" t="s">
        <v>40</v>
      </c>
      <c r="AF397" s="37" t="s">
        <v>40</v>
      </c>
      <c r="AG397" s="38"/>
      <c r="AH397" s="35"/>
      <c r="AI397" s="39" t="s">
        <v>2658</v>
      </c>
      <c r="AJ397" s="40" t="str">
        <f>vlookup(A397,'AE-NSI no comparison'!A:B,2,FALSE)</f>
        <v>#N/A</v>
      </c>
      <c r="AK397" s="49"/>
    </row>
    <row r="398" ht="15.75" customHeight="1">
      <c r="A398" s="115" t="s">
        <v>2659</v>
      </c>
      <c r="B398" s="115" t="s">
        <v>2660</v>
      </c>
      <c r="C398" s="118" t="s">
        <v>2661</v>
      </c>
      <c r="D398" s="111" t="s">
        <v>2662</v>
      </c>
      <c r="E398" s="111" t="s">
        <v>2663</v>
      </c>
      <c r="F398" s="113"/>
      <c r="G398" s="111">
        <v>2025.0</v>
      </c>
      <c r="H398" s="122">
        <v>45689.0</v>
      </c>
      <c r="I398" s="111" t="s">
        <v>110</v>
      </c>
      <c r="J398" s="111">
        <v>30.0</v>
      </c>
      <c r="K398" s="111">
        <v>7.0</v>
      </c>
      <c r="L398" s="111"/>
      <c r="M398" s="111"/>
      <c r="N398" s="111"/>
      <c r="O398" s="111"/>
      <c r="P398" s="111"/>
      <c r="Q398" s="111" t="s">
        <v>40</v>
      </c>
      <c r="R398" s="111"/>
      <c r="S398" s="111"/>
      <c r="T398" s="111"/>
      <c r="U398" s="114"/>
      <c r="V398" s="115">
        <v>512.0</v>
      </c>
      <c r="W398" s="35" t="s">
        <v>274</v>
      </c>
      <c r="X398" s="35" t="s">
        <v>40</v>
      </c>
      <c r="Y398" s="35" t="s">
        <v>139</v>
      </c>
      <c r="Z398" s="35" t="s">
        <v>40</v>
      </c>
      <c r="AA398" s="35" t="s">
        <v>40</v>
      </c>
      <c r="AB398" s="37" t="s">
        <v>71</v>
      </c>
      <c r="AC398" s="37" t="s">
        <v>40</v>
      </c>
      <c r="AD398" s="37" t="s">
        <v>43</v>
      </c>
      <c r="AE398" s="37" t="s">
        <v>40</v>
      </c>
      <c r="AF398" s="37" t="s">
        <v>40</v>
      </c>
      <c r="AG398" s="38"/>
      <c r="AH398" s="115"/>
      <c r="AI398" s="117" t="s">
        <v>2664</v>
      </c>
      <c r="AJ398" s="40" t="str">
        <f>vlookup(A398,'AE-NSI no comparison'!A:B,2,FALSE)</f>
        <v>#N/A</v>
      </c>
      <c r="AK398" s="123"/>
    </row>
    <row r="399" ht="15.75" customHeight="1">
      <c r="A399" s="2" t="s">
        <v>2665</v>
      </c>
      <c r="B399" s="1" t="s">
        <v>2666</v>
      </c>
      <c r="C399" s="3" t="s">
        <v>2667</v>
      </c>
      <c r="D399" s="8" t="s">
        <v>2668</v>
      </c>
      <c r="E399" s="8" t="s">
        <v>2669</v>
      </c>
      <c r="G399" s="8">
        <v>2024.0</v>
      </c>
      <c r="H399" s="51">
        <v>45627.0</v>
      </c>
      <c r="I399" s="8" t="s">
        <v>2670</v>
      </c>
      <c r="J399" s="8">
        <v>56.0</v>
      </c>
      <c r="K399" s="8">
        <v>1.0</v>
      </c>
      <c r="L399" s="8">
        <v>2295979.0</v>
      </c>
      <c r="M399" s="8"/>
      <c r="N399" s="8"/>
      <c r="O399" s="16" t="s">
        <v>40</v>
      </c>
      <c r="P399" s="16"/>
      <c r="Q399" s="16"/>
      <c r="R399" s="8"/>
      <c r="S399" s="8"/>
      <c r="T399" s="8"/>
      <c r="U399" s="52" t="s">
        <v>40</v>
      </c>
      <c r="V399" s="35">
        <v>513.0</v>
      </c>
      <c r="W399" s="35" t="s">
        <v>615</v>
      </c>
      <c r="X399" s="78" t="s">
        <v>40</v>
      </c>
      <c r="Y399" s="35" t="s">
        <v>42</v>
      </c>
      <c r="Z399" s="35" t="s">
        <v>40</v>
      </c>
      <c r="AA399" s="35" t="s">
        <v>40</v>
      </c>
      <c r="AB399" s="37" t="s">
        <v>214</v>
      </c>
      <c r="AC399" s="37" t="s">
        <v>40</v>
      </c>
      <c r="AD399" s="37" t="s">
        <v>43</v>
      </c>
      <c r="AE399" s="37" t="s">
        <v>40</v>
      </c>
      <c r="AF399" s="37" t="s">
        <v>40</v>
      </c>
      <c r="AG399" s="38"/>
      <c r="AH399" s="35"/>
      <c r="AI399" s="48"/>
      <c r="AJ399" s="40" t="str">
        <f>vlookup(A399,'AE-NSI no comparison'!A:B,2,FALSE)</f>
        <v>#N/A</v>
      </c>
      <c r="AK399" s="49"/>
    </row>
    <row r="400" ht="15.75" customHeight="1">
      <c r="A400" s="2" t="s">
        <v>2671</v>
      </c>
      <c r="B400" s="1" t="s">
        <v>2672</v>
      </c>
      <c r="C400" s="3" t="s">
        <v>2673</v>
      </c>
      <c r="D400" s="8" t="s">
        <v>2674</v>
      </c>
      <c r="E400" s="8" t="s">
        <v>2675</v>
      </c>
      <c r="G400" s="8">
        <v>2025.0</v>
      </c>
      <c r="H400" s="8" t="s">
        <v>2676</v>
      </c>
      <c r="I400" s="8" t="s">
        <v>39</v>
      </c>
      <c r="J400" s="8">
        <v>57.0</v>
      </c>
      <c r="K400" s="8"/>
      <c r="L400" s="8">
        <v>127217.0</v>
      </c>
      <c r="M400" s="8"/>
      <c r="N400" s="8"/>
      <c r="O400" s="16" t="s">
        <v>40</v>
      </c>
      <c r="P400" s="16"/>
      <c r="Q400" s="16"/>
      <c r="R400" s="8"/>
      <c r="S400" s="8"/>
      <c r="T400" s="8"/>
      <c r="U400" s="34"/>
      <c r="V400" s="35">
        <v>514.0</v>
      </c>
      <c r="W400" s="35" t="s">
        <v>767</v>
      </c>
      <c r="X400" s="35" t="s">
        <v>40</v>
      </c>
      <c r="Y400" s="35" t="s">
        <v>42</v>
      </c>
      <c r="Z400" s="35" t="s">
        <v>40</v>
      </c>
      <c r="AA400" s="35" t="s">
        <v>40</v>
      </c>
      <c r="AB400" s="37" t="s">
        <v>214</v>
      </c>
      <c r="AC400" s="37" t="s">
        <v>40</v>
      </c>
      <c r="AD400" s="37" t="s">
        <v>43</v>
      </c>
      <c r="AE400" s="37" t="s">
        <v>40</v>
      </c>
      <c r="AF400" s="37" t="s">
        <v>40</v>
      </c>
      <c r="AG400" s="38"/>
      <c r="AH400" s="35"/>
      <c r="AI400" s="48"/>
      <c r="AJ400" s="40" t="str">
        <f>vlookup(A400,'AE-NSI no comparison'!A:B,2,FALSE)</f>
        <v>#N/A</v>
      </c>
      <c r="AK400" s="49"/>
    </row>
    <row r="401" ht="15.75" customHeight="1">
      <c r="A401" s="2" t="s">
        <v>2677</v>
      </c>
      <c r="B401" s="1" t="s">
        <v>2678</v>
      </c>
      <c r="C401" s="3" t="s">
        <v>2679</v>
      </c>
      <c r="D401" s="8" t="s">
        <v>2680</v>
      </c>
      <c r="E401" s="8" t="s">
        <v>2681</v>
      </c>
      <c r="G401" s="8">
        <v>2024.0</v>
      </c>
      <c r="H401" s="8" t="s">
        <v>2682</v>
      </c>
      <c r="I401" s="8" t="s">
        <v>418</v>
      </c>
      <c r="J401" s="8">
        <v>12.0</v>
      </c>
      <c r="K401" s="8">
        <v>7.0</v>
      </c>
      <c r="L401" s="8"/>
      <c r="M401" s="8"/>
      <c r="N401" s="8"/>
      <c r="O401" s="16" t="s">
        <v>40</v>
      </c>
      <c r="P401" s="16"/>
      <c r="Q401" s="16"/>
      <c r="R401" s="8"/>
      <c r="S401" s="8"/>
      <c r="T401" s="8"/>
      <c r="U401" s="34"/>
      <c r="V401" s="35">
        <v>515.0</v>
      </c>
      <c r="W401" s="35" t="s">
        <v>767</v>
      </c>
      <c r="X401" s="35" t="s">
        <v>40</v>
      </c>
      <c r="Y401" s="35" t="s">
        <v>42</v>
      </c>
      <c r="Z401" s="35" t="s">
        <v>40</v>
      </c>
      <c r="AA401" s="35" t="s">
        <v>40</v>
      </c>
      <c r="AB401" s="37" t="s">
        <v>43</v>
      </c>
      <c r="AC401" s="37" t="s">
        <v>40</v>
      </c>
      <c r="AD401" s="37" t="s">
        <v>148</v>
      </c>
      <c r="AE401" s="37" t="s">
        <v>40</v>
      </c>
      <c r="AF401" s="37" t="s">
        <v>40</v>
      </c>
      <c r="AG401" s="38"/>
      <c r="AH401" s="35"/>
      <c r="AI401" s="48"/>
      <c r="AJ401" s="40" t="str">
        <f>vlookup(A401,'AE-NSI no comparison'!A:B,2,FALSE)</f>
        <v>#N/A</v>
      </c>
      <c r="AK401" s="49"/>
    </row>
    <row r="402" ht="15.75" customHeight="1">
      <c r="A402" s="2" t="s">
        <v>2683</v>
      </c>
      <c r="B402" s="1" t="s">
        <v>2684</v>
      </c>
      <c r="C402" s="3" t="s">
        <v>2685</v>
      </c>
      <c r="D402" s="8" t="s">
        <v>2686</v>
      </c>
      <c r="E402" s="8" t="s">
        <v>2687</v>
      </c>
      <c r="G402" s="8">
        <v>2025.0</v>
      </c>
      <c r="H402" s="8">
        <v>2025.0</v>
      </c>
      <c r="I402" s="8" t="s">
        <v>304</v>
      </c>
      <c r="J402" s="8">
        <v>13.0</v>
      </c>
      <c r="K402" s="8">
        <v>2.0</v>
      </c>
      <c r="L402" s="8"/>
      <c r="M402" s="8"/>
      <c r="N402" s="8"/>
      <c r="O402" s="16" t="s">
        <v>40</v>
      </c>
      <c r="P402" s="16"/>
      <c r="Q402" s="16"/>
      <c r="R402" s="8"/>
      <c r="S402" s="8"/>
      <c r="T402" s="8"/>
      <c r="U402" s="34"/>
      <c r="V402" s="35">
        <v>518.0</v>
      </c>
      <c r="W402" s="35" t="s">
        <v>767</v>
      </c>
      <c r="X402" s="35" t="s">
        <v>40</v>
      </c>
      <c r="Y402" s="35" t="s">
        <v>42</v>
      </c>
      <c r="Z402" s="35" t="s">
        <v>40</v>
      </c>
      <c r="AA402" s="35" t="s">
        <v>40</v>
      </c>
      <c r="AB402" s="37" t="s">
        <v>214</v>
      </c>
      <c r="AC402" s="37" t="s">
        <v>40</v>
      </c>
      <c r="AD402" s="37" t="s">
        <v>148</v>
      </c>
      <c r="AE402" s="37" t="s">
        <v>230</v>
      </c>
      <c r="AF402" s="37" t="s">
        <v>230</v>
      </c>
      <c r="AG402" s="38"/>
      <c r="AH402" s="35"/>
      <c r="AI402" s="48"/>
      <c r="AJ402" s="40" t="str">
        <f>vlookup(A402,'AE-NSI no comparison'!A:B,2,FALSE)</f>
        <v>#N/A</v>
      </c>
      <c r="AK402" s="49"/>
    </row>
    <row r="403" ht="15.75" customHeight="1">
      <c r="A403" s="2" t="s">
        <v>2688</v>
      </c>
      <c r="B403" s="2" t="s">
        <v>2689</v>
      </c>
      <c r="C403" s="33" t="s">
        <v>2690</v>
      </c>
      <c r="D403" s="8" t="s">
        <v>2691</v>
      </c>
      <c r="E403" s="8" t="s">
        <v>2692</v>
      </c>
      <c r="G403" s="8">
        <v>2024.0</v>
      </c>
      <c r="H403" s="51">
        <v>45444.0</v>
      </c>
      <c r="I403" s="8" t="s">
        <v>2693</v>
      </c>
      <c r="J403" s="8">
        <v>76.0</v>
      </c>
      <c r="K403" s="8">
        <v>3.0</v>
      </c>
      <c r="L403" s="8" t="s">
        <v>2694</v>
      </c>
      <c r="M403" s="8"/>
      <c r="N403" s="8"/>
      <c r="O403" s="16" t="s">
        <v>40</v>
      </c>
      <c r="P403" s="16"/>
      <c r="Q403" s="16"/>
      <c r="R403" s="115"/>
      <c r="S403" s="8"/>
      <c r="T403" s="8"/>
      <c r="U403" s="34"/>
      <c r="V403" s="35">
        <v>519.0</v>
      </c>
      <c r="W403" s="35" t="s">
        <v>139</v>
      </c>
      <c r="X403" s="35" t="s">
        <v>40</v>
      </c>
      <c r="Y403" s="35" t="s">
        <v>274</v>
      </c>
      <c r="Z403" s="35" t="s">
        <v>40</v>
      </c>
      <c r="AA403" s="35" t="s">
        <v>40</v>
      </c>
      <c r="AB403" s="37" t="s">
        <v>214</v>
      </c>
      <c r="AC403" s="37" t="s">
        <v>40</v>
      </c>
      <c r="AD403" s="37" t="s">
        <v>148</v>
      </c>
      <c r="AE403" s="37" t="s">
        <v>230</v>
      </c>
      <c r="AF403" s="37" t="s">
        <v>2695</v>
      </c>
      <c r="AG403" s="38"/>
      <c r="AH403" s="35"/>
      <c r="AI403" s="39" t="s">
        <v>1729</v>
      </c>
      <c r="AJ403" s="40" t="str">
        <f>vlookup(A403,'AE-NSI no comparison'!A:B,2,FALSE)</f>
        <v>#N/A</v>
      </c>
      <c r="AK403" s="49"/>
    </row>
    <row r="404" ht="15.75" customHeight="1">
      <c r="A404" s="2" t="s">
        <v>2696</v>
      </c>
      <c r="B404" s="1" t="s">
        <v>2697</v>
      </c>
      <c r="C404" s="3" t="s">
        <v>2698</v>
      </c>
      <c r="D404" s="8" t="s">
        <v>2699</v>
      </c>
      <c r="E404" s="8" t="s">
        <v>2700</v>
      </c>
      <c r="G404" s="8">
        <v>2025.0</v>
      </c>
      <c r="H404" s="51">
        <v>45658.0</v>
      </c>
      <c r="I404" s="8" t="s">
        <v>2701</v>
      </c>
      <c r="J404" s="8">
        <v>46.0</v>
      </c>
      <c r="K404" s="8">
        <v>1.0</v>
      </c>
      <c r="L404" s="8" t="s">
        <v>2702</v>
      </c>
      <c r="M404" s="8"/>
      <c r="N404" s="8"/>
      <c r="O404" s="16" t="s">
        <v>40</v>
      </c>
      <c r="P404" s="16"/>
      <c r="Q404" s="16"/>
      <c r="R404" s="8"/>
      <c r="S404" s="35" t="s">
        <v>40</v>
      </c>
      <c r="T404" s="8"/>
      <c r="U404" s="34"/>
      <c r="V404" s="35">
        <v>520.0</v>
      </c>
      <c r="W404" s="35" t="s">
        <v>139</v>
      </c>
      <c r="X404" s="35" t="s">
        <v>40</v>
      </c>
      <c r="Y404" s="35" t="s">
        <v>274</v>
      </c>
      <c r="Z404" s="35" t="s">
        <v>40</v>
      </c>
      <c r="AA404" s="35" t="s">
        <v>40</v>
      </c>
      <c r="AB404" s="37" t="s">
        <v>148</v>
      </c>
      <c r="AC404" s="37" t="s">
        <v>40</v>
      </c>
      <c r="AD404" s="37" t="s">
        <v>71</v>
      </c>
      <c r="AE404" s="37" t="s">
        <v>40</v>
      </c>
      <c r="AF404" s="37" t="s">
        <v>40</v>
      </c>
      <c r="AG404" s="38" t="s">
        <v>2703</v>
      </c>
      <c r="AH404" s="35"/>
      <c r="AI404" s="39" t="s">
        <v>2704</v>
      </c>
      <c r="AJ404" s="40" t="str">
        <f>vlookup(A404,'AE-NSI no comparison'!A:B,2,FALSE)</f>
        <v>#N/A</v>
      </c>
      <c r="AK404" s="49"/>
    </row>
    <row r="405" ht="15.75" customHeight="1">
      <c r="A405" s="2" t="s">
        <v>2705</v>
      </c>
      <c r="B405" s="1" t="s">
        <v>2706</v>
      </c>
      <c r="C405" s="3" t="s">
        <v>2707</v>
      </c>
      <c r="D405" s="8" t="s">
        <v>2708</v>
      </c>
      <c r="E405" s="8" t="s">
        <v>2709</v>
      </c>
      <c r="G405" s="8">
        <v>2025.0</v>
      </c>
      <c r="H405" s="50">
        <v>45763.0</v>
      </c>
      <c r="I405" s="8" t="s">
        <v>1206</v>
      </c>
      <c r="J405" s="8"/>
      <c r="K405" s="8"/>
      <c r="L405" s="8"/>
      <c r="M405" s="8">
        <v>4.0238055E7</v>
      </c>
      <c r="N405" s="8"/>
      <c r="O405" s="16" t="s">
        <v>40</v>
      </c>
      <c r="P405" s="16"/>
      <c r="Q405" s="16"/>
      <c r="R405" s="8"/>
      <c r="S405" s="8"/>
      <c r="T405" s="8"/>
      <c r="U405" s="34"/>
      <c r="V405" s="35">
        <v>521.0</v>
      </c>
      <c r="W405" s="35" t="s">
        <v>139</v>
      </c>
      <c r="X405" s="35" t="s">
        <v>40</v>
      </c>
      <c r="Y405" s="35" t="s">
        <v>43</v>
      </c>
      <c r="Z405" s="35" t="s">
        <v>40</v>
      </c>
      <c r="AA405" s="35" t="s">
        <v>40</v>
      </c>
      <c r="AB405" s="37" t="s">
        <v>71</v>
      </c>
      <c r="AC405" s="37" t="s">
        <v>40</v>
      </c>
      <c r="AD405" s="37" t="s">
        <v>2710</v>
      </c>
      <c r="AE405" s="37" t="s">
        <v>230</v>
      </c>
      <c r="AF405" s="37" t="s">
        <v>230</v>
      </c>
      <c r="AG405" s="38"/>
      <c r="AH405" s="35"/>
      <c r="AI405" s="39" t="s">
        <v>2711</v>
      </c>
      <c r="AJ405" s="40" t="str">
        <f>vlookup(A405,'AE-NSI no comparison'!A:B,2,FALSE)</f>
        <v>#N/A</v>
      </c>
      <c r="AK405" s="49"/>
    </row>
    <row r="406" ht="15.75" customHeight="1">
      <c r="A406" s="2" t="s">
        <v>2712</v>
      </c>
      <c r="B406" s="1" t="s">
        <v>2713</v>
      </c>
      <c r="C406" s="3" t="s">
        <v>2714</v>
      </c>
      <c r="D406" s="8" t="s">
        <v>2715</v>
      </c>
      <c r="E406" s="8" t="s">
        <v>2716</v>
      </c>
      <c r="G406" s="8">
        <v>2024.0</v>
      </c>
      <c r="H406" s="50">
        <v>45895.0</v>
      </c>
      <c r="I406" s="8" t="s">
        <v>2024</v>
      </c>
      <c r="J406" s="8">
        <v>332.0</v>
      </c>
      <c r="K406" s="8">
        <v>16.0</v>
      </c>
      <c r="L406" s="8" t="s">
        <v>2717</v>
      </c>
      <c r="M406" s="8">
        <v>3.9186694E7</v>
      </c>
      <c r="N406" s="8"/>
      <c r="O406" s="16" t="s">
        <v>40</v>
      </c>
      <c r="P406" s="16"/>
      <c r="Q406" s="16"/>
      <c r="R406" s="8"/>
      <c r="S406" s="8"/>
      <c r="T406" s="8"/>
      <c r="U406" s="34"/>
      <c r="V406" s="35">
        <v>524.0</v>
      </c>
      <c r="W406" s="35" t="s">
        <v>767</v>
      </c>
      <c r="X406" s="35" t="s">
        <v>40</v>
      </c>
      <c r="Y406" s="35" t="s">
        <v>42</v>
      </c>
      <c r="Z406" s="35" t="s">
        <v>40</v>
      </c>
      <c r="AA406" s="35" t="s">
        <v>40</v>
      </c>
      <c r="AB406" s="37" t="s">
        <v>43</v>
      </c>
      <c r="AC406" s="37" t="s">
        <v>40</v>
      </c>
      <c r="AD406" s="37" t="s">
        <v>148</v>
      </c>
      <c r="AE406" s="37" t="s">
        <v>40</v>
      </c>
      <c r="AF406" s="37" t="s">
        <v>40</v>
      </c>
      <c r="AG406" s="38" t="s">
        <v>2718</v>
      </c>
      <c r="AH406" s="35"/>
      <c r="AI406" s="48"/>
      <c r="AJ406" s="40" t="str">
        <f>vlookup(A406,'AE-NSI no comparison'!A:B,2,FALSE)</f>
        <v>#N/A</v>
      </c>
      <c r="AK406" s="49"/>
    </row>
    <row r="407" ht="15.75" customHeight="1">
      <c r="A407" s="2" t="s">
        <v>2719</v>
      </c>
      <c r="B407" s="1" t="s">
        <v>2720</v>
      </c>
      <c r="C407" s="3" t="s">
        <v>2721</v>
      </c>
      <c r="D407" s="8" t="s">
        <v>2722</v>
      </c>
      <c r="E407" s="8" t="s">
        <v>2723</v>
      </c>
      <c r="G407" s="8">
        <v>2025.0</v>
      </c>
      <c r="H407" s="51">
        <v>45658.0</v>
      </c>
      <c r="I407" s="8" t="s">
        <v>110</v>
      </c>
      <c r="J407" s="8">
        <v>30.0</v>
      </c>
      <c r="K407" s="8">
        <v>4.0</v>
      </c>
      <c r="L407" s="8"/>
      <c r="M407" s="8"/>
      <c r="N407" s="8"/>
      <c r="O407" s="16"/>
      <c r="P407" s="16"/>
      <c r="Q407" s="16" t="s">
        <v>40</v>
      </c>
      <c r="R407" s="8"/>
      <c r="S407" s="8"/>
      <c r="T407" s="8"/>
      <c r="U407" s="34"/>
      <c r="V407" s="35">
        <v>525.0</v>
      </c>
      <c r="W407" s="35" t="s">
        <v>767</v>
      </c>
      <c r="X407" s="35" t="s">
        <v>40</v>
      </c>
      <c r="Y407" s="35" t="s">
        <v>42</v>
      </c>
      <c r="Z407" s="35" t="s">
        <v>40</v>
      </c>
      <c r="AA407" s="35" t="s">
        <v>40</v>
      </c>
      <c r="AB407" s="37" t="s">
        <v>71</v>
      </c>
      <c r="AC407" s="37" t="s">
        <v>40</v>
      </c>
      <c r="AD407" s="37" t="s">
        <v>43</v>
      </c>
      <c r="AE407" s="37" t="s">
        <v>40</v>
      </c>
      <c r="AF407" s="37" t="s">
        <v>40</v>
      </c>
      <c r="AG407" s="38"/>
      <c r="AH407" s="35"/>
      <c r="AI407" s="48"/>
      <c r="AJ407" s="40" t="str">
        <f>vlookup(A407,'AE-NSI no comparison'!A:B,2,FALSE)</f>
        <v>#N/A</v>
      </c>
      <c r="AK407" s="49"/>
    </row>
    <row r="408" ht="15.75" customHeight="1">
      <c r="A408" s="2" t="s">
        <v>2724</v>
      </c>
      <c r="B408" s="2" t="s">
        <v>2725</v>
      </c>
      <c r="C408" s="3" t="s">
        <v>2726</v>
      </c>
      <c r="D408" s="8" t="s">
        <v>2727</v>
      </c>
      <c r="E408" s="8" t="s">
        <v>2728</v>
      </c>
      <c r="G408" s="8">
        <v>2024.0</v>
      </c>
      <c r="H408" s="8" t="s">
        <v>2729</v>
      </c>
      <c r="I408" s="8" t="s">
        <v>2730</v>
      </c>
      <c r="J408" s="8">
        <v>16.0</v>
      </c>
      <c r="K408" s="8">
        <v>4.0</v>
      </c>
      <c r="L408" s="8" t="s">
        <v>2731</v>
      </c>
      <c r="M408" s="8"/>
      <c r="N408" s="8"/>
      <c r="O408" s="16" t="s">
        <v>40</v>
      </c>
      <c r="P408" s="16"/>
      <c r="Q408" s="16"/>
      <c r="R408" s="8"/>
      <c r="S408" s="8"/>
      <c r="T408" s="8"/>
      <c r="U408" s="34"/>
      <c r="V408" s="35">
        <v>526.0</v>
      </c>
      <c r="W408" s="35" t="s">
        <v>767</v>
      </c>
      <c r="X408" s="35" t="s">
        <v>40</v>
      </c>
      <c r="Y408" s="35" t="s">
        <v>79</v>
      </c>
      <c r="Z408" s="35" t="s">
        <v>40</v>
      </c>
      <c r="AA408" s="35" t="s">
        <v>40</v>
      </c>
      <c r="AB408" s="37" t="s">
        <v>43</v>
      </c>
      <c r="AC408" s="37" t="s">
        <v>40</v>
      </c>
      <c r="AD408" s="37" t="s">
        <v>156</v>
      </c>
      <c r="AE408" s="37" t="s">
        <v>40</v>
      </c>
      <c r="AF408" s="37" t="s">
        <v>40</v>
      </c>
      <c r="AG408" s="38"/>
      <c r="AH408" s="35"/>
      <c r="AI408" s="39" t="s">
        <v>2732</v>
      </c>
      <c r="AJ408" s="40" t="str">
        <f>vlookup(A408,'AE-NSI no comparison'!A:B,2,FALSE)</f>
        <v>#N/A</v>
      </c>
      <c r="AK408" s="40"/>
    </row>
    <row r="409" ht="15.75" customHeight="1">
      <c r="A409" s="2" t="s">
        <v>2733</v>
      </c>
      <c r="B409" s="2" t="s">
        <v>2734</v>
      </c>
      <c r="C409" s="3" t="s">
        <v>2735</v>
      </c>
      <c r="D409" s="8" t="s">
        <v>2736</v>
      </c>
      <c r="E409" s="8" t="s">
        <v>2737</v>
      </c>
      <c r="G409" s="8">
        <v>2025.0</v>
      </c>
      <c r="H409" s="51">
        <v>45658.0</v>
      </c>
      <c r="I409" s="8" t="s">
        <v>2497</v>
      </c>
      <c r="J409" s="8">
        <v>28.0</v>
      </c>
      <c r="K409" s="8">
        <v>1.0</v>
      </c>
      <c r="L409" s="8" t="s">
        <v>2738</v>
      </c>
      <c r="M409" s="8"/>
      <c r="N409" s="8"/>
      <c r="O409" s="16" t="s">
        <v>40</v>
      </c>
      <c r="P409" s="16"/>
      <c r="Q409" s="16"/>
      <c r="R409" s="8"/>
      <c r="S409" s="8"/>
      <c r="T409" s="8"/>
      <c r="U409" s="52" t="s">
        <v>40</v>
      </c>
      <c r="V409" s="35">
        <v>527.0</v>
      </c>
      <c r="W409" s="35" t="s">
        <v>767</v>
      </c>
      <c r="X409" s="35" t="s">
        <v>40</v>
      </c>
      <c r="Y409" s="35" t="s">
        <v>148</v>
      </c>
      <c r="Z409" s="35" t="s">
        <v>40</v>
      </c>
      <c r="AA409" s="35" t="s">
        <v>40</v>
      </c>
      <c r="AB409" s="37" t="s">
        <v>80</v>
      </c>
      <c r="AC409" s="37" t="s">
        <v>40</v>
      </c>
      <c r="AD409" s="37" t="s">
        <v>148</v>
      </c>
      <c r="AE409" s="37" t="s">
        <v>230</v>
      </c>
      <c r="AF409" s="37" t="s">
        <v>230</v>
      </c>
      <c r="AG409" s="38"/>
      <c r="AH409" s="35"/>
      <c r="AI409" s="48"/>
      <c r="AJ409" s="40" t="str">
        <f>vlookup(A409,'AE-NSI no comparison'!A:B,2,FALSE)</f>
        <v>#N/A</v>
      </c>
      <c r="AK409" s="49"/>
    </row>
    <row r="410" ht="15.75" customHeight="1">
      <c r="A410" s="2" t="s">
        <v>2739</v>
      </c>
      <c r="B410" s="2" t="s">
        <v>2740</v>
      </c>
      <c r="C410" s="33" t="s">
        <v>2741</v>
      </c>
      <c r="D410" s="8" t="s">
        <v>2742</v>
      </c>
      <c r="E410" s="8" t="s">
        <v>2743</v>
      </c>
      <c r="G410" s="8">
        <v>2024.0</v>
      </c>
      <c r="H410" s="8" t="s">
        <v>2744</v>
      </c>
      <c r="I410" s="8" t="s">
        <v>39</v>
      </c>
      <c r="J410" s="104">
        <v>42.0</v>
      </c>
      <c r="K410" s="104">
        <v>18.0</v>
      </c>
      <c r="L410" s="8" t="s">
        <v>2745</v>
      </c>
      <c r="M410" s="8"/>
      <c r="N410" s="8"/>
      <c r="O410" s="16" t="s">
        <v>40</v>
      </c>
      <c r="P410" s="16"/>
      <c r="Q410" s="16"/>
      <c r="R410" s="8"/>
      <c r="S410" s="8"/>
      <c r="T410" s="8"/>
      <c r="U410" s="52" t="s">
        <v>40</v>
      </c>
      <c r="V410" s="35">
        <v>528.0</v>
      </c>
      <c r="W410" s="35" t="s">
        <v>767</v>
      </c>
      <c r="X410" s="35" t="s">
        <v>40</v>
      </c>
      <c r="Y410" s="35" t="s">
        <v>148</v>
      </c>
      <c r="Z410" s="35" t="s">
        <v>40</v>
      </c>
      <c r="AA410" s="35" t="s">
        <v>40</v>
      </c>
      <c r="AB410" s="37" t="s">
        <v>80</v>
      </c>
      <c r="AC410" s="37" t="s">
        <v>40</v>
      </c>
      <c r="AD410" s="37" t="s">
        <v>166</v>
      </c>
      <c r="AE410" s="37" t="s">
        <v>40</v>
      </c>
      <c r="AF410" s="37" t="s">
        <v>40</v>
      </c>
      <c r="AG410" s="38"/>
      <c r="AH410" s="35"/>
      <c r="AI410" s="48"/>
      <c r="AJ410" s="40" t="str">
        <f>vlookup(A410,'AE-NSI no comparison'!A:B,2,FALSE)</f>
        <v>#N/A</v>
      </c>
      <c r="AK410" s="49"/>
    </row>
    <row r="411" ht="15.75" customHeight="1">
      <c r="A411" s="2" t="s">
        <v>2746</v>
      </c>
      <c r="B411" s="1" t="s">
        <v>2747</v>
      </c>
      <c r="C411" s="3" t="s">
        <v>2748</v>
      </c>
      <c r="D411" s="8" t="s">
        <v>2749</v>
      </c>
      <c r="E411" s="8" t="s">
        <v>2750</v>
      </c>
      <c r="G411" s="8">
        <v>2023.0</v>
      </c>
      <c r="H411" s="8">
        <v>2023.0</v>
      </c>
      <c r="I411" s="8" t="s">
        <v>2751</v>
      </c>
      <c r="J411" s="104">
        <v>20.0</v>
      </c>
      <c r="K411" s="104">
        <v>1.0</v>
      </c>
      <c r="L411" s="8"/>
      <c r="M411" s="8"/>
      <c r="N411" s="8"/>
      <c r="O411" s="16"/>
      <c r="P411" s="16"/>
      <c r="Q411" s="16" t="s">
        <v>40</v>
      </c>
      <c r="R411" s="8"/>
      <c r="S411" s="8"/>
      <c r="T411" s="8"/>
      <c r="U411" s="52" t="s">
        <v>40</v>
      </c>
      <c r="V411" s="35">
        <v>529.0</v>
      </c>
      <c r="W411" s="35" t="s">
        <v>615</v>
      </c>
      <c r="X411" s="78" t="s">
        <v>40</v>
      </c>
      <c r="Y411" s="35" t="s">
        <v>42</v>
      </c>
      <c r="Z411" s="35" t="s">
        <v>40</v>
      </c>
      <c r="AA411" s="35" t="s">
        <v>40</v>
      </c>
      <c r="AB411" s="73" t="s">
        <v>275</v>
      </c>
      <c r="AC411" s="73" t="s">
        <v>40</v>
      </c>
      <c r="AD411" s="73" t="s">
        <v>275</v>
      </c>
      <c r="AE411" s="73" t="s">
        <v>40</v>
      </c>
      <c r="AF411" s="73" t="s">
        <v>40</v>
      </c>
      <c r="AG411" s="74" t="s">
        <v>275</v>
      </c>
      <c r="AH411" s="35"/>
      <c r="AI411" s="53"/>
      <c r="AJ411" s="40" t="str">
        <f>vlookup(A411,'AE-NSI no comparison'!A:B,2,FALSE)</f>
        <v>#10041</v>
      </c>
      <c r="AK411" s="49"/>
    </row>
    <row r="412" ht="15.75" customHeight="1">
      <c r="A412" s="2" t="s">
        <v>2752</v>
      </c>
      <c r="B412" s="2" t="s">
        <v>2753</v>
      </c>
      <c r="C412" s="3" t="s">
        <v>2754</v>
      </c>
      <c r="D412" s="8" t="s">
        <v>2755</v>
      </c>
      <c r="E412" s="8" t="s">
        <v>2756</v>
      </c>
      <c r="G412" s="8">
        <v>2024.0</v>
      </c>
      <c r="H412" s="8" t="s">
        <v>250</v>
      </c>
      <c r="I412" s="8" t="s">
        <v>39</v>
      </c>
      <c r="J412" s="8">
        <v>42.0</v>
      </c>
      <c r="K412" s="8">
        <v>26.0</v>
      </c>
      <c r="L412" s="8">
        <v>126440.0</v>
      </c>
      <c r="M412" s="8"/>
      <c r="N412" s="8"/>
      <c r="O412" s="16" t="s">
        <v>40</v>
      </c>
      <c r="P412" s="16"/>
      <c r="Q412" s="16"/>
      <c r="R412" s="8"/>
      <c r="S412" s="8"/>
      <c r="T412" s="8"/>
      <c r="U412" s="34"/>
      <c r="V412" s="35">
        <v>530.0</v>
      </c>
      <c r="W412" s="35" t="s">
        <v>54</v>
      </c>
      <c r="X412" s="35" t="s">
        <v>40</v>
      </c>
      <c r="Y412" s="35" t="s">
        <v>274</v>
      </c>
      <c r="Z412" s="35" t="s">
        <v>40</v>
      </c>
      <c r="AA412" s="35" t="s">
        <v>40</v>
      </c>
      <c r="AB412" s="37" t="s">
        <v>305</v>
      </c>
      <c r="AC412" s="37" t="s">
        <v>40</v>
      </c>
      <c r="AD412" s="37" t="s">
        <v>43</v>
      </c>
      <c r="AE412" s="37" t="s">
        <v>40</v>
      </c>
      <c r="AF412" s="37" t="s">
        <v>40</v>
      </c>
      <c r="AG412" s="38"/>
      <c r="AH412" s="35"/>
      <c r="AI412" s="48"/>
      <c r="AJ412" s="40" t="str">
        <f>vlookup(A412,'AE-NSI no comparison'!A:B,2,FALSE)</f>
        <v>#N/A</v>
      </c>
      <c r="AK412" s="49"/>
    </row>
    <row r="413" ht="15.75" customHeight="1">
      <c r="A413" s="2" t="s">
        <v>2757</v>
      </c>
      <c r="B413" s="2" t="s">
        <v>2758</v>
      </c>
      <c r="C413" s="33" t="s">
        <v>2759</v>
      </c>
      <c r="D413" s="8" t="s">
        <v>2760</v>
      </c>
      <c r="E413" s="8" t="s">
        <v>2761</v>
      </c>
      <c r="G413" s="8">
        <v>2024.0</v>
      </c>
      <c r="H413" s="8" t="s">
        <v>1535</v>
      </c>
      <c r="I413" s="8" t="s">
        <v>62</v>
      </c>
      <c r="J413" s="104">
        <v>230.0</v>
      </c>
      <c r="K413" s="104">
        <v>3.0</v>
      </c>
      <c r="L413" s="8" t="s">
        <v>2762</v>
      </c>
      <c r="M413" s="8"/>
      <c r="N413" s="8"/>
      <c r="O413" s="16"/>
      <c r="P413" s="16" t="s">
        <v>40</v>
      </c>
      <c r="Q413" s="16"/>
      <c r="R413" s="8"/>
      <c r="S413" s="8"/>
      <c r="T413" s="35" t="s">
        <v>40</v>
      </c>
      <c r="U413" s="34"/>
      <c r="V413" s="35">
        <v>531.0</v>
      </c>
      <c r="W413" s="35" t="s">
        <v>615</v>
      </c>
      <c r="X413" s="35" t="s">
        <v>40</v>
      </c>
      <c r="Y413" s="35" t="s">
        <v>274</v>
      </c>
      <c r="Z413" s="35" t="s">
        <v>40</v>
      </c>
      <c r="AA413" s="35" t="s">
        <v>40</v>
      </c>
      <c r="AB413" s="36" t="s">
        <v>305</v>
      </c>
      <c r="AC413" s="37" t="s">
        <v>40</v>
      </c>
      <c r="AD413" s="68" t="s">
        <v>615</v>
      </c>
      <c r="AE413" s="68" t="s">
        <v>40</v>
      </c>
      <c r="AF413" s="68" t="s">
        <v>40</v>
      </c>
      <c r="AG413" s="38"/>
      <c r="AH413" s="35"/>
      <c r="AI413" s="48"/>
      <c r="AJ413" s="40" t="str">
        <f>vlookup(A413,'AE-NSI no comparison'!A:B,2,FALSE)</f>
        <v>#N/A</v>
      </c>
      <c r="AK413" s="49"/>
    </row>
    <row r="414" ht="15.75" customHeight="1">
      <c r="A414" s="2" t="s">
        <v>2757</v>
      </c>
      <c r="B414" s="2" t="s">
        <v>2763</v>
      </c>
      <c r="C414" s="3" t="s">
        <v>2764</v>
      </c>
      <c r="D414" s="8" t="s">
        <v>2765</v>
      </c>
      <c r="E414" s="8" t="s">
        <v>2766</v>
      </c>
      <c r="G414" s="8">
        <v>2024.0</v>
      </c>
      <c r="H414" s="8" t="s">
        <v>1535</v>
      </c>
      <c r="I414" s="8" t="s">
        <v>62</v>
      </c>
      <c r="J414" s="104">
        <v>230.0</v>
      </c>
      <c r="K414" s="104">
        <v>3.0</v>
      </c>
      <c r="L414" s="8" t="s">
        <v>2767</v>
      </c>
      <c r="M414" s="8"/>
      <c r="N414" s="8"/>
      <c r="O414" s="16"/>
      <c r="P414" s="16" t="s">
        <v>40</v>
      </c>
      <c r="Q414" s="16"/>
      <c r="R414" s="8"/>
      <c r="S414" s="8"/>
      <c r="T414" s="35" t="s">
        <v>40</v>
      </c>
      <c r="U414" s="34"/>
      <c r="V414" s="35">
        <v>532.0</v>
      </c>
      <c r="W414" s="35" t="s">
        <v>615</v>
      </c>
      <c r="X414" s="35" t="s">
        <v>40</v>
      </c>
      <c r="Y414" s="35" t="s">
        <v>274</v>
      </c>
      <c r="Z414" s="35" t="s">
        <v>40</v>
      </c>
      <c r="AA414" s="35" t="s">
        <v>40</v>
      </c>
      <c r="AB414" s="36" t="s">
        <v>305</v>
      </c>
      <c r="AC414" s="37" t="s">
        <v>40</v>
      </c>
      <c r="AD414" s="68" t="s">
        <v>615</v>
      </c>
      <c r="AE414" s="68" t="s">
        <v>40</v>
      </c>
      <c r="AF414" s="68" t="s">
        <v>40</v>
      </c>
      <c r="AG414" s="69" t="s">
        <v>2768</v>
      </c>
      <c r="AH414" s="35"/>
      <c r="AI414" s="48"/>
      <c r="AJ414" s="40" t="str">
        <f>vlookup(A414,'AE-NSI no comparison'!A:B,2,FALSE)</f>
        <v>#N/A</v>
      </c>
      <c r="AK414" s="49"/>
    </row>
    <row r="415" ht="15.75" customHeight="1">
      <c r="A415" s="2" t="s">
        <v>2769</v>
      </c>
      <c r="B415" s="2" t="s">
        <v>2770</v>
      </c>
      <c r="C415" s="33" t="s">
        <v>2771</v>
      </c>
      <c r="D415" s="8" t="s">
        <v>2772</v>
      </c>
      <c r="E415" s="8" t="s">
        <v>2773</v>
      </c>
      <c r="G415" s="8">
        <v>2025.0</v>
      </c>
      <c r="H415" s="50">
        <v>45700.0</v>
      </c>
      <c r="I415" s="8" t="s">
        <v>418</v>
      </c>
      <c r="J415" s="104">
        <v>13.0</v>
      </c>
      <c r="K415" s="104">
        <v>2.0</v>
      </c>
      <c r="L415" s="8"/>
      <c r="M415" s="8">
        <v>4.0006723E7</v>
      </c>
      <c r="N415" s="8"/>
      <c r="O415" s="16" t="s">
        <v>40</v>
      </c>
      <c r="P415" s="16"/>
      <c r="Q415" s="16"/>
      <c r="R415" s="8"/>
      <c r="S415" s="8"/>
      <c r="T415" s="8"/>
      <c r="U415" s="34"/>
      <c r="V415" s="35">
        <v>533.0</v>
      </c>
      <c r="W415" s="35" t="s">
        <v>139</v>
      </c>
      <c r="X415" s="35" t="s">
        <v>40</v>
      </c>
      <c r="Y415" s="35" t="s">
        <v>148</v>
      </c>
      <c r="Z415" s="35" t="s">
        <v>40</v>
      </c>
      <c r="AA415" s="35" t="s">
        <v>40</v>
      </c>
      <c r="AB415" s="37" t="s">
        <v>305</v>
      </c>
      <c r="AC415" s="37" t="s">
        <v>40</v>
      </c>
      <c r="AD415" s="37" t="s">
        <v>43</v>
      </c>
      <c r="AE415" s="37" t="s">
        <v>40</v>
      </c>
      <c r="AF415" s="37" t="s">
        <v>40</v>
      </c>
      <c r="AG415" s="38"/>
      <c r="AH415" s="35"/>
      <c r="AI415" s="39" t="s">
        <v>1729</v>
      </c>
      <c r="AJ415" s="40" t="str">
        <f>vlookup(A415,'AE-NSI no comparison'!A:B,2,FALSE)</f>
        <v>#N/A</v>
      </c>
      <c r="AK415" s="49"/>
    </row>
    <row r="416" ht="15.75" customHeight="1">
      <c r="A416" s="2" t="s">
        <v>2774</v>
      </c>
      <c r="B416" s="2" t="s">
        <v>2775</v>
      </c>
      <c r="C416" s="33" t="s">
        <v>2776</v>
      </c>
      <c r="D416" s="8" t="s">
        <v>2777</v>
      </c>
      <c r="E416" s="8" t="s">
        <v>2778</v>
      </c>
      <c r="G416" s="8">
        <v>2024.0</v>
      </c>
      <c r="H416" s="8" t="s">
        <v>2779</v>
      </c>
      <c r="I416" s="8" t="s">
        <v>2780</v>
      </c>
      <c r="J416" s="104">
        <v>13.0</v>
      </c>
      <c r="K416" s="104">
        <v>8.0</v>
      </c>
      <c r="L416" s="8" t="s">
        <v>2781</v>
      </c>
      <c r="M416" s="8"/>
      <c r="N416" s="8"/>
      <c r="O416" s="16" t="s">
        <v>40</v>
      </c>
      <c r="P416" s="16"/>
      <c r="Q416" s="16"/>
      <c r="R416" s="8"/>
      <c r="S416" s="35" t="s">
        <v>40</v>
      </c>
      <c r="T416" s="8"/>
      <c r="U416" s="34"/>
      <c r="V416" s="35">
        <v>534.0</v>
      </c>
      <c r="W416" s="35" t="s">
        <v>139</v>
      </c>
      <c r="X416" s="35" t="s">
        <v>40</v>
      </c>
      <c r="Y416" s="35" t="s">
        <v>148</v>
      </c>
      <c r="Z416" s="35" t="s">
        <v>40</v>
      </c>
      <c r="AA416" s="35" t="s">
        <v>40</v>
      </c>
      <c r="AB416" s="36" t="s">
        <v>64</v>
      </c>
      <c r="AC416" s="37" t="s">
        <v>40</v>
      </c>
      <c r="AD416" s="37" t="s">
        <v>43</v>
      </c>
      <c r="AE416" s="37" t="s">
        <v>40</v>
      </c>
      <c r="AF416" s="37" t="s">
        <v>40</v>
      </c>
      <c r="AG416" s="38"/>
      <c r="AH416" s="35"/>
      <c r="AI416" s="39" t="s">
        <v>2782</v>
      </c>
      <c r="AJ416" s="40" t="str">
        <f>vlookup(A416,'AE-NSI no comparison'!A:B,2,FALSE)</f>
        <v>#N/A</v>
      </c>
      <c r="AK416" s="49"/>
    </row>
    <row r="417" ht="15.75" customHeight="1">
      <c r="A417" s="2" t="s">
        <v>2783</v>
      </c>
      <c r="B417" s="2" t="s">
        <v>2784</v>
      </c>
      <c r="C417" s="3" t="s">
        <v>2785</v>
      </c>
      <c r="D417" s="8" t="s">
        <v>2786</v>
      </c>
      <c r="E417" s="8" t="s">
        <v>2787</v>
      </c>
      <c r="G417" s="8">
        <v>2024.0</v>
      </c>
      <c r="H417" s="8" t="s">
        <v>2788</v>
      </c>
      <c r="I417" s="8" t="s">
        <v>39</v>
      </c>
      <c r="J417" s="104">
        <v>42.0</v>
      </c>
      <c r="K417" s="8">
        <v>15.0</v>
      </c>
      <c r="L417" s="8" t="s">
        <v>2789</v>
      </c>
      <c r="M417" s="8"/>
      <c r="N417" s="8"/>
      <c r="O417" s="16"/>
      <c r="P417" s="16"/>
      <c r="Q417" s="16" t="s">
        <v>40</v>
      </c>
      <c r="R417" s="8"/>
      <c r="S417" s="8"/>
      <c r="T417" s="8"/>
      <c r="U417" s="34"/>
      <c r="V417" s="35">
        <v>535.0</v>
      </c>
      <c r="W417" s="35" t="s">
        <v>139</v>
      </c>
      <c r="X417" s="35" t="s">
        <v>40</v>
      </c>
      <c r="Y417" s="35" t="s">
        <v>148</v>
      </c>
      <c r="Z417" s="35" t="s">
        <v>40</v>
      </c>
      <c r="AA417" s="35" t="s">
        <v>40</v>
      </c>
      <c r="AB417" s="37" t="s">
        <v>80</v>
      </c>
      <c r="AC417" s="37" t="s">
        <v>40</v>
      </c>
      <c r="AD417" s="37" t="s">
        <v>71</v>
      </c>
      <c r="AE417" s="37" t="s">
        <v>40</v>
      </c>
      <c r="AF417" s="37" t="s">
        <v>40</v>
      </c>
      <c r="AG417" s="38"/>
      <c r="AH417" s="35"/>
      <c r="AI417" s="39" t="s">
        <v>2790</v>
      </c>
      <c r="AJ417" s="40" t="str">
        <f>vlookup(A417,'AE-NSI no comparison'!A:B,2,FALSE)</f>
        <v>#N/A</v>
      </c>
      <c r="AK417" s="49"/>
    </row>
    <row r="418" ht="15.75" customHeight="1">
      <c r="A418" s="2" t="s">
        <v>2791</v>
      </c>
      <c r="B418" s="2" t="s">
        <v>2792</v>
      </c>
      <c r="C418" s="3" t="s">
        <v>2793</v>
      </c>
      <c r="D418" s="8" t="s">
        <v>2794</v>
      </c>
      <c r="E418" s="8" t="s">
        <v>2795</v>
      </c>
      <c r="G418" s="8">
        <v>2024.0</v>
      </c>
      <c r="H418" s="50">
        <v>46022.0</v>
      </c>
      <c r="I418" s="8" t="s">
        <v>2796</v>
      </c>
      <c r="J418" s="104">
        <v>6.0</v>
      </c>
      <c r="K418" s="8">
        <v>6.0</v>
      </c>
      <c r="L418" s="8" t="s">
        <v>2797</v>
      </c>
      <c r="M418" s="8">
        <v>3.9741991E7</v>
      </c>
      <c r="N418" s="8"/>
      <c r="O418" s="16" t="s">
        <v>40</v>
      </c>
      <c r="P418" s="16"/>
      <c r="Q418" s="16"/>
      <c r="R418" s="8"/>
      <c r="S418" s="8"/>
      <c r="T418" s="8"/>
      <c r="U418" s="34"/>
      <c r="V418" s="35">
        <v>536.0</v>
      </c>
      <c r="W418" s="35" t="s">
        <v>139</v>
      </c>
      <c r="X418" s="35" t="s">
        <v>40</v>
      </c>
      <c r="Y418" s="35" t="s">
        <v>148</v>
      </c>
      <c r="Z418" s="35" t="s">
        <v>40</v>
      </c>
      <c r="AA418" s="35" t="s">
        <v>40</v>
      </c>
      <c r="AB418" s="73" t="s">
        <v>275</v>
      </c>
      <c r="AC418" s="73" t="s">
        <v>40</v>
      </c>
      <c r="AD418" s="73" t="s">
        <v>275</v>
      </c>
      <c r="AE418" s="73" t="s">
        <v>40</v>
      </c>
      <c r="AF418" s="73" t="s">
        <v>40</v>
      </c>
      <c r="AG418" s="74" t="s">
        <v>275</v>
      </c>
      <c r="AH418" s="35"/>
      <c r="AI418" s="72" t="s">
        <v>1729</v>
      </c>
      <c r="AJ418" s="40" t="str">
        <f>vlookup(A418,'AE-NSI no comparison'!A:B,2,FALSE)</f>
        <v>#18637</v>
      </c>
      <c r="AK418" s="49"/>
    </row>
    <row r="419" ht="15.75" customHeight="1">
      <c r="A419" s="2" t="s">
        <v>2798</v>
      </c>
      <c r="B419" s="1" t="s">
        <v>2799</v>
      </c>
      <c r="C419" s="33" t="s">
        <v>2800</v>
      </c>
      <c r="D419" s="8" t="s">
        <v>2801</v>
      </c>
      <c r="E419" s="8" t="s">
        <v>2802</v>
      </c>
      <c r="G419" s="8">
        <v>2024.0</v>
      </c>
      <c r="H419" s="8" t="s">
        <v>403</v>
      </c>
      <c r="I419" s="8" t="s">
        <v>283</v>
      </c>
      <c r="J419" s="104">
        <v>79.0</v>
      </c>
      <c r="K419" s="8">
        <v>2.0</v>
      </c>
      <c r="L419" s="8" t="s">
        <v>2803</v>
      </c>
      <c r="M419" s="8"/>
      <c r="N419" s="8"/>
      <c r="O419" s="16" t="s">
        <v>40</v>
      </c>
      <c r="P419" s="16"/>
      <c r="Q419" s="16"/>
      <c r="R419" s="8"/>
      <c r="S419" s="8"/>
      <c r="T419" s="8"/>
      <c r="U419" s="34"/>
      <c r="V419" s="35">
        <v>537.0</v>
      </c>
      <c r="W419" s="35" t="s">
        <v>615</v>
      </c>
      <c r="X419" s="78" t="s">
        <v>40</v>
      </c>
      <c r="Y419" s="35" t="s">
        <v>148</v>
      </c>
      <c r="Z419" s="35" t="s">
        <v>40</v>
      </c>
      <c r="AA419" s="35" t="s">
        <v>40</v>
      </c>
      <c r="AB419" s="37" t="s">
        <v>71</v>
      </c>
      <c r="AC419" s="37" t="s">
        <v>40</v>
      </c>
      <c r="AD419" s="37" t="s">
        <v>43</v>
      </c>
      <c r="AE419" s="37" t="s">
        <v>40</v>
      </c>
      <c r="AF419" s="37" t="s">
        <v>40</v>
      </c>
      <c r="AG419" s="38"/>
      <c r="AH419" s="35"/>
      <c r="AI419" s="48"/>
      <c r="AJ419" s="40" t="str">
        <f>vlookup(A419,'AE-NSI no comparison'!A:B,2,FALSE)</f>
        <v>#N/A</v>
      </c>
      <c r="AK419" s="49"/>
    </row>
    <row r="420" ht="15.75" customHeight="1">
      <c r="A420" s="2" t="s">
        <v>2804</v>
      </c>
      <c r="B420" s="1" t="s">
        <v>2805</v>
      </c>
      <c r="C420" s="33" t="s">
        <v>2806</v>
      </c>
      <c r="D420" s="8" t="s">
        <v>2807</v>
      </c>
      <c r="E420" s="8" t="s">
        <v>2808</v>
      </c>
      <c r="G420" s="8">
        <v>2025.0</v>
      </c>
      <c r="H420" s="8">
        <v>2025.0</v>
      </c>
      <c r="I420" s="8" t="s">
        <v>2809</v>
      </c>
      <c r="J420" s="104"/>
      <c r="K420" s="8"/>
      <c r="L420" s="8"/>
      <c r="M420" s="8"/>
      <c r="N420" s="8"/>
      <c r="O420" s="16" t="s">
        <v>40</v>
      </c>
      <c r="P420" s="16" t="s">
        <v>40</v>
      </c>
      <c r="Q420" s="16" t="s">
        <v>40</v>
      </c>
      <c r="R420" s="8"/>
      <c r="S420" s="35" t="s">
        <v>40</v>
      </c>
      <c r="T420" s="8"/>
      <c r="U420" s="34"/>
      <c r="V420" s="35">
        <v>539.0</v>
      </c>
      <c r="W420" s="35" t="s">
        <v>615</v>
      </c>
      <c r="X420" s="35" t="s">
        <v>40</v>
      </c>
      <c r="Y420" s="35" t="s">
        <v>274</v>
      </c>
      <c r="Z420" s="35" t="s">
        <v>40</v>
      </c>
      <c r="AA420" s="35" t="s">
        <v>40</v>
      </c>
      <c r="AB420" s="37" t="s">
        <v>148</v>
      </c>
      <c r="AC420" s="37" t="s">
        <v>40</v>
      </c>
      <c r="AD420" s="37" t="s">
        <v>43</v>
      </c>
      <c r="AE420" s="37" t="s">
        <v>40</v>
      </c>
      <c r="AF420" s="37" t="s">
        <v>40</v>
      </c>
      <c r="AG420" s="38" t="s">
        <v>2810</v>
      </c>
      <c r="AH420" s="35"/>
      <c r="AI420" s="39" t="s">
        <v>2811</v>
      </c>
      <c r="AJ420" s="40" t="str">
        <f>vlookup(A420,'AE-NSI no comparison'!A:B,2,FALSE)</f>
        <v>#N/A</v>
      </c>
      <c r="AK420" s="40"/>
    </row>
    <row r="421" ht="15.75" customHeight="1">
      <c r="A421" s="2" t="s">
        <v>2812</v>
      </c>
      <c r="B421" s="1" t="s">
        <v>2813</v>
      </c>
      <c r="C421" s="3" t="s">
        <v>2814</v>
      </c>
      <c r="D421" s="8" t="s">
        <v>2815</v>
      </c>
      <c r="E421" s="8" t="s">
        <v>2816</v>
      </c>
      <c r="G421" s="8">
        <v>2024.0</v>
      </c>
      <c r="H421" s="51">
        <v>45323.0</v>
      </c>
      <c r="I421" s="8" t="s">
        <v>110</v>
      </c>
      <c r="J421" s="8">
        <v>29.0</v>
      </c>
      <c r="K421" s="8">
        <v>7.0</v>
      </c>
      <c r="L421" s="8"/>
      <c r="M421" s="8"/>
      <c r="N421" s="8"/>
      <c r="O421" s="16"/>
      <c r="P421" s="16"/>
      <c r="Q421" s="16" t="s">
        <v>40</v>
      </c>
      <c r="R421" s="8"/>
      <c r="S421" s="8"/>
      <c r="T421" s="8"/>
      <c r="U421" s="34"/>
      <c r="V421" s="35">
        <v>541.0</v>
      </c>
      <c r="W421" s="35" t="s">
        <v>54</v>
      </c>
      <c r="X421" s="35" t="s">
        <v>40</v>
      </c>
      <c r="Y421" s="35" t="s">
        <v>148</v>
      </c>
      <c r="Z421" s="35" t="s">
        <v>40</v>
      </c>
      <c r="AA421" s="35" t="s">
        <v>40</v>
      </c>
      <c r="AB421" s="37" t="s">
        <v>71</v>
      </c>
      <c r="AC421" s="37" t="s">
        <v>40</v>
      </c>
      <c r="AD421" s="37" t="s">
        <v>43</v>
      </c>
      <c r="AE421" s="37" t="s">
        <v>40</v>
      </c>
      <c r="AF421" s="37" t="s">
        <v>40</v>
      </c>
      <c r="AG421" s="38"/>
      <c r="AH421" s="35"/>
      <c r="AI421" s="48"/>
      <c r="AJ421" s="40" t="str">
        <f>vlookup(A421,'AE-NSI no comparison'!A:B,2,FALSE)</f>
        <v>#N/A</v>
      </c>
      <c r="AK421" s="49"/>
    </row>
    <row r="422" ht="15.75" customHeight="1">
      <c r="A422" s="2" t="s">
        <v>2817</v>
      </c>
      <c r="B422" s="1" t="s">
        <v>2818</v>
      </c>
      <c r="C422" s="3" t="s">
        <v>2819</v>
      </c>
      <c r="D422" s="8" t="s">
        <v>2820</v>
      </c>
      <c r="E422" s="8" t="s">
        <v>2821</v>
      </c>
      <c r="G422" s="8">
        <v>2023.0</v>
      </c>
      <c r="H422" s="51">
        <v>45261.0</v>
      </c>
      <c r="I422" s="8" t="s">
        <v>1206</v>
      </c>
      <c r="J422" s="8">
        <v>46.0</v>
      </c>
      <c r="K422" s="8">
        <v>12.0</v>
      </c>
      <c r="L422" s="8" t="s">
        <v>2822</v>
      </c>
      <c r="M422" s="8"/>
      <c r="N422" s="8"/>
      <c r="O422" s="16"/>
      <c r="P422" s="16"/>
      <c r="Q422" s="16" t="s">
        <v>40</v>
      </c>
      <c r="R422" s="8"/>
      <c r="S422" s="8"/>
      <c r="T422" s="8"/>
      <c r="U422" s="34"/>
      <c r="V422" s="35">
        <v>542.0</v>
      </c>
      <c r="W422" s="35" t="s">
        <v>42</v>
      </c>
      <c r="X422" s="35" t="s">
        <v>40</v>
      </c>
      <c r="Y422" s="35" t="s">
        <v>274</v>
      </c>
      <c r="Z422" s="35" t="s">
        <v>40</v>
      </c>
      <c r="AA422" s="35" t="s">
        <v>40</v>
      </c>
      <c r="AB422" s="73" t="s">
        <v>275</v>
      </c>
      <c r="AC422" s="73" t="s">
        <v>40</v>
      </c>
      <c r="AD422" s="73" t="s">
        <v>275</v>
      </c>
      <c r="AE422" s="73" t="s">
        <v>40</v>
      </c>
      <c r="AF422" s="73" t="s">
        <v>40</v>
      </c>
      <c r="AG422" s="74" t="s">
        <v>275</v>
      </c>
      <c r="AH422" s="35"/>
      <c r="AI422" s="53"/>
      <c r="AJ422" s="40" t="str">
        <f>vlookup(A422,'AE-NSI no comparison'!A:B,2,FALSE)</f>
        <v>#10236</v>
      </c>
      <c r="AK422" s="49"/>
    </row>
    <row r="423" ht="15.75" customHeight="1">
      <c r="A423" s="2" t="s">
        <v>2823</v>
      </c>
      <c r="B423" s="1" t="s">
        <v>2824</v>
      </c>
      <c r="C423" s="3" t="s">
        <v>2825</v>
      </c>
      <c r="D423" s="8" t="s">
        <v>2826</v>
      </c>
      <c r="E423" s="8" t="s">
        <v>2827</v>
      </c>
      <c r="G423" s="8">
        <v>2025.0</v>
      </c>
      <c r="H423" s="8" t="s">
        <v>2828</v>
      </c>
      <c r="I423" s="8" t="s">
        <v>2829</v>
      </c>
      <c r="J423" s="104">
        <v>222.0</v>
      </c>
      <c r="K423" s="104">
        <v>1.0</v>
      </c>
      <c r="L423" s="8" t="s">
        <v>2830</v>
      </c>
      <c r="M423" s="8"/>
      <c r="N423" s="8"/>
      <c r="O423" s="16" t="s">
        <v>40</v>
      </c>
      <c r="P423" s="16"/>
      <c r="Q423" s="16"/>
      <c r="R423" s="8"/>
      <c r="S423" s="8"/>
      <c r="T423" s="8"/>
      <c r="U423" s="34"/>
      <c r="V423" s="35">
        <v>543.0</v>
      </c>
      <c r="W423" s="35" t="s">
        <v>767</v>
      </c>
      <c r="X423" s="35" t="s">
        <v>40</v>
      </c>
      <c r="Y423" s="35" t="s">
        <v>42</v>
      </c>
      <c r="Z423" s="35" t="s">
        <v>40</v>
      </c>
      <c r="AA423" s="35" t="s">
        <v>40</v>
      </c>
      <c r="AB423" s="37" t="s">
        <v>148</v>
      </c>
      <c r="AC423" s="37" t="s">
        <v>40</v>
      </c>
      <c r="AD423" s="37" t="s">
        <v>186</v>
      </c>
      <c r="AE423" s="37" t="s">
        <v>40</v>
      </c>
      <c r="AF423" s="37" t="s">
        <v>40</v>
      </c>
      <c r="AG423" s="38"/>
      <c r="AH423" s="35"/>
      <c r="AI423" s="48"/>
      <c r="AJ423" s="40" t="str">
        <f>vlookup(A423,'AE-NSI no comparison'!A:B,2,FALSE)</f>
        <v>#N/A</v>
      </c>
      <c r="AK423" s="49"/>
    </row>
    <row r="424" ht="15.75" customHeight="1">
      <c r="A424" s="2" t="s">
        <v>2831</v>
      </c>
      <c r="B424" s="1" t="s">
        <v>2832</v>
      </c>
      <c r="C424" s="3" t="s">
        <v>2833</v>
      </c>
      <c r="D424" s="8" t="s">
        <v>2834</v>
      </c>
      <c r="E424" s="8" t="s">
        <v>2835</v>
      </c>
      <c r="G424" s="8">
        <v>2024.0</v>
      </c>
      <c r="H424" s="51">
        <v>45292.0</v>
      </c>
      <c r="I424" s="8" t="s">
        <v>110</v>
      </c>
      <c r="J424" s="104">
        <v>29.0</v>
      </c>
      <c r="K424" s="104">
        <v>2.0</v>
      </c>
      <c r="L424" s="8"/>
      <c r="M424" s="8"/>
      <c r="N424" s="8"/>
      <c r="O424" s="16"/>
      <c r="P424" s="16"/>
      <c r="Q424" s="16" t="s">
        <v>40</v>
      </c>
      <c r="R424" s="8"/>
      <c r="S424" s="8"/>
      <c r="T424" s="8"/>
      <c r="U424" s="34"/>
      <c r="V424" s="35">
        <v>544.0</v>
      </c>
      <c r="W424" s="35" t="s">
        <v>42</v>
      </c>
      <c r="X424" s="35" t="s">
        <v>40</v>
      </c>
      <c r="Y424" s="35" t="s">
        <v>43</v>
      </c>
      <c r="Z424" s="35" t="s">
        <v>40</v>
      </c>
      <c r="AA424" s="35" t="s">
        <v>40</v>
      </c>
      <c r="AB424" s="37" t="s">
        <v>71</v>
      </c>
      <c r="AC424" s="37" t="s">
        <v>40</v>
      </c>
      <c r="AD424" s="37" t="s">
        <v>43</v>
      </c>
      <c r="AE424" s="37" t="s">
        <v>40</v>
      </c>
      <c r="AF424" s="37" t="s">
        <v>40</v>
      </c>
      <c r="AG424" s="38"/>
      <c r="AH424" s="94"/>
      <c r="AI424" s="95" t="s">
        <v>2836</v>
      </c>
      <c r="AJ424" s="40" t="str">
        <f>vlookup(A424,'AE-NSI no comparison'!A:B,2,FALSE)</f>
        <v>#N/A</v>
      </c>
      <c r="AK424" s="49"/>
    </row>
    <row r="425" ht="15.75" customHeight="1">
      <c r="A425" s="2" t="s">
        <v>2837</v>
      </c>
      <c r="B425" s="1" t="s">
        <v>2838</v>
      </c>
      <c r="C425" s="3" t="s">
        <v>2839</v>
      </c>
      <c r="D425" s="8" t="s">
        <v>2840</v>
      </c>
      <c r="E425" s="8" t="s">
        <v>2841</v>
      </c>
      <c r="G425" s="8">
        <v>2025.0</v>
      </c>
      <c r="H425" s="8">
        <v>2025.0</v>
      </c>
      <c r="I425" s="8" t="s">
        <v>2842</v>
      </c>
      <c r="J425" s="8">
        <v>43.0</v>
      </c>
      <c r="K425" s="8"/>
      <c r="L425" s="8"/>
      <c r="M425" s="8"/>
      <c r="N425" s="8"/>
      <c r="O425" s="16" t="s">
        <v>40</v>
      </c>
      <c r="P425" s="16"/>
      <c r="Q425" s="16"/>
      <c r="R425" s="8"/>
      <c r="S425" s="8"/>
      <c r="T425" s="8"/>
      <c r="U425" s="34"/>
      <c r="V425" s="35">
        <v>545.0</v>
      </c>
      <c r="W425" s="35" t="s">
        <v>42</v>
      </c>
      <c r="X425" s="35" t="s">
        <v>40</v>
      </c>
      <c r="Y425" s="35" t="s">
        <v>274</v>
      </c>
      <c r="Z425" s="35" t="s">
        <v>40</v>
      </c>
      <c r="AA425" s="35" t="s">
        <v>40</v>
      </c>
      <c r="AB425" s="37" t="s">
        <v>148</v>
      </c>
      <c r="AC425" s="37" t="s">
        <v>40</v>
      </c>
      <c r="AD425" s="68" t="s">
        <v>615</v>
      </c>
      <c r="AE425" s="68" t="s">
        <v>40</v>
      </c>
      <c r="AF425" s="68" t="s">
        <v>40</v>
      </c>
      <c r="AG425" s="69"/>
      <c r="AH425" s="35"/>
      <c r="AI425" s="48"/>
      <c r="AJ425" s="40" t="str">
        <f>vlookup(A425,'AE-NSI no comparison'!A:B,2,FALSE)</f>
        <v>#N/A</v>
      </c>
      <c r="AK425" s="49"/>
    </row>
    <row r="426" ht="15.75" customHeight="1">
      <c r="A426" s="2" t="s">
        <v>623</v>
      </c>
      <c r="B426" s="2" t="s">
        <v>2843</v>
      </c>
      <c r="C426" s="33" t="s">
        <v>2844</v>
      </c>
      <c r="D426" s="8" t="s">
        <v>2845</v>
      </c>
      <c r="E426" s="8" t="s">
        <v>2846</v>
      </c>
      <c r="G426" s="8">
        <v>2024.0</v>
      </c>
      <c r="H426" s="8" t="s">
        <v>2744</v>
      </c>
      <c r="I426" s="8" t="s">
        <v>39</v>
      </c>
      <c r="J426" s="8">
        <v>42.0</v>
      </c>
      <c r="K426" s="8">
        <v>18.0</v>
      </c>
      <c r="L426" s="8" t="s">
        <v>2847</v>
      </c>
      <c r="M426" s="8"/>
      <c r="N426" s="8"/>
      <c r="O426" s="16" t="s">
        <v>40</v>
      </c>
      <c r="P426" s="16"/>
      <c r="Q426" s="16"/>
      <c r="R426" s="8"/>
      <c r="S426" s="8"/>
      <c r="T426" s="8"/>
      <c r="U426" s="34"/>
      <c r="V426" s="35">
        <v>546.0</v>
      </c>
      <c r="W426" s="35" t="s">
        <v>767</v>
      </c>
      <c r="X426" s="35" t="s">
        <v>40</v>
      </c>
      <c r="Y426" s="35" t="s">
        <v>43</v>
      </c>
      <c r="Z426" s="35" t="s">
        <v>40</v>
      </c>
      <c r="AA426" s="35" t="s">
        <v>40</v>
      </c>
      <c r="AB426" s="37" t="s">
        <v>80</v>
      </c>
      <c r="AC426" s="37" t="s">
        <v>40</v>
      </c>
      <c r="AD426" s="37" t="s">
        <v>166</v>
      </c>
      <c r="AE426" s="37" t="s">
        <v>40</v>
      </c>
      <c r="AF426" s="37" t="s">
        <v>40</v>
      </c>
      <c r="AG426" s="38" t="s">
        <v>2848</v>
      </c>
      <c r="AH426" s="35"/>
      <c r="AI426" s="39" t="s">
        <v>2849</v>
      </c>
      <c r="AJ426" s="40" t="str">
        <f>vlookup(A426,'AE-NSI no comparison'!A:B,2,FALSE)</f>
        <v>#N/A</v>
      </c>
      <c r="AK426" s="40"/>
    </row>
    <row r="427" ht="15.75" customHeight="1">
      <c r="A427" s="2" t="s">
        <v>2850</v>
      </c>
      <c r="B427" s="1" t="s">
        <v>2851</v>
      </c>
      <c r="C427" s="3" t="s">
        <v>2852</v>
      </c>
      <c r="D427" s="8" t="s">
        <v>2853</v>
      </c>
      <c r="E427" s="8" t="s">
        <v>2854</v>
      </c>
      <c r="G427" s="8">
        <v>2024.0</v>
      </c>
      <c r="H427" s="8" t="s">
        <v>163</v>
      </c>
      <c r="I427" s="8" t="s">
        <v>52</v>
      </c>
      <c r="J427" s="8">
        <v>144.0</v>
      </c>
      <c r="K427" s="8">
        <v>2.0</v>
      </c>
      <c r="L427" s="8" t="s">
        <v>2855</v>
      </c>
      <c r="M427" s="8"/>
      <c r="N427" s="8"/>
      <c r="O427" s="16" t="s">
        <v>40</v>
      </c>
      <c r="P427" s="16"/>
      <c r="Q427" s="16"/>
      <c r="R427" s="8"/>
      <c r="S427" s="8"/>
      <c r="T427" s="8"/>
      <c r="U427" s="34"/>
      <c r="V427" s="35">
        <v>547.0</v>
      </c>
      <c r="W427" s="35" t="s">
        <v>767</v>
      </c>
      <c r="X427" s="35" t="s">
        <v>40</v>
      </c>
      <c r="Y427" s="35" t="s">
        <v>42</v>
      </c>
      <c r="Z427" s="35" t="s">
        <v>40</v>
      </c>
      <c r="AA427" s="35" t="s">
        <v>40</v>
      </c>
      <c r="AB427" s="73" t="s">
        <v>275</v>
      </c>
      <c r="AC427" s="73" t="s">
        <v>40</v>
      </c>
      <c r="AD427" s="73" t="s">
        <v>275</v>
      </c>
      <c r="AE427" s="73" t="s">
        <v>40</v>
      </c>
      <c r="AF427" s="73" t="s">
        <v>40</v>
      </c>
      <c r="AG427" s="74" t="s">
        <v>275</v>
      </c>
      <c r="AH427" s="35"/>
      <c r="AI427" s="72" t="s">
        <v>2856</v>
      </c>
      <c r="AJ427" s="40" t="str">
        <f>vlookup(A427,'AE-NSI no comparison'!A:B,2,FALSE)</f>
        <v>#10367</v>
      </c>
      <c r="AK427" s="40"/>
    </row>
    <row r="428" ht="15.75" customHeight="1">
      <c r="A428" s="2" t="s">
        <v>2857</v>
      </c>
      <c r="B428" s="2" t="s">
        <v>2858</v>
      </c>
      <c r="C428" s="3" t="s">
        <v>2859</v>
      </c>
      <c r="D428" s="8" t="s">
        <v>2860</v>
      </c>
      <c r="E428" s="8" t="s">
        <v>2861</v>
      </c>
      <c r="G428" s="8">
        <v>2025.0</v>
      </c>
      <c r="H428" s="8"/>
      <c r="I428" s="8" t="s">
        <v>2862</v>
      </c>
      <c r="J428" s="8">
        <v>16.0</v>
      </c>
      <c r="K428" s="8"/>
      <c r="L428" s="8">
        <v>1561410.0</v>
      </c>
      <c r="M428" s="8">
        <v>4.0356957E7</v>
      </c>
      <c r="N428" s="8"/>
      <c r="O428" s="16" t="s">
        <v>40</v>
      </c>
      <c r="P428" s="16"/>
      <c r="Q428" s="16"/>
      <c r="R428" s="8"/>
      <c r="S428" s="8"/>
      <c r="T428" s="8"/>
      <c r="U428" s="34"/>
      <c r="V428" s="35">
        <v>548.0</v>
      </c>
      <c r="W428" s="35" t="s">
        <v>615</v>
      </c>
      <c r="X428" s="78" t="s">
        <v>40</v>
      </c>
      <c r="Y428" s="35" t="s">
        <v>274</v>
      </c>
      <c r="Z428" s="35" t="s">
        <v>40</v>
      </c>
      <c r="AA428" s="35" t="s">
        <v>40</v>
      </c>
      <c r="AB428" s="37" t="s">
        <v>43</v>
      </c>
      <c r="AC428" s="37" t="s">
        <v>40</v>
      </c>
      <c r="AD428" s="68" t="s">
        <v>615</v>
      </c>
      <c r="AE428" s="68" t="s">
        <v>40</v>
      </c>
      <c r="AF428" s="68" t="s">
        <v>40</v>
      </c>
      <c r="AG428" s="38"/>
      <c r="AH428" s="35"/>
      <c r="AI428" s="48"/>
      <c r="AJ428" s="40" t="str">
        <f>vlookup(A428,'AE-NSI no comparison'!A:B,2,FALSE)</f>
        <v>#N/A</v>
      </c>
      <c r="AK428" s="49"/>
    </row>
    <row r="429" ht="15.75" customHeight="1">
      <c r="A429" s="2" t="s">
        <v>2863</v>
      </c>
      <c r="B429" s="1" t="s">
        <v>2864</v>
      </c>
      <c r="C429" s="3" t="s">
        <v>2865</v>
      </c>
      <c r="D429" s="8" t="s">
        <v>2866</v>
      </c>
      <c r="E429" s="8" t="s">
        <v>2867</v>
      </c>
      <c r="G429" s="8">
        <v>2025.0</v>
      </c>
      <c r="H429" s="51">
        <v>45689.0</v>
      </c>
      <c r="I429" s="8" t="s">
        <v>110</v>
      </c>
      <c r="J429" s="8">
        <v>30.0</v>
      </c>
      <c r="K429" s="8">
        <v>7.0</v>
      </c>
      <c r="L429" s="8"/>
      <c r="M429" s="8"/>
      <c r="N429" s="8"/>
      <c r="O429" s="16"/>
      <c r="P429" s="16"/>
      <c r="Q429" s="16" t="s">
        <v>40</v>
      </c>
      <c r="R429" s="8"/>
      <c r="S429" s="78" t="s">
        <v>40</v>
      </c>
      <c r="T429" s="8"/>
      <c r="U429" s="34"/>
      <c r="V429" s="35">
        <v>549.0</v>
      </c>
      <c r="W429" s="35" t="s">
        <v>615</v>
      </c>
      <c r="X429" s="78" t="s">
        <v>40</v>
      </c>
      <c r="Y429" s="35" t="s">
        <v>148</v>
      </c>
      <c r="Z429" s="35" t="s">
        <v>40</v>
      </c>
      <c r="AA429" s="35" t="s">
        <v>40</v>
      </c>
      <c r="AB429" s="37" t="s">
        <v>148</v>
      </c>
      <c r="AC429" s="37" t="s">
        <v>40</v>
      </c>
      <c r="AD429" s="37" t="s">
        <v>43</v>
      </c>
      <c r="AE429" s="37" t="s">
        <v>40</v>
      </c>
      <c r="AF429" s="37" t="s">
        <v>40</v>
      </c>
      <c r="AG429" s="38" t="s">
        <v>2868</v>
      </c>
      <c r="AH429" s="35"/>
      <c r="AI429" s="48"/>
      <c r="AJ429" s="40" t="str">
        <f>vlookup(A429,'AE-NSI no comparison'!A:B,2,FALSE)</f>
        <v>#N/A</v>
      </c>
      <c r="AK429" s="49"/>
    </row>
    <row r="430" ht="15.75" customHeight="1">
      <c r="A430" s="2" t="s">
        <v>2863</v>
      </c>
      <c r="B430" s="1" t="s">
        <v>2869</v>
      </c>
      <c r="C430" s="3" t="s">
        <v>2870</v>
      </c>
      <c r="D430" s="124" t="s">
        <v>2871</v>
      </c>
      <c r="E430" s="124" t="s">
        <v>2872</v>
      </c>
      <c r="F430" s="125"/>
      <c r="G430" s="124">
        <v>2025.0</v>
      </c>
      <c r="H430" s="124" t="s">
        <v>2873</v>
      </c>
      <c r="I430" s="124" t="s">
        <v>39</v>
      </c>
      <c r="J430" s="124">
        <v>45.0</v>
      </c>
      <c r="K430" s="124"/>
      <c r="L430" s="124">
        <v>126629.0</v>
      </c>
      <c r="M430" s="124"/>
      <c r="N430" s="124"/>
      <c r="O430" s="124" t="s">
        <v>40</v>
      </c>
      <c r="P430" s="124"/>
      <c r="Q430" s="124"/>
      <c r="R430" s="124"/>
      <c r="S430" s="124"/>
      <c r="T430" s="124"/>
      <c r="U430" s="126"/>
      <c r="V430" s="45">
        <v>550.0</v>
      </c>
      <c r="W430" s="45" t="s">
        <v>615</v>
      </c>
      <c r="X430" s="127" t="s">
        <v>40</v>
      </c>
      <c r="Y430" s="45" t="s">
        <v>148</v>
      </c>
      <c r="Z430" s="45" t="s">
        <v>40</v>
      </c>
      <c r="AA430" s="45" t="s">
        <v>40</v>
      </c>
      <c r="AB430" s="37" t="s">
        <v>148</v>
      </c>
      <c r="AC430" s="37" t="s">
        <v>40</v>
      </c>
      <c r="AD430" s="68" t="s">
        <v>615</v>
      </c>
      <c r="AE430" s="68" t="s">
        <v>40</v>
      </c>
      <c r="AF430" s="68" t="s">
        <v>40</v>
      </c>
      <c r="AG430" s="69"/>
      <c r="AH430" s="94"/>
      <c r="AI430" s="128"/>
      <c r="AJ430" s="47" t="str">
        <f>vlookup(A430,'AE-NSI no comparison'!A:B,2,FALSE)</f>
        <v>#N/A</v>
      </c>
      <c r="AK430" s="129"/>
    </row>
    <row r="431" ht="15.75" customHeight="1">
      <c r="A431" s="2" t="s">
        <v>2874</v>
      </c>
      <c r="B431" s="1" t="s">
        <v>2875</v>
      </c>
      <c r="C431" s="3" t="s">
        <v>2876</v>
      </c>
      <c r="D431" s="8" t="s">
        <v>2877</v>
      </c>
      <c r="E431" s="8" t="s">
        <v>2878</v>
      </c>
      <c r="G431" s="8">
        <v>2024.0</v>
      </c>
      <c r="H431" s="8" t="s">
        <v>424</v>
      </c>
      <c r="I431" s="8" t="s">
        <v>2024</v>
      </c>
      <c r="J431" s="8">
        <v>332.0</v>
      </c>
      <c r="K431" s="8">
        <v>13.0</v>
      </c>
      <c r="L431" s="8" t="s">
        <v>2879</v>
      </c>
      <c r="M431" s="8"/>
      <c r="N431" s="8"/>
      <c r="O431" s="16"/>
      <c r="P431" s="16" t="s">
        <v>40</v>
      </c>
      <c r="Q431" s="16"/>
      <c r="R431" s="8"/>
      <c r="S431" s="8"/>
      <c r="T431" s="8"/>
      <c r="U431" s="34"/>
      <c r="V431" s="35">
        <v>551.0</v>
      </c>
      <c r="W431" s="35" t="s">
        <v>767</v>
      </c>
      <c r="X431" s="35" t="s">
        <v>40</v>
      </c>
      <c r="Y431" s="78" t="s">
        <v>54</v>
      </c>
      <c r="Z431" s="78" t="s">
        <v>40</v>
      </c>
      <c r="AA431" s="78" t="s">
        <v>40</v>
      </c>
      <c r="AB431" s="68" t="s">
        <v>148</v>
      </c>
      <c r="AC431" s="68" t="s">
        <v>40</v>
      </c>
      <c r="AD431" s="68" t="s">
        <v>43</v>
      </c>
      <c r="AE431" s="68" t="s">
        <v>40</v>
      </c>
      <c r="AF431" s="68" t="s">
        <v>40</v>
      </c>
      <c r="AG431" s="69"/>
      <c r="AH431" s="35"/>
      <c r="AI431" s="48"/>
      <c r="AJ431" s="40" t="str">
        <f>vlookup(A431,'AE-NSI no comparison'!A:B,2,FALSE)</f>
        <v>#N/A</v>
      </c>
      <c r="AK431" s="49"/>
    </row>
    <row r="432" ht="15.75" customHeight="1">
      <c r="A432" s="2" t="s">
        <v>2880</v>
      </c>
      <c r="B432" s="2" t="s">
        <v>2881</v>
      </c>
      <c r="C432" s="33" t="s">
        <v>2882</v>
      </c>
      <c r="D432" s="8" t="s">
        <v>2883</v>
      </c>
      <c r="E432" s="8" t="s">
        <v>2884</v>
      </c>
      <c r="G432" s="8">
        <v>2024.0</v>
      </c>
      <c r="H432" s="8">
        <v>2024.0</v>
      </c>
      <c r="I432" s="8" t="s">
        <v>1191</v>
      </c>
      <c r="J432" s="8">
        <v>11.0</v>
      </c>
      <c r="K432" s="8">
        <v>9.0</v>
      </c>
      <c r="L432" s="8"/>
      <c r="M432" s="8"/>
      <c r="N432" s="8"/>
      <c r="O432" s="16" t="s">
        <v>40</v>
      </c>
      <c r="P432" s="16"/>
      <c r="Q432" s="16"/>
      <c r="R432" s="8"/>
      <c r="S432" s="8"/>
      <c r="T432" s="8"/>
      <c r="U432" s="34"/>
      <c r="V432" s="35">
        <v>553.0</v>
      </c>
      <c r="W432" s="35" t="s">
        <v>615</v>
      </c>
      <c r="X432" s="78" t="s">
        <v>40</v>
      </c>
      <c r="Y432" s="35" t="s">
        <v>148</v>
      </c>
      <c r="Z432" s="35" t="s">
        <v>40</v>
      </c>
      <c r="AA432" s="35" t="s">
        <v>40</v>
      </c>
      <c r="AB432" s="37" t="s">
        <v>139</v>
      </c>
      <c r="AC432" s="37" t="s">
        <v>40</v>
      </c>
      <c r="AD432" s="68" t="s">
        <v>615</v>
      </c>
      <c r="AE432" s="68" t="s">
        <v>40</v>
      </c>
      <c r="AF432" s="68" t="s">
        <v>40</v>
      </c>
      <c r="AG432" s="38"/>
      <c r="AH432" s="35"/>
      <c r="AI432" s="48"/>
      <c r="AJ432" s="40" t="str">
        <f>vlookup(A432,'AE-NSI no comparison'!A:B,2,FALSE)</f>
        <v>#N/A</v>
      </c>
      <c r="AK432" s="49"/>
    </row>
    <row r="433" ht="15.75" customHeight="1">
      <c r="A433" s="2" t="s">
        <v>2885</v>
      </c>
      <c r="B433" s="1" t="s">
        <v>2886</v>
      </c>
      <c r="C433" s="33" t="s">
        <v>2887</v>
      </c>
      <c r="D433" s="8" t="s">
        <v>2888</v>
      </c>
      <c r="E433" s="8" t="s">
        <v>2889</v>
      </c>
      <c r="G433" s="8">
        <v>2025.0</v>
      </c>
      <c r="H433" s="51">
        <v>45658.0</v>
      </c>
      <c r="I433" s="8" t="s">
        <v>332</v>
      </c>
      <c r="J433" s="8">
        <v>31.0</v>
      </c>
      <c r="K433" s="8">
        <v>1.0</v>
      </c>
      <c r="L433" s="8">
        <v>102485.0</v>
      </c>
      <c r="M433" s="8"/>
      <c r="N433" s="8"/>
      <c r="O433" s="16" t="s">
        <v>40</v>
      </c>
      <c r="P433" s="16"/>
      <c r="Q433" s="16"/>
      <c r="R433" s="8"/>
      <c r="S433" s="8"/>
      <c r="T433" s="8"/>
      <c r="U433" s="34"/>
      <c r="V433" s="35">
        <v>554.0</v>
      </c>
      <c r="W433" s="35" t="s">
        <v>767</v>
      </c>
      <c r="X433" s="35" t="s">
        <v>40</v>
      </c>
      <c r="Y433" s="35" t="s">
        <v>42</v>
      </c>
      <c r="Z433" s="35" t="s">
        <v>40</v>
      </c>
      <c r="AA433" s="35" t="s">
        <v>40</v>
      </c>
      <c r="AB433" s="37" t="s">
        <v>139</v>
      </c>
      <c r="AC433" s="37" t="s">
        <v>40</v>
      </c>
      <c r="AD433" s="37" t="s">
        <v>42</v>
      </c>
      <c r="AE433" s="37" t="s">
        <v>40</v>
      </c>
      <c r="AF433" s="37" t="s">
        <v>40</v>
      </c>
      <c r="AG433" s="38"/>
      <c r="AH433" s="35"/>
      <c r="AI433" s="39" t="s">
        <v>2890</v>
      </c>
      <c r="AJ433" s="40" t="str">
        <f>vlookup(A433,'AE-NSI no comparison'!A:B,2,FALSE)</f>
        <v>#N/A</v>
      </c>
      <c r="AK433" s="40"/>
    </row>
    <row r="434" ht="15.75" customHeight="1">
      <c r="A434" s="2" t="s">
        <v>2891</v>
      </c>
      <c r="B434" s="1" t="s">
        <v>2892</v>
      </c>
      <c r="C434" s="33" t="s">
        <v>2893</v>
      </c>
      <c r="D434" s="8" t="s">
        <v>2894</v>
      </c>
      <c r="E434" s="8" t="s">
        <v>2895</v>
      </c>
      <c r="G434" s="8">
        <v>2024.0</v>
      </c>
      <c r="H434" s="8" t="s">
        <v>2896</v>
      </c>
      <c r="I434" s="8" t="s">
        <v>2897</v>
      </c>
      <c r="J434" s="8">
        <v>26.0</v>
      </c>
      <c r="K434" s="8">
        <v>1.0</v>
      </c>
      <c r="L434" s="8">
        <v>101036.0</v>
      </c>
      <c r="M434" s="8"/>
      <c r="N434" s="8"/>
      <c r="O434" s="16" t="s">
        <v>40</v>
      </c>
      <c r="P434" s="16"/>
      <c r="Q434" s="16"/>
      <c r="R434" s="8"/>
      <c r="S434" s="8"/>
      <c r="T434" s="8"/>
      <c r="U434" s="34"/>
      <c r="V434" s="35">
        <v>555.0</v>
      </c>
      <c r="W434" s="35" t="s">
        <v>767</v>
      </c>
      <c r="X434" s="35" t="s">
        <v>40</v>
      </c>
      <c r="Y434" s="35" t="s">
        <v>42</v>
      </c>
      <c r="Z434" s="35" t="s">
        <v>40</v>
      </c>
      <c r="AA434" s="35" t="s">
        <v>40</v>
      </c>
      <c r="AB434" s="37" t="s">
        <v>139</v>
      </c>
      <c r="AC434" s="37" t="s">
        <v>40</v>
      </c>
      <c r="AD434" s="37" t="s">
        <v>43</v>
      </c>
      <c r="AE434" s="37" t="s">
        <v>40</v>
      </c>
      <c r="AF434" s="37" t="s">
        <v>40</v>
      </c>
      <c r="AG434" s="38"/>
      <c r="AH434" s="35"/>
      <c r="AI434" s="48"/>
      <c r="AJ434" s="40" t="str">
        <f>vlookup(A434,'AE-NSI no comparison'!A:B,2,FALSE)</f>
        <v>#N/A</v>
      </c>
      <c r="AK434" s="49"/>
    </row>
    <row r="435" ht="15.75" customHeight="1">
      <c r="A435" s="2" t="s">
        <v>2898</v>
      </c>
      <c r="B435" s="1" t="s">
        <v>2899</v>
      </c>
      <c r="C435" s="3" t="s">
        <v>2900</v>
      </c>
      <c r="D435" s="8" t="s">
        <v>2901</v>
      </c>
      <c r="E435" s="8" t="s">
        <v>2902</v>
      </c>
      <c r="G435" s="8">
        <v>2024.0</v>
      </c>
      <c r="H435" s="51">
        <v>45383.0</v>
      </c>
      <c r="I435" s="8" t="s">
        <v>1698</v>
      </c>
      <c r="J435" s="8">
        <v>31.0</v>
      </c>
      <c r="K435" s="8">
        <v>4.0</v>
      </c>
      <c r="L435" s="8" t="s">
        <v>2903</v>
      </c>
      <c r="M435" s="8"/>
      <c r="N435" s="8"/>
      <c r="O435" s="16"/>
      <c r="P435" s="16"/>
      <c r="Q435" s="16" t="s">
        <v>40</v>
      </c>
      <c r="R435" s="8"/>
      <c r="S435" s="8"/>
      <c r="T435" s="8"/>
      <c r="U435" s="34"/>
      <c r="V435" s="35">
        <v>557.0</v>
      </c>
      <c r="W435" s="35" t="s">
        <v>615</v>
      </c>
      <c r="X435" s="45" t="s">
        <v>40</v>
      </c>
      <c r="Y435" s="45" t="s">
        <v>42</v>
      </c>
      <c r="Z435" s="45" t="s">
        <v>40</v>
      </c>
      <c r="AA435" s="45" t="s">
        <v>40</v>
      </c>
      <c r="AB435" s="37" t="s">
        <v>80</v>
      </c>
      <c r="AC435" s="37" t="s">
        <v>40</v>
      </c>
      <c r="AD435" s="37" t="s">
        <v>42</v>
      </c>
      <c r="AE435" s="37" t="s">
        <v>40</v>
      </c>
      <c r="AF435" s="37" t="s">
        <v>40</v>
      </c>
      <c r="AG435" s="38"/>
      <c r="AH435" s="45"/>
      <c r="AI435" s="46" t="s">
        <v>2904</v>
      </c>
      <c r="AJ435" s="40" t="str">
        <f>vlookup(A435,'AE-NSI no comparison'!A:B,2,FALSE)</f>
        <v>#N/A</v>
      </c>
      <c r="AK435" s="49"/>
    </row>
    <row r="436" ht="15.75" customHeight="1">
      <c r="A436" s="2" t="s">
        <v>2905</v>
      </c>
      <c r="B436" s="2" t="s">
        <v>2906</v>
      </c>
      <c r="C436" s="3" t="s">
        <v>2907</v>
      </c>
      <c r="D436" s="8" t="s">
        <v>2908</v>
      </c>
      <c r="E436" s="8" t="s">
        <v>2909</v>
      </c>
      <c r="G436" s="8">
        <v>2024.0</v>
      </c>
      <c r="H436" s="8" t="s">
        <v>203</v>
      </c>
      <c r="I436" s="8" t="s">
        <v>2910</v>
      </c>
      <c r="J436" s="8">
        <v>18.0</v>
      </c>
      <c r="K436" s="8"/>
      <c r="L436" s="8">
        <v>100489.0</v>
      </c>
      <c r="M436" s="8">
        <v>3.8699157E7</v>
      </c>
      <c r="N436" s="8"/>
      <c r="O436" s="16" t="s">
        <v>40</v>
      </c>
      <c r="P436" s="16"/>
      <c r="Q436" s="16"/>
      <c r="R436" s="8"/>
      <c r="S436" s="8"/>
      <c r="T436" s="8"/>
      <c r="U436" s="34"/>
      <c r="V436" s="35">
        <v>558.0</v>
      </c>
      <c r="W436" s="35" t="s">
        <v>148</v>
      </c>
      <c r="X436" s="35" t="s">
        <v>40</v>
      </c>
      <c r="Y436" s="35" t="s">
        <v>214</v>
      </c>
      <c r="Z436" s="35" t="s">
        <v>40</v>
      </c>
      <c r="AA436" s="35" t="s">
        <v>40</v>
      </c>
      <c r="AB436" s="37" t="s">
        <v>139</v>
      </c>
      <c r="AC436" s="37" t="s">
        <v>40</v>
      </c>
      <c r="AD436" s="37" t="s">
        <v>43</v>
      </c>
      <c r="AE436" s="37" t="s">
        <v>40</v>
      </c>
      <c r="AF436" s="37" t="s">
        <v>40</v>
      </c>
      <c r="AG436" s="38"/>
      <c r="AH436" s="35"/>
      <c r="AI436" s="48"/>
      <c r="AJ436" s="40" t="str">
        <f>vlookup(A436,'AE-NSI no comparison'!A:B,2,FALSE)</f>
        <v>#N/A</v>
      </c>
      <c r="AK436" s="49"/>
    </row>
    <row r="437" ht="15.75" customHeight="1">
      <c r="A437" s="2" t="s">
        <v>630</v>
      </c>
      <c r="B437" s="1" t="s">
        <v>2911</v>
      </c>
      <c r="C437" s="33" t="s">
        <v>2912</v>
      </c>
      <c r="D437" s="8" t="s">
        <v>2913</v>
      </c>
      <c r="E437" s="8" t="s">
        <v>2914</v>
      </c>
      <c r="G437" s="8">
        <v>2024.0</v>
      </c>
      <c r="H437" s="8" t="s">
        <v>2560</v>
      </c>
      <c r="I437" s="8" t="s">
        <v>2915</v>
      </c>
      <c r="J437" s="8">
        <v>11.0</v>
      </c>
      <c r="K437" s="8">
        <v>7.0</v>
      </c>
      <c r="L437" s="8" t="s">
        <v>2916</v>
      </c>
      <c r="M437" s="8">
        <v>3.9015348E7</v>
      </c>
      <c r="N437" s="8"/>
      <c r="O437" s="16" t="s">
        <v>40</v>
      </c>
      <c r="P437" s="16"/>
      <c r="Q437" s="16"/>
      <c r="R437" s="8"/>
      <c r="S437" s="8"/>
      <c r="T437" s="8"/>
      <c r="U437" s="52" t="s">
        <v>40</v>
      </c>
      <c r="V437" s="35">
        <v>560.0</v>
      </c>
      <c r="W437" s="35" t="s">
        <v>615</v>
      </c>
      <c r="X437" s="78" t="s">
        <v>40</v>
      </c>
      <c r="Y437" s="35" t="s">
        <v>42</v>
      </c>
      <c r="Z437" s="35" t="s">
        <v>40</v>
      </c>
      <c r="AA437" s="35" t="s">
        <v>40</v>
      </c>
      <c r="AB437" s="37" t="s">
        <v>71</v>
      </c>
      <c r="AC437" s="37" t="s">
        <v>40</v>
      </c>
      <c r="AD437" s="37" t="s">
        <v>43</v>
      </c>
      <c r="AE437" s="37" t="s">
        <v>40</v>
      </c>
      <c r="AF437" s="37" t="s">
        <v>40</v>
      </c>
      <c r="AG437" s="38" t="s">
        <v>622</v>
      </c>
      <c r="AH437" s="35"/>
      <c r="AI437" s="48"/>
      <c r="AJ437" s="40" t="str">
        <f>vlookup(A437,'AE-NSI no comparison'!A:B,2,FALSE)</f>
        <v>#N/A</v>
      </c>
      <c r="AK437" s="49"/>
    </row>
    <row r="438" ht="15.75" customHeight="1">
      <c r="A438" s="2" t="s">
        <v>630</v>
      </c>
      <c r="B438" s="1" t="s">
        <v>2917</v>
      </c>
      <c r="C438" s="33" t="s">
        <v>2918</v>
      </c>
      <c r="D438" s="8" t="s">
        <v>2919</v>
      </c>
      <c r="E438" s="8" t="s">
        <v>2920</v>
      </c>
      <c r="G438" s="8">
        <v>2024.0</v>
      </c>
      <c r="H438" s="8" t="s">
        <v>250</v>
      </c>
      <c r="I438" s="8" t="s">
        <v>175</v>
      </c>
      <c r="J438" s="8">
        <v>7.0</v>
      </c>
      <c r="K438" s="8">
        <v>12.0</v>
      </c>
      <c r="L438" s="8" t="s">
        <v>2921</v>
      </c>
      <c r="M438" s="8"/>
      <c r="N438" s="8"/>
      <c r="O438" s="16"/>
      <c r="P438" s="16" t="s">
        <v>40</v>
      </c>
      <c r="Q438" s="16"/>
      <c r="R438" s="8"/>
      <c r="S438" s="8"/>
      <c r="T438" s="8"/>
      <c r="U438" s="52" t="s">
        <v>40</v>
      </c>
      <c r="V438" s="35">
        <v>561.0</v>
      </c>
      <c r="W438" s="35" t="s">
        <v>615</v>
      </c>
      <c r="X438" s="35" t="s">
        <v>40</v>
      </c>
      <c r="Y438" s="35" t="s">
        <v>42</v>
      </c>
      <c r="Z438" s="35" t="s">
        <v>40</v>
      </c>
      <c r="AA438" s="35" t="s">
        <v>40</v>
      </c>
      <c r="AB438" s="37" t="s">
        <v>71</v>
      </c>
      <c r="AC438" s="37" t="s">
        <v>40</v>
      </c>
      <c r="AD438" s="37" t="s">
        <v>43</v>
      </c>
      <c r="AE438" s="37" t="s">
        <v>40</v>
      </c>
      <c r="AF438" s="37" t="s">
        <v>40</v>
      </c>
      <c r="AG438" s="38" t="s">
        <v>622</v>
      </c>
      <c r="AH438" s="35"/>
      <c r="AI438" s="48"/>
      <c r="AJ438" s="40" t="str">
        <f>vlookup(A438,'AE-NSI no comparison'!A:B,2,FALSE)</f>
        <v>#N/A</v>
      </c>
      <c r="AK438" s="49"/>
    </row>
    <row r="439" ht="15.75" customHeight="1">
      <c r="A439" s="2" t="s">
        <v>2922</v>
      </c>
      <c r="B439" s="2" t="s">
        <v>2923</v>
      </c>
      <c r="C439" s="33" t="s">
        <v>2924</v>
      </c>
      <c r="D439" s="8" t="s">
        <v>2925</v>
      </c>
      <c r="E439" s="8" t="s">
        <v>2926</v>
      </c>
      <c r="G439" s="8">
        <v>2024.0</v>
      </c>
      <c r="H439" s="8" t="s">
        <v>614</v>
      </c>
      <c r="I439" s="8" t="s">
        <v>89</v>
      </c>
      <c r="J439" s="8">
        <v>73.0</v>
      </c>
      <c r="K439" s="8">
        <v>39.0</v>
      </c>
      <c r="L439" s="8" t="s">
        <v>2927</v>
      </c>
      <c r="M439" s="8"/>
      <c r="N439" s="8"/>
      <c r="O439" s="16" t="s">
        <v>40</v>
      </c>
      <c r="P439" s="16"/>
      <c r="Q439" s="16"/>
      <c r="R439" s="8"/>
      <c r="S439" s="8"/>
      <c r="T439" s="8"/>
      <c r="U439" s="34"/>
      <c r="V439" s="35">
        <v>562.0</v>
      </c>
      <c r="W439" s="35" t="s">
        <v>615</v>
      </c>
      <c r="X439" s="78" t="s">
        <v>40</v>
      </c>
      <c r="Y439" s="35" t="s">
        <v>214</v>
      </c>
      <c r="Z439" s="35" t="s">
        <v>40</v>
      </c>
      <c r="AA439" s="35" t="s">
        <v>40</v>
      </c>
      <c r="AB439" s="37" t="s">
        <v>139</v>
      </c>
      <c r="AC439" s="37" t="s">
        <v>40</v>
      </c>
      <c r="AD439" s="37" t="s">
        <v>43</v>
      </c>
      <c r="AE439" s="37" t="s">
        <v>40</v>
      </c>
      <c r="AF439" s="37" t="s">
        <v>40</v>
      </c>
      <c r="AG439" s="38"/>
      <c r="AH439" s="35"/>
      <c r="AI439" s="48"/>
      <c r="AJ439" s="40" t="str">
        <f>vlookup(A439,'AE-NSI no comparison'!A:B,2,FALSE)</f>
        <v>#N/A</v>
      </c>
      <c r="AK439" s="49"/>
    </row>
    <row r="440" ht="15.75" customHeight="1">
      <c r="A440" s="2" t="s">
        <v>2928</v>
      </c>
      <c r="B440" s="2" t="s">
        <v>2929</v>
      </c>
      <c r="C440" s="33" t="s">
        <v>2930</v>
      </c>
      <c r="D440" s="8" t="s">
        <v>2931</v>
      </c>
      <c r="E440" s="8" t="s">
        <v>2932</v>
      </c>
      <c r="G440" s="8">
        <v>2024.0</v>
      </c>
      <c r="H440" s="51">
        <v>45536.0</v>
      </c>
      <c r="I440" s="8" t="s">
        <v>2933</v>
      </c>
      <c r="J440" s="8">
        <v>32.0</v>
      </c>
      <c r="K440" s="8">
        <v>7.0</v>
      </c>
      <c r="L440" s="8" t="s">
        <v>2934</v>
      </c>
      <c r="M440" s="8"/>
      <c r="N440" s="8"/>
      <c r="O440" s="16" t="s">
        <v>40</v>
      </c>
      <c r="P440" s="16"/>
      <c r="Q440" s="16"/>
      <c r="R440" s="8"/>
      <c r="S440" s="8"/>
      <c r="T440" s="8"/>
      <c r="U440" s="52" t="s">
        <v>40</v>
      </c>
      <c r="V440" s="35">
        <v>564.0</v>
      </c>
      <c r="W440" s="35" t="s">
        <v>767</v>
      </c>
      <c r="X440" s="35" t="s">
        <v>40</v>
      </c>
      <c r="Y440" s="35" t="s">
        <v>43</v>
      </c>
      <c r="Z440" s="35" t="s">
        <v>40</v>
      </c>
      <c r="AA440" s="35" t="s">
        <v>40</v>
      </c>
      <c r="AB440" s="73" t="s">
        <v>275</v>
      </c>
      <c r="AC440" s="73" t="s">
        <v>40</v>
      </c>
      <c r="AD440" s="73" t="s">
        <v>275</v>
      </c>
      <c r="AE440" s="73" t="s">
        <v>40</v>
      </c>
      <c r="AF440" s="73" t="s">
        <v>40</v>
      </c>
      <c r="AG440" s="74" t="s">
        <v>275</v>
      </c>
      <c r="AH440" s="35"/>
      <c r="AI440" s="72" t="s">
        <v>2935</v>
      </c>
      <c r="AJ440" s="40" t="str">
        <f>vlookup(A440,'AE-NSI no comparison'!A:B,2,FALSE)</f>
        <v>#10548</v>
      </c>
      <c r="AK440" s="40"/>
    </row>
    <row r="441" ht="15.75" customHeight="1">
      <c r="A441" s="2" t="s">
        <v>2928</v>
      </c>
      <c r="B441" s="2" t="s">
        <v>2936</v>
      </c>
      <c r="C441" s="3" t="s">
        <v>2937</v>
      </c>
      <c r="D441" s="8" t="s">
        <v>2938</v>
      </c>
      <c r="E441" s="8" t="s">
        <v>2939</v>
      </c>
      <c r="G441" s="8">
        <v>2024.0</v>
      </c>
      <c r="H441" s="8" t="s">
        <v>2940</v>
      </c>
      <c r="I441" s="8" t="s">
        <v>2941</v>
      </c>
      <c r="J441" s="8">
        <v>108.0</v>
      </c>
      <c r="K441" s="8">
        <v>9.0</v>
      </c>
      <c r="L441" s="8" t="s">
        <v>2942</v>
      </c>
      <c r="M441" s="8"/>
      <c r="N441" s="8"/>
      <c r="O441" s="16" t="s">
        <v>40</v>
      </c>
      <c r="P441" s="16"/>
      <c r="Q441" s="16"/>
      <c r="R441" s="8"/>
      <c r="S441" s="8"/>
      <c r="T441" s="8"/>
      <c r="U441" s="52" t="s">
        <v>40</v>
      </c>
      <c r="V441" s="35">
        <v>565.0</v>
      </c>
      <c r="W441" s="35" t="s">
        <v>767</v>
      </c>
      <c r="X441" s="35" t="s">
        <v>40</v>
      </c>
      <c r="Y441" s="35" t="s">
        <v>148</v>
      </c>
      <c r="Z441" s="35" t="s">
        <v>40</v>
      </c>
      <c r="AA441" s="35" t="s">
        <v>40</v>
      </c>
      <c r="AB441" s="73" t="s">
        <v>275</v>
      </c>
      <c r="AC441" s="73" t="s">
        <v>40</v>
      </c>
      <c r="AD441" s="73" t="s">
        <v>275</v>
      </c>
      <c r="AE441" s="73" t="s">
        <v>40</v>
      </c>
      <c r="AF441" s="73" t="s">
        <v>40</v>
      </c>
      <c r="AG441" s="74" t="s">
        <v>275</v>
      </c>
      <c r="AH441" s="35"/>
      <c r="AI441" s="72" t="s">
        <v>2935</v>
      </c>
      <c r="AJ441" s="40" t="str">
        <f>B441</f>
        <v>#10549</v>
      </c>
      <c r="AK441" s="40"/>
    </row>
    <row r="442" ht="15.75" customHeight="1">
      <c r="A442" s="2" t="s">
        <v>2943</v>
      </c>
      <c r="B442" s="2" t="s">
        <v>2944</v>
      </c>
      <c r="C442" s="3" t="s">
        <v>2945</v>
      </c>
      <c r="D442" s="8" t="s">
        <v>2946</v>
      </c>
      <c r="E442" s="8" t="s">
        <v>2947</v>
      </c>
      <c r="G442" s="8">
        <v>2024.0</v>
      </c>
      <c r="H442" s="8">
        <v>2024.0</v>
      </c>
      <c r="I442" s="8" t="s">
        <v>482</v>
      </c>
      <c r="J442" s="8">
        <v>19.0</v>
      </c>
      <c r="K442" s="8"/>
      <c r="L442" s="8"/>
      <c r="M442" s="8"/>
      <c r="N442" s="8"/>
      <c r="O442" s="16" t="s">
        <v>40</v>
      </c>
      <c r="P442" s="16"/>
      <c r="Q442" s="16"/>
      <c r="R442" s="8"/>
      <c r="S442" s="8"/>
      <c r="T442" s="8"/>
      <c r="U442" s="34"/>
      <c r="V442" s="35">
        <v>566.0</v>
      </c>
      <c r="W442" s="35" t="s">
        <v>148</v>
      </c>
      <c r="X442" s="35" t="s">
        <v>40</v>
      </c>
      <c r="Y442" s="35" t="s">
        <v>214</v>
      </c>
      <c r="Z442" s="35" t="s">
        <v>40</v>
      </c>
      <c r="AA442" s="35" t="s">
        <v>40</v>
      </c>
      <c r="AB442" s="37" t="s">
        <v>148</v>
      </c>
      <c r="AC442" s="37" t="s">
        <v>230</v>
      </c>
      <c r="AD442" s="37" t="s">
        <v>43</v>
      </c>
      <c r="AE442" s="37" t="s">
        <v>40</v>
      </c>
      <c r="AF442" s="37" t="s">
        <v>40</v>
      </c>
      <c r="AG442" s="38"/>
      <c r="AH442" s="35"/>
      <c r="AI442" s="48"/>
      <c r="AJ442" s="40" t="str">
        <f>vlookup(A442,'AE-NSI no comparison'!A:B,2,FALSE)</f>
        <v>#N/A</v>
      </c>
      <c r="AK442" s="49"/>
    </row>
    <row r="443" ht="15.75" customHeight="1">
      <c r="A443" s="2" t="s">
        <v>2948</v>
      </c>
      <c r="B443" s="2" t="s">
        <v>2949</v>
      </c>
      <c r="C443" s="3" t="s">
        <v>2950</v>
      </c>
      <c r="D443" s="8" t="s">
        <v>2951</v>
      </c>
      <c r="E443" s="8" t="s">
        <v>2952</v>
      </c>
      <c r="G443" s="8">
        <v>2025.0</v>
      </c>
      <c r="H443" s="8">
        <v>2025.0</v>
      </c>
      <c r="I443" s="8" t="s">
        <v>304</v>
      </c>
      <c r="J443" s="8">
        <v>13.0</v>
      </c>
      <c r="K443" s="8">
        <v>3.0</v>
      </c>
      <c r="L443" s="8"/>
      <c r="M443" s="8"/>
      <c r="N443" s="8"/>
      <c r="O443" s="16" t="s">
        <v>40</v>
      </c>
      <c r="P443" s="16"/>
      <c r="Q443" s="16"/>
      <c r="R443" s="8"/>
      <c r="S443" s="8"/>
      <c r="T443" s="8"/>
      <c r="U443" s="34"/>
      <c r="V443" s="35">
        <v>567.0</v>
      </c>
      <c r="W443" s="35" t="s">
        <v>148</v>
      </c>
      <c r="X443" s="35" t="s">
        <v>40</v>
      </c>
      <c r="Y443" s="35" t="s">
        <v>214</v>
      </c>
      <c r="Z443" s="35" t="s">
        <v>40</v>
      </c>
      <c r="AA443" s="35" t="s">
        <v>40</v>
      </c>
      <c r="AB443" s="73" t="s">
        <v>275</v>
      </c>
      <c r="AC443" s="73" t="s">
        <v>40</v>
      </c>
      <c r="AD443" s="73" t="s">
        <v>275</v>
      </c>
      <c r="AE443" s="73" t="s">
        <v>40</v>
      </c>
      <c r="AF443" s="73" t="s">
        <v>40</v>
      </c>
      <c r="AG443" s="74" t="s">
        <v>275</v>
      </c>
      <c r="AH443" s="35"/>
      <c r="AI443" s="53"/>
      <c r="AJ443" s="40" t="str">
        <f>vlookup(A443,'AE-NSI no comparison'!A:B,2,FALSE)</f>
        <v>#3688</v>
      </c>
      <c r="AK443" s="49"/>
    </row>
    <row r="444" ht="15.75" customHeight="1">
      <c r="A444" s="2" t="s">
        <v>2953</v>
      </c>
      <c r="B444" s="1" t="s">
        <v>2954</v>
      </c>
      <c r="C444" s="3" t="s">
        <v>2955</v>
      </c>
      <c r="D444" s="8" t="s">
        <v>2956</v>
      </c>
      <c r="E444" s="8" t="s">
        <v>2957</v>
      </c>
      <c r="G444" s="8">
        <v>2023.0</v>
      </c>
      <c r="H444" s="8" t="s">
        <v>2958</v>
      </c>
      <c r="I444" s="8" t="s">
        <v>283</v>
      </c>
      <c r="J444" s="8">
        <v>77.0</v>
      </c>
      <c r="K444" s="8">
        <v>12.0</v>
      </c>
      <c r="L444" s="8" t="s">
        <v>2959</v>
      </c>
      <c r="M444" s="8"/>
      <c r="N444" s="8"/>
      <c r="O444" s="16"/>
      <c r="P444" s="16"/>
      <c r="Q444" s="16" t="s">
        <v>40</v>
      </c>
      <c r="R444" s="8"/>
      <c r="S444" s="8"/>
      <c r="T444" s="78" t="s">
        <v>40</v>
      </c>
      <c r="U444" s="52" t="s">
        <v>40</v>
      </c>
      <c r="V444" s="35">
        <v>568.0</v>
      </c>
      <c r="W444" s="35" t="s">
        <v>615</v>
      </c>
      <c r="X444" s="78" t="s">
        <v>40</v>
      </c>
      <c r="Y444" s="35" t="s">
        <v>42</v>
      </c>
      <c r="Z444" s="35" t="s">
        <v>40</v>
      </c>
      <c r="AA444" s="35" t="s">
        <v>40</v>
      </c>
      <c r="AB444" s="36" t="s">
        <v>43</v>
      </c>
      <c r="AC444" s="37" t="s">
        <v>40</v>
      </c>
      <c r="AD444" s="37" t="s">
        <v>42</v>
      </c>
      <c r="AE444" s="37" t="s">
        <v>40</v>
      </c>
      <c r="AF444" s="37" t="s">
        <v>40</v>
      </c>
      <c r="AG444" s="38"/>
      <c r="AH444" s="35"/>
      <c r="AI444" s="97" t="s">
        <v>2960</v>
      </c>
      <c r="AJ444" s="40" t="str">
        <f>vlookup(A444,'AE-NSI no comparison'!A:B,2,FALSE)</f>
        <v>#N/A</v>
      </c>
      <c r="AK444" s="49"/>
    </row>
    <row r="445" ht="15.75" customHeight="1">
      <c r="A445" s="2" t="s">
        <v>2961</v>
      </c>
      <c r="B445" s="1" t="s">
        <v>2962</v>
      </c>
      <c r="C445" s="33" t="s">
        <v>2963</v>
      </c>
      <c r="D445" s="8" t="s">
        <v>2964</v>
      </c>
      <c r="E445" s="8" t="s">
        <v>2965</v>
      </c>
      <c r="G445" s="8">
        <v>2024.0</v>
      </c>
      <c r="H445" s="8">
        <v>2024.0</v>
      </c>
      <c r="I445" s="8" t="s">
        <v>304</v>
      </c>
      <c r="J445" s="8">
        <v>12.0</v>
      </c>
      <c r="K445" s="8">
        <v>11.0</v>
      </c>
      <c r="L445" s="8"/>
      <c r="M445" s="8"/>
      <c r="N445" s="8"/>
      <c r="O445" s="16"/>
      <c r="P445" s="16"/>
      <c r="Q445" s="16" t="s">
        <v>40</v>
      </c>
      <c r="R445" s="8"/>
      <c r="S445" s="8"/>
      <c r="T445" s="8"/>
      <c r="U445" s="34"/>
      <c r="V445" s="35">
        <v>569.0</v>
      </c>
      <c r="W445" s="78" t="s">
        <v>615</v>
      </c>
      <c r="X445" s="78" t="s">
        <v>40</v>
      </c>
      <c r="Y445" s="35" t="s">
        <v>43</v>
      </c>
      <c r="Z445" s="35" t="s">
        <v>40</v>
      </c>
      <c r="AA445" s="35" t="s">
        <v>40</v>
      </c>
      <c r="AB445" s="37" t="s">
        <v>71</v>
      </c>
      <c r="AC445" s="37" t="s">
        <v>40</v>
      </c>
      <c r="AD445" s="37" t="s">
        <v>186</v>
      </c>
      <c r="AE445" s="37" t="s">
        <v>40</v>
      </c>
      <c r="AF445" s="37" t="s">
        <v>40</v>
      </c>
      <c r="AG445" s="38"/>
      <c r="AH445" s="35"/>
      <c r="AI445" s="48"/>
      <c r="AJ445" s="40" t="str">
        <f>vlookup(A445,'AE-NSI no comparison'!A:B,2,FALSE)</f>
        <v>#N/A</v>
      </c>
      <c r="AK445" s="49"/>
    </row>
    <row r="446" ht="15.75" customHeight="1">
      <c r="A446" s="2" t="s">
        <v>2966</v>
      </c>
      <c r="B446" s="1" t="s">
        <v>2967</v>
      </c>
      <c r="C446" s="33" t="s">
        <v>2968</v>
      </c>
      <c r="D446" s="8" t="s">
        <v>2969</v>
      </c>
      <c r="E446" s="8" t="s">
        <v>2970</v>
      </c>
      <c r="G446" s="8">
        <v>2024.0</v>
      </c>
      <c r="H446" s="8" t="s">
        <v>250</v>
      </c>
      <c r="I446" s="8" t="s">
        <v>39</v>
      </c>
      <c r="J446" s="8">
        <v>42.0</v>
      </c>
      <c r="K446" s="8">
        <v>26.0</v>
      </c>
      <c r="L446" s="8">
        <v>126445.0</v>
      </c>
      <c r="M446" s="8"/>
      <c r="N446" s="8"/>
      <c r="O446" s="16" t="s">
        <v>40</v>
      </c>
      <c r="P446" s="16"/>
      <c r="Q446" s="16"/>
      <c r="R446" s="8"/>
      <c r="S446" s="8"/>
      <c r="T446" s="8"/>
      <c r="U446" s="34"/>
      <c r="V446" s="35">
        <v>570.0</v>
      </c>
      <c r="W446" s="35" t="s">
        <v>214</v>
      </c>
      <c r="X446" s="35" t="s">
        <v>40</v>
      </c>
      <c r="Y446" s="35" t="s">
        <v>43</v>
      </c>
      <c r="Z446" s="35" t="s">
        <v>40</v>
      </c>
      <c r="AA446" s="35" t="s">
        <v>40</v>
      </c>
      <c r="AB446" s="37" t="s">
        <v>148</v>
      </c>
      <c r="AC446" s="37" t="s">
        <v>40</v>
      </c>
      <c r="AD446" s="37" t="s">
        <v>71</v>
      </c>
      <c r="AE446" s="37" t="s">
        <v>40</v>
      </c>
      <c r="AF446" s="37" t="s">
        <v>40</v>
      </c>
      <c r="AG446" s="38"/>
      <c r="AH446" s="35"/>
      <c r="AI446" s="39" t="s">
        <v>2971</v>
      </c>
      <c r="AJ446" s="40" t="str">
        <f>vlookup(A446,'AE-NSI no comparison'!A:B,2,FALSE)</f>
        <v>#N/A</v>
      </c>
      <c r="AK446" s="49"/>
    </row>
    <row r="447" ht="15.75" customHeight="1">
      <c r="A447" s="2" t="s">
        <v>2972</v>
      </c>
      <c r="B447" s="1" t="s">
        <v>2973</v>
      </c>
      <c r="C447" s="3" t="s">
        <v>2974</v>
      </c>
      <c r="D447" s="8" t="s">
        <v>2975</v>
      </c>
      <c r="E447" s="8" t="s">
        <v>2976</v>
      </c>
      <c r="G447" s="8">
        <v>2025.0</v>
      </c>
      <c r="H447" s="8"/>
      <c r="I447" s="8" t="s">
        <v>368</v>
      </c>
      <c r="J447" s="8">
        <v>13.0</v>
      </c>
      <c r="K447" s="8"/>
      <c r="L447" s="8">
        <v>1520821.0</v>
      </c>
      <c r="M447" s="8">
        <v>4.0672927E7</v>
      </c>
      <c r="N447" s="8"/>
      <c r="O447" s="16" t="s">
        <v>40</v>
      </c>
      <c r="P447" s="16"/>
      <c r="Q447" s="16"/>
      <c r="R447" s="8"/>
      <c r="S447" s="8"/>
      <c r="T447" s="8"/>
      <c r="U447" s="34"/>
      <c r="V447" s="35">
        <v>571.0</v>
      </c>
      <c r="W447" s="35" t="s">
        <v>767</v>
      </c>
      <c r="X447" s="35" t="s">
        <v>40</v>
      </c>
      <c r="Y447" s="35" t="s">
        <v>42</v>
      </c>
      <c r="Z447" s="35" t="s">
        <v>40</v>
      </c>
      <c r="AA447" s="35" t="s">
        <v>40</v>
      </c>
      <c r="AB447" s="73" t="s">
        <v>275</v>
      </c>
      <c r="AC447" s="73" t="s">
        <v>40</v>
      </c>
      <c r="AD447" s="73" t="s">
        <v>275</v>
      </c>
      <c r="AE447" s="73" t="s">
        <v>40</v>
      </c>
      <c r="AF447" s="73" t="s">
        <v>40</v>
      </c>
      <c r="AG447" s="74" t="s">
        <v>275</v>
      </c>
      <c r="AH447" s="35"/>
      <c r="AI447" s="72" t="s">
        <v>2977</v>
      </c>
      <c r="AJ447" s="40" t="str">
        <f>vlookup(A447,'AE-NSI no comparison'!A:B,2,FALSE)</f>
        <v>#37186</v>
      </c>
      <c r="AK447" s="40"/>
    </row>
    <row r="448" ht="15.75" customHeight="1">
      <c r="A448" s="2" t="s">
        <v>2978</v>
      </c>
      <c r="B448" s="2" t="s">
        <v>2979</v>
      </c>
      <c r="C448" s="3" t="s">
        <v>2980</v>
      </c>
      <c r="D448" s="8" t="s">
        <v>2981</v>
      </c>
      <c r="E448" s="8" t="s">
        <v>2982</v>
      </c>
      <c r="G448" s="8">
        <v>2025.0</v>
      </c>
      <c r="H448" s="8" t="s">
        <v>2048</v>
      </c>
      <c r="I448" s="8" t="s">
        <v>1727</v>
      </c>
      <c r="J448" s="8">
        <v>17.0</v>
      </c>
      <c r="K448" s="8">
        <v>3.0</v>
      </c>
      <c r="L448" s="8" t="s">
        <v>2983</v>
      </c>
      <c r="M448" s="8">
        <v>4.0271323E7</v>
      </c>
      <c r="N448" s="8"/>
      <c r="O448" s="16" t="s">
        <v>40</v>
      </c>
      <c r="P448" s="16"/>
      <c r="Q448" s="16"/>
      <c r="R448" s="8"/>
      <c r="S448" s="8"/>
      <c r="T448" s="8"/>
      <c r="U448" s="34"/>
      <c r="V448" s="35">
        <v>572.0</v>
      </c>
      <c r="W448" s="35" t="s">
        <v>767</v>
      </c>
      <c r="X448" s="35" t="s">
        <v>40</v>
      </c>
      <c r="Y448" s="35" t="s">
        <v>43</v>
      </c>
      <c r="Z448" s="35" t="s">
        <v>40</v>
      </c>
      <c r="AA448" s="35" t="s">
        <v>40</v>
      </c>
      <c r="AB448" s="73" t="s">
        <v>275</v>
      </c>
      <c r="AC448" s="73" t="s">
        <v>40</v>
      </c>
      <c r="AD448" s="73" t="s">
        <v>275</v>
      </c>
      <c r="AE448" s="73" t="s">
        <v>40</v>
      </c>
      <c r="AF448" s="73" t="s">
        <v>40</v>
      </c>
      <c r="AG448" s="74" t="s">
        <v>275</v>
      </c>
      <c r="AH448" s="35"/>
      <c r="AI448" s="72" t="s">
        <v>2984</v>
      </c>
      <c r="AJ448" s="40" t="str">
        <f>vlookup(A448,'AE-NSI no comparison'!A:B,2,FALSE)</f>
        <v>#24824</v>
      </c>
      <c r="AK448" s="40"/>
    </row>
    <row r="449" ht="15.75" customHeight="1">
      <c r="A449" s="2" t="s">
        <v>2985</v>
      </c>
      <c r="B449" s="2" t="s">
        <v>2986</v>
      </c>
      <c r="C449" s="3" t="s">
        <v>2987</v>
      </c>
      <c r="D449" s="8" t="s">
        <v>2988</v>
      </c>
      <c r="E449" s="8" t="s">
        <v>2989</v>
      </c>
      <c r="G449" s="8">
        <v>2025.0</v>
      </c>
      <c r="H449" s="51">
        <v>45658.0</v>
      </c>
      <c r="I449" s="8" t="s">
        <v>2910</v>
      </c>
      <c r="J449" s="8">
        <v>22.0</v>
      </c>
      <c r="K449" s="8"/>
      <c r="L449" s="8">
        <v>100593.0</v>
      </c>
      <c r="M449" s="8"/>
      <c r="N449" s="8"/>
      <c r="O449" s="16" t="s">
        <v>40</v>
      </c>
      <c r="P449" s="16"/>
      <c r="Q449" s="16"/>
      <c r="R449" s="8"/>
      <c r="S449" s="8"/>
      <c r="T449" s="8"/>
      <c r="U449" s="34"/>
      <c r="V449" s="35">
        <v>573.0</v>
      </c>
      <c r="W449" s="35" t="s">
        <v>767</v>
      </c>
      <c r="X449" s="35" t="s">
        <v>40</v>
      </c>
      <c r="Y449" s="35" t="s">
        <v>43</v>
      </c>
      <c r="Z449" s="35" t="s">
        <v>40</v>
      </c>
      <c r="AA449" s="35" t="s">
        <v>40</v>
      </c>
      <c r="AB449" s="73" t="s">
        <v>275</v>
      </c>
      <c r="AC449" s="73" t="s">
        <v>40</v>
      </c>
      <c r="AD449" s="73" t="s">
        <v>275</v>
      </c>
      <c r="AE449" s="73" t="s">
        <v>40</v>
      </c>
      <c r="AF449" s="73" t="s">
        <v>40</v>
      </c>
      <c r="AG449" s="74" t="s">
        <v>275</v>
      </c>
      <c r="AH449" s="35"/>
      <c r="AI449" s="39" t="s">
        <v>2990</v>
      </c>
      <c r="AJ449" s="40" t="str">
        <f>vlookup(A449,'AE-NSI no comparison'!A:B,2,FALSE)</f>
        <v>#N/A</v>
      </c>
      <c r="AK449" s="40"/>
    </row>
    <row r="450" ht="15.75" customHeight="1">
      <c r="A450" s="2" t="s">
        <v>2991</v>
      </c>
      <c r="B450" s="2" t="s">
        <v>2992</v>
      </c>
      <c r="C450" s="33" t="s">
        <v>2993</v>
      </c>
      <c r="D450" s="8" t="s">
        <v>2994</v>
      </c>
      <c r="E450" s="8" t="s">
        <v>2995</v>
      </c>
      <c r="G450" s="8">
        <v>2024.0</v>
      </c>
      <c r="H450" s="8" t="s">
        <v>311</v>
      </c>
      <c r="I450" s="8" t="s">
        <v>312</v>
      </c>
      <c r="J450" s="8">
        <v>20.0</v>
      </c>
      <c r="K450" s="8">
        <v>1.0</v>
      </c>
      <c r="L450" s="8">
        <v>2323853.0</v>
      </c>
      <c r="M450" s="8"/>
      <c r="N450" s="8"/>
      <c r="O450" s="16" t="s">
        <v>40</v>
      </c>
      <c r="P450" s="16"/>
      <c r="Q450" s="16"/>
      <c r="R450" s="8"/>
      <c r="S450" s="8"/>
      <c r="T450" s="8"/>
      <c r="U450" s="34"/>
      <c r="V450" s="35">
        <v>576.0</v>
      </c>
      <c r="W450" s="35" t="s">
        <v>139</v>
      </c>
      <c r="X450" s="35" t="s">
        <v>40</v>
      </c>
      <c r="Y450" s="35" t="s">
        <v>43</v>
      </c>
      <c r="Z450" s="35" t="s">
        <v>40</v>
      </c>
      <c r="AA450" s="35" t="s">
        <v>40</v>
      </c>
      <c r="AB450" s="37" t="s">
        <v>43</v>
      </c>
      <c r="AC450" s="37" t="s">
        <v>40</v>
      </c>
      <c r="AD450" s="37" t="s">
        <v>42</v>
      </c>
      <c r="AE450" s="37" t="s">
        <v>40</v>
      </c>
      <c r="AF450" s="37" t="s">
        <v>40</v>
      </c>
      <c r="AG450" s="38"/>
      <c r="AH450" s="35"/>
      <c r="AI450" s="39" t="s">
        <v>2996</v>
      </c>
      <c r="AJ450" s="40" t="str">
        <f>vlookup(A450,'AE-NSI no comparison'!A:B,2,FALSE)</f>
        <v>#N/A</v>
      </c>
      <c r="AK450" s="40"/>
    </row>
    <row r="451" ht="15.75" customHeight="1">
      <c r="A451" s="2" t="s">
        <v>2997</v>
      </c>
      <c r="B451" s="2" t="s">
        <v>2998</v>
      </c>
      <c r="C451" s="3" t="s">
        <v>2999</v>
      </c>
      <c r="D451" s="8" t="s">
        <v>3000</v>
      </c>
      <c r="E451" s="8" t="s">
        <v>3001</v>
      </c>
      <c r="G451" s="8">
        <v>2025.0</v>
      </c>
      <c r="H451" s="50">
        <v>45721.0</v>
      </c>
      <c r="I451" s="8" t="s">
        <v>418</v>
      </c>
      <c r="J451" s="8">
        <v>13.0</v>
      </c>
      <c r="K451" s="8">
        <v>3.0</v>
      </c>
      <c r="L451" s="8"/>
      <c r="M451" s="8">
        <v>4.0266144E7</v>
      </c>
      <c r="N451" s="8"/>
      <c r="O451" s="16" t="s">
        <v>40</v>
      </c>
      <c r="P451" s="16"/>
      <c r="Q451" s="16"/>
      <c r="R451" s="8"/>
      <c r="S451" s="8"/>
      <c r="T451" s="8"/>
      <c r="U451" s="52" t="s">
        <v>40</v>
      </c>
      <c r="V451" s="35">
        <v>577.0</v>
      </c>
      <c r="W451" s="35" t="s">
        <v>615</v>
      </c>
      <c r="X451" s="78" t="s">
        <v>40</v>
      </c>
      <c r="Y451" s="35" t="s">
        <v>148</v>
      </c>
      <c r="Z451" s="35" t="s">
        <v>40</v>
      </c>
      <c r="AA451" s="35" t="s">
        <v>40</v>
      </c>
      <c r="AB451" s="73" t="s">
        <v>275</v>
      </c>
      <c r="AC451" s="73" t="s">
        <v>40</v>
      </c>
      <c r="AD451" s="73" t="s">
        <v>275</v>
      </c>
      <c r="AE451" s="73" t="s">
        <v>40</v>
      </c>
      <c r="AF451" s="73" t="s">
        <v>40</v>
      </c>
      <c r="AG451" s="74" t="s">
        <v>275</v>
      </c>
      <c r="AH451" s="35"/>
      <c r="AI451" s="53"/>
      <c r="AJ451" s="40" t="str">
        <f>vlookup(A451,'AE-NSI no comparison'!A:B,2,FALSE)</f>
        <v>#24912</v>
      </c>
      <c r="AK451" s="49"/>
    </row>
    <row r="452" ht="15.75" customHeight="1">
      <c r="A452" s="2" t="s">
        <v>3002</v>
      </c>
      <c r="B452" s="1" t="s">
        <v>3003</v>
      </c>
      <c r="C452" s="3" t="s">
        <v>3004</v>
      </c>
      <c r="D452" s="8" t="s">
        <v>3005</v>
      </c>
      <c r="E452" s="8" t="s">
        <v>3006</v>
      </c>
      <c r="G452" s="8">
        <v>2024.0</v>
      </c>
      <c r="H452" s="8" t="s">
        <v>1078</v>
      </c>
      <c r="I452" s="8" t="s">
        <v>62</v>
      </c>
      <c r="J452" s="8">
        <v>230.0</v>
      </c>
      <c r="K452" s="8">
        <v>4.0</v>
      </c>
      <c r="L452" s="8" t="s">
        <v>3007</v>
      </c>
      <c r="M452" s="8"/>
      <c r="N452" s="8"/>
      <c r="O452" s="16"/>
      <c r="P452" s="16" t="s">
        <v>40</v>
      </c>
      <c r="Q452" s="16"/>
      <c r="R452" s="8"/>
      <c r="S452" s="8"/>
      <c r="T452" s="35" t="s">
        <v>40</v>
      </c>
      <c r="U452" s="34"/>
      <c r="V452" s="35">
        <v>578.0</v>
      </c>
      <c r="W452" s="35" t="s">
        <v>139</v>
      </c>
      <c r="X452" s="35" t="s">
        <v>40</v>
      </c>
      <c r="Y452" s="35" t="s">
        <v>214</v>
      </c>
      <c r="Z452" s="35" t="s">
        <v>40</v>
      </c>
      <c r="AA452" s="45" t="s">
        <v>40</v>
      </c>
      <c r="AB452" s="36" t="s">
        <v>71</v>
      </c>
      <c r="AC452" s="37" t="s">
        <v>40</v>
      </c>
      <c r="AD452" s="37" t="s">
        <v>186</v>
      </c>
      <c r="AE452" s="37" t="s">
        <v>40</v>
      </c>
      <c r="AF452" s="37" t="s">
        <v>40</v>
      </c>
      <c r="AG452" s="38"/>
      <c r="AH452" s="35"/>
      <c r="AI452" s="39" t="s">
        <v>3008</v>
      </c>
      <c r="AJ452" s="40" t="str">
        <f>vlookup(A452,'AE-NSI no comparison'!A:B,2,FALSE)</f>
        <v>#N/A</v>
      </c>
      <c r="AK452" s="40"/>
    </row>
    <row r="453" ht="15.75" customHeight="1">
      <c r="A453" s="2" t="s">
        <v>3009</v>
      </c>
      <c r="B453" s="2" t="s">
        <v>3010</v>
      </c>
      <c r="C453" s="3" t="s">
        <v>3011</v>
      </c>
      <c r="D453" s="8" t="s">
        <v>3012</v>
      </c>
      <c r="E453" s="8" t="s">
        <v>3013</v>
      </c>
      <c r="G453" s="8">
        <v>2025.0</v>
      </c>
      <c r="H453" s="50">
        <v>45698.0</v>
      </c>
      <c r="I453" s="8" t="s">
        <v>283</v>
      </c>
      <c r="J453" s="8"/>
      <c r="K453" s="8"/>
      <c r="L453" s="8"/>
      <c r="M453" s="8">
        <v>3.9928572E7</v>
      </c>
      <c r="N453" s="8"/>
      <c r="O453" s="16"/>
      <c r="P453" s="16" t="s">
        <v>40</v>
      </c>
      <c r="Q453" s="16"/>
      <c r="R453" s="8"/>
      <c r="S453" s="8"/>
      <c r="T453" s="8"/>
      <c r="U453" s="34"/>
      <c r="V453" s="35">
        <v>579.0</v>
      </c>
      <c r="W453" s="35" t="s">
        <v>1700</v>
      </c>
      <c r="X453" s="35" t="s">
        <v>40</v>
      </c>
      <c r="Y453" s="35" t="s">
        <v>615</v>
      </c>
      <c r="Z453" s="35" t="s">
        <v>40</v>
      </c>
      <c r="AA453" s="35" t="s">
        <v>40</v>
      </c>
      <c r="AB453" s="36" t="s">
        <v>148</v>
      </c>
      <c r="AC453" s="37" t="s">
        <v>230</v>
      </c>
      <c r="AD453" s="37" t="s">
        <v>42</v>
      </c>
      <c r="AE453" s="37" t="s">
        <v>40</v>
      </c>
      <c r="AF453" s="37" t="s">
        <v>40</v>
      </c>
      <c r="AG453" s="38"/>
      <c r="AH453" s="35"/>
      <c r="AI453" s="48"/>
      <c r="AJ453" s="40" t="str">
        <f>vlookup(A453,'AE-NSI no comparison'!A:B,2,FALSE)</f>
        <v>#N/A</v>
      </c>
      <c r="AK453" s="49"/>
    </row>
    <row r="454" ht="15.75" customHeight="1">
      <c r="A454" s="2" t="s">
        <v>3014</v>
      </c>
      <c r="B454" s="1" t="s">
        <v>3015</v>
      </c>
      <c r="C454" s="3" t="s">
        <v>3016</v>
      </c>
      <c r="D454" s="8" t="s">
        <v>3017</v>
      </c>
      <c r="E454" s="8" t="s">
        <v>3018</v>
      </c>
      <c r="G454" s="8">
        <v>2024.0</v>
      </c>
      <c r="H454" s="51">
        <v>45536.0</v>
      </c>
      <c r="I454" s="8" t="s">
        <v>1286</v>
      </c>
      <c r="J454" s="8">
        <v>146.0</v>
      </c>
      <c r="K454" s="8"/>
      <c r="L454" s="8">
        <v>107149.0</v>
      </c>
      <c r="M454" s="8"/>
      <c r="N454" s="8"/>
      <c r="O454" s="16" t="s">
        <v>40</v>
      </c>
      <c r="P454" s="16"/>
      <c r="Q454" s="16"/>
      <c r="R454" s="8"/>
      <c r="S454" s="8"/>
      <c r="T454" s="8"/>
      <c r="U454" s="34"/>
      <c r="V454" s="35">
        <v>580.0</v>
      </c>
      <c r="W454" s="35" t="s">
        <v>42</v>
      </c>
      <c r="X454" s="35" t="s">
        <v>40</v>
      </c>
      <c r="Y454" s="78" t="s">
        <v>615</v>
      </c>
      <c r="Z454" s="78" t="s">
        <v>40</v>
      </c>
      <c r="AA454" s="78" t="s">
        <v>40</v>
      </c>
      <c r="AB454" s="37" t="s">
        <v>80</v>
      </c>
      <c r="AC454" s="37" t="s">
        <v>40</v>
      </c>
      <c r="AD454" s="37" t="s">
        <v>42</v>
      </c>
      <c r="AE454" s="37" t="s">
        <v>40</v>
      </c>
      <c r="AF454" s="37" t="s">
        <v>40</v>
      </c>
      <c r="AG454" s="130"/>
      <c r="AH454" s="35"/>
      <c r="AI454" s="95" t="s">
        <v>3019</v>
      </c>
      <c r="AJ454" s="40" t="str">
        <f>vlookup(A454,'AE-NSI no comparison'!A:B,2,FALSE)</f>
        <v>#N/A</v>
      </c>
      <c r="AK454" s="49"/>
    </row>
    <row r="455" ht="15.75" customHeight="1">
      <c r="A455" s="2" t="s">
        <v>333</v>
      </c>
      <c r="B455" s="1" t="s">
        <v>3020</v>
      </c>
      <c r="C455" s="33" t="s">
        <v>3021</v>
      </c>
      <c r="D455" s="8" t="s">
        <v>3022</v>
      </c>
      <c r="E455" s="8" t="s">
        <v>3023</v>
      </c>
      <c r="G455" s="8">
        <v>2024.0</v>
      </c>
      <c r="H455" s="8">
        <v>2024.0</v>
      </c>
      <c r="I455" s="8" t="s">
        <v>1676</v>
      </c>
      <c r="J455" s="8">
        <v>15.0</v>
      </c>
      <c r="K455" s="8"/>
      <c r="L455" s="8"/>
      <c r="M455" s="8"/>
      <c r="N455" s="8"/>
      <c r="O455" s="16" t="s">
        <v>40</v>
      </c>
      <c r="P455" s="16"/>
      <c r="Q455" s="16"/>
      <c r="R455" s="8"/>
      <c r="S455" s="8"/>
      <c r="T455" s="8"/>
      <c r="U455" s="34"/>
      <c r="V455" s="35">
        <v>581.0</v>
      </c>
      <c r="W455" s="35" t="s">
        <v>767</v>
      </c>
      <c r="X455" s="35" t="s">
        <v>40</v>
      </c>
      <c r="Y455" s="35" t="s">
        <v>42</v>
      </c>
      <c r="Z455" s="35" t="s">
        <v>40</v>
      </c>
      <c r="AA455" s="35" t="s">
        <v>40</v>
      </c>
      <c r="AB455" s="37" t="s">
        <v>71</v>
      </c>
      <c r="AC455" s="37" t="s">
        <v>40</v>
      </c>
      <c r="AD455" s="37" t="s">
        <v>186</v>
      </c>
      <c r="AE455" s="37" t="s">
        <v>40</v>
      </c>
      <c r="AF455" s="37" t="s">
        <v>40</v>
      </c>
      <c r="AG455" s="38"/>
      <c r="AH455" s="35"/>
      <c r="AI455" s="39" t="s">
        <v>3024</v>
      </c>
      <c r="AJ455" s="40" t="str">
        <f>vlookup(A455,'AE-NSI no comparison'!A:B,2,FALSE)</f>
        <v>#N/A</v>
      </c>
      <c r="AK455" s="40"/>
    </row>
    <row r="456" ht="15.75" customHeight="1">
      <c r="A456" s="2" t="s">
        <v>3025</v>
      </c>
      <c r="B456" s="1" t="s">
        <v>3026</v>
      </c>
      <c r="C456" s="3" t="s">
        <v>3027</v>
      </c>
      <c r="D456" s="8" t="s">
        <v>3028</v>
      </c>
      <c r="E456" s="8" t="s">
        <v>3029</v>
      </c>
      <c r="G456" s="8">
        <v>2025.0</v>
      </c>
      <c r="H456" s="51">
        <v>45778.0</v>
      </c>
      <c r="I456" s="8" t="s">
        <v>343</v>
      </c>
      <c r="J456" s="8">
        <v>90.0</v>
      </c>
      <c r="K456" s="8">
        <v>5.0</v>
      </c>
      <c r="L456" s="8">
        <v>106461.0</v>
      </c>
      <c r="M456" s="8"/>
      <c r="N456" s="8"/>
      <c r="O456" s="16" t="s">
        <v>40</v>
      </c>
      <c r="P456" s="16"/>
      <c r="Q456" s="16"/>
      <c r="R456" s="8"/>
      <c r="S456" s="8"/>
      <c r="T456" s="8"/>
      <c r="U456" s="34"/>
      <c r="V456" s="35">
        <v>582.0</v>
      </c>
      <c r="W456" s="35" t="s">
        <v>42</v>
      </c>
      <c r="X456" s="35" t="s">
        <v>40</v>
      </c>
      <c r="Y456" s="35" t="s">
        <v>43</v>
      </c>
      <c r="Z456" s="35" t="s">
        <v>40</v>
      </c>
      <c r="AA456" s="35" t="s">
        <v>40</v>
      </c>
      <c r="AB456" s="37" t="s">
        <v>80</v>
      </c>
      <c r="AC456" s="37" t="s">
        <v>40</v>
      </c>
      <c r="AD456" s="37" t="s">
        <v>42</v>
      </c>
      <c r="AE456" s="37" t="s">
        <v>40</v>
      </c>
      <c r="AF456" s="37" t="s">
        <v>40</v>
      </c>
      <c r="AG456" s="38"/>
      <c r="AH456" s="35"/>
      <c r="AI456" s="48"/>
      <c r="AJ456" s="40" t="str">
        <f>vlookup(A456,'AE-NSI no comparison'!A:B,2,FALSE)</f>
        <v>#N/A</v>
      </c>
      <c r="AK456" s="49"/>
    </row>
    <row r="457" ht="15.75" customHeight="1">
      <c r="A457" s="2" t="s">
        <v>3030</v>
      </c>
      <c r="B457" s="1" t="s">
        <v>3031</v>
      </c>
      <c r="C457" s="3" t="s">
        <v>3032</v>
      </c>
      <c r="D457" s="8" t="s">
        <v>3033</v>
      </c>
      <c r="E457" s="8" t="s">
        <v>3034</v>
      </c>
      <c r="G457" s="8">
        <v>2025.0</v>
      </c>
      <c r="H457" s="8" t="s">
        <v>3035</v>
      </c>
      <c r="I457" s="8" t="s">
        <v>283</v>
      </c>
      <c r="J457" s="8">
        <v>80.0</v>
      </c>
      <c r="K457" s="8">
        <v>3.0</v>
      </c>
      <c r="L457" s="8" t="s">
        <v>3036</v>
      </c>
      <c r="M457" s="8"/>
      <c r="N457" s="8"/>
      <c r="O457" s="16" t="s">
        <v>40</v>
      </c>
      <c r="P457" s="16"/>
      <c r="Q457" s="16"/>
      <c r="R457" s="8"/>
      <c r="S457" s="8"/>
      <c r="T457" s="8"/>
      <c r="U457" s="34"/>
      <c r="V457" s="35">
        <v>583.0</v>
      </c>
      <c r="W457" s="35" t="s">
        <v>42</v>
      </c>
      <c r="X457" s="35" t="s">
        <v>40</v>
      </c>
      <c r="Y457" s="35" t="s">
        <v>43</v>
      </c>
      <c r="Z457" s="35" t="s">
        <v>40</v>
      </c>
      <c r="AA457" s="35" t="s">
        <v>40</v>
      </c>
      <c r="AB457" s="37" t="s">
        <v>43</v>
      </c>
      <c r="AC457" s="37" t="s">
        <v>40</v>
      </c>
      <c r="AD457" s="37" t="s">
        <v>42</v>
      </c>
      <c r="AE457" s="37" t="s">
        <v>40</v>
      </c>
      <c r="AF457" s="37" t="s">
        <v>40</v>
      </c>
      <c r="AG457" s="38"/>
      <c r="AH457" s="35"/>
      <c r="AI457" s="39" t="s">
        <v>3037</v>
      </c>
      <c r="AJ457" s="40" t="str">
        <f>vlookup(A457,'AE-NSI no comparison'!A:B,2,FALSE)</f>
        <v>#N/A</v>
      </c>
      <c r="AK457" s="49"/>
    </row>
    <row r="458" ht="15.75" customHeight="1">
      <c r="A458" s="2" t="s">
        <v>3038</v>
      </c>
      <c r="B458" s="2" t="s">
        <v>3039</v>
      </c>
      <c r="C458" s="3" t="s">
        <v>3040</v>
      </c>
      <c r="D458" s="8" t="s">
        <v>3041</v>
      </c>
      <c r="E458" s="8" t="s">
        <v>3042</v>
      </c>
      <c r="G458" s="8">
        <v>2023.0</v>
      </c>
      <c r="H458" s="50">
        <v>45919.0</v>
      </c>
      <c r="I458" s="8" t="s">
        <v>1299</v>
      </c>
      <c r="J458" s="8">
        <v>21.0</v>
      </c>
      <c r="K458" s="8">
        <v>1.0</v>
      </c>
      <c r="L458" s="8">
        <v>358.0</v>
      </c>
      <c r="M458" s="8">
        <v>3.7726711E7</v>
      </c>
      <c r="N458" s="8"/>
      <c r="O458" s="16" t="s">
        <v>40</v>
      </c>
      <c r="P458" s="16"/>
      <c r="Q458" s="16"/>
      <c r="R458" s="8"/>
      <c r="S458" s="8"/>
      <c r="T458" s="8"/>
      <c r="U458" s="34"/>
      <c r="V458" s="35">
        <v>584.0</v>
      </c>
      <c r="W458" s="35" t="s">
        <v>214</v>
      </c>
      <c r="X458" s="35" t="s">
        <v>40</v>
      </c>
      <c r="Y458" s="35" t="s">
        <v>43</v>
      </c>
      <c r="Z458" s="35" t="s">
        <v>40</v>
      </c>
      <c r="AA458" s="35" t="s">
        <v>40</v>
      </c>
      <c r="AB458" s="37" t="s">
        <v>43</v>
      </c>
      <c r="AC458" s="37" t="s">
        <v>40</v>
      </c>
      <c r="AD458" s="37" t="s">
        <v>42</v>
      </c>
      <c r="AE458" s="37" t="s">
        <v>40</v>
      </c>
      <c r="AF458" s="37" t="s">
        <v>40</v>
      </c>
      <c r="AG458" s="38"/>
      <c r="AH458" s="35"/>
      <c r="AI458" s="48"/>
      <c r="AJ458" s="40" t="str">
        <f>vlookup(A458,'AE-NSI no comparison'!A:B,2,FALSE)</f>
        <v>#N/A</v>
      </c>
      <c r="AK458" s="49"/>
    </row>
    <row r="459" ht="15.75" customHeight="1">
      <c r="A459" s="2" t="s">
        <v>3043</v>
      </c>
      <c r="B459" s="1" t="s">
        <v>3044</v>
      </c>
      <c r="C459" s="3" t="s">
        <v>3045</v>
      </c>
      <c r="D459" s="8" t="s">
        <v>3046</v>
      </c>
      <c r="E459" s="8" t="s">
        <v>3047</v>
      </c>
      <c r="G459" s="8">
        <v>2024.0</v>
      </c>
      <c r="H459" s="8" t="s">
        <v>3048</v>
      </c>
      <c r="I459" s="8" t="s">
        <v>1482</v>
      </c>
      <c r="J459" s="8">
        <v>18.0</v>
      </c>
      <c r="K459" s="8">
        <v>5.0</v>
      </c>
      <c r="L459" s="8" t="s">
        <v>3049</v>
      </c>
      <c r="M459" s="8">
        <v>3.8773753E7</v>
      </c>
      <c r="N459" s="8"/>
      <c r="O459" s="16"/>
      <c r="P459" s="16"/>
      <c r="Q459" s="16" t="s">
        <v>40</v>
      </c>
      <c r="R459" s="8"/>
      <c r="S459" s="8"/>
      <c r="T459" s="8"/>
      <c r="U459" s="34"/>
      <c r="V459" s="35">
        <v>585.0</v>
      </c>
      <c r="W459" s="35" t="s">
        <v>148</v>
      </c>
      <c r="X459" s="35" t="s">
        <v>40</v>
      </c>
      <c r="Y459" s="35" t="s">
        <v>42</v>
      </c>
      <c r="Z459" s="35" t="s">
        <v>40</v>
      </c>
      <c r="AA459" s="35" t="s">
        <v>40</v>
      </c>
      <c r="AB459" s="37" t="s">
        <v>148</v>
      </c>
      <c r="AC459" s="37" t="s">
        <v>230</v>
      </c>
      <c r="AD459" s="37" t="s">
        <v>186</v>
      </c>
      <c r="AE459" s="37" t="s">
        <v>40</v>
      </c>
      <c r="AF459" s="37" t="s">
        <v>40</v>
      </c>
      <c r="AG459" s="38"/>
      <c r="AH459" s="35"/>
      <c r="AI459" s="39" t="s">
        <v>3050</v>
      </c>
      <c r="AJ459" s="40" t="str">
        <f>vlookup(A459,'AE-NSI no comparison'!A:B,2,FALSE)</f>
        <v>#N/A</v>
      </c>
      <c r="AK459" s="49"/>
    </row>
    <row r="460" ht="15.75" customHeight="1">
      <c r="A460" s="2" t="s">
        <v>3051</v>
      </c>
      <c r="B460" s="1" t="s">
        <v>3052</v>
      </c>
      <c r="C460" s="33" t="s">
        <v>3053</v>
      </c>
      <c r="D460" s="8"/>
      <c r="E460" s="8" t="s">
        <v>3054</v>
      </c>
      <c r="G460" s="8">
        <v>2025.0</v>
      </c>
      <c r="H460" s="8">
        <v>2025.0</v>
      </c>
      <c r="I460" s="8"/>
      <c r="J460" s="8"/>
      <c r="K460" s="8"/>
      <c r="L460" s="8"/>
      <c r="M460" s="8"/>
      <c r="N460" s="8"/>
      <c r="O460" s="16" t="s">
        <v>40</v>
      </c>
      <c r="P460" s="16"/>
      <c r="Q460" s="16"/>
      <c r="R460" s="8"/>
      <c r="S460" s="8"/>
      <c r="T460" s="8"/>
      <c r="U460" s="52" t="s">
        <v>40</v>
      </c>
      <c r="V460" s="35">
        <v>587.0</v>
      </c>
      <c r="W460" s="35" t="s">
        <v>615</v>
      </c>
      <c r="X460" s="78" t="s">
        <v>40</v>
      </c>
      <c r="Y460" s="35" t="s">
        <v>186</v>
      </c>
      <c r="Z460" s="35" t="s">
        <v>40</v>
      </c>
      <c r="AA460" s="35" t="s">
        <v>40</v>
      </c>
      <c r="AB460" s="37" t="s">
        <v>148</v>
      </c>
      <c r="AC460" s="37" t="s">
        <v>40</v>
      </c>
      <c r="AD460" s="37" t="s">
        <v>43</v>
      </c>
      <c r="AE460" s="37" t="s">
        <v>40</v>
      </c>
      <c r="AF460" s="37" t="s">
        <v>40</v>
      </c>
      <c r="AG460" s="38"/>
      <c r="AH460" s="35"/>
      <c r="AI460" s="48"/>
      <c r="AJ460" s="40" t="str">
        <f>vlookup(A460,'AE-NSI no comparison'!A:B,2,FALSE)</f>
        <v>#N/A</v>
      </c>
      <c r="AK460" s="49"/>
    </row>
    <row r="461" ht="15.75" customHeight="1">
      <c r="A461" s="2" t="s">
        <v>3055</v>
      </c>
      <c r="B461" s="1" t="s">
        <v>3056</v>
      </c>
      <c r="C461" s="3" t="s">
        <v>3057</v>
      </c>
      <c r="D461" s="8" t="s">
        <v>3058</v>
      </c>
      <c r="E461" s="8" t="s">
        <v>3059</v>
      </c>
      <c r="G461" s="8">
        <v>2024.0</v>
      </c>
      <c r="H461" s="8" t="s">
        <v>3060</v>
      </c>
      <c r="I461" s="8" t="s">
        <v>39</v>
      </c>
      <c r="J461" s="8">
        <v>42.0</v>
      </c>
      <c r="K461" s="8">
        <v>13.0</v>
      </c>
      <c r="L461" s="8" t="s">
        <v>3061</v>
      </c>
      <c r="M461" s="8"/>
      <c r="N461" s="8"/>
      <c r="O461" s="16"/>
      <c r="P461" s="16"/>
      <c r="Q461" s="16" t="s">
        <v>40</v>
      </c>
      <c r="R461" s="8"/>
      <c r="S461" s="8"/>
      <c r="T461" s="8"/>
      <c r="U461" s="34"/>
      <c r="V461" s="35">
        <v>589.0</v>
      </c>
      <c r="W461" s="35" t="s">
        <v>71</v>
      </c>
      <c r="X461" s="35" t="s">
        <v>40</v>
      </c>
      <c r="Y461" s="35" t="s">
        <v>42</v>
      </c>
      <c r="Z461" s="35" t="s">
        <v>40</v>
      </c>
      <c r="AA461" s="35" t="s">
        <v>40</v>
      </c>
      <c r="AB461" s="37" t="s">
        <v>139</v>
      </c>
      <c r="AC461" s="37" t="s">
        <v>40</v>
      </c>
      <c r="AD461" s="37" t="s">
        <v>43</v>
      </c>
      <c r="AE461" s="37" t="s">
        <v>40</v>
      </c>
      <c r="AF461" s="37" t="s">
        <v>40</v>
      </c>
      <c r="AG461" s="38"/>
      <c r="AH461" s="35"/>
      <c r="AI461" s="48"/>
      <c r="AJ461" s="40" t="str">
        <f>vlookup(A461,'AE-NSI no comparison'!A:B,2,FALSE)</f>
        <v>#N/A</v>
      </c>
      <c r="AK461" s="49"/>
    </row>
    <row r="462" ht="15.75" customHeight="1">
      <c r="A462" s="2" t="s">
        <v>3062</v>
      </c>
      <c r="B462" s="1" t="s">
        <v>3063</v>
      </c>
      <c r="C462" s="3" t="s">
        <v>3064</v>
      </c>
      <c r="D462" s="8" t="s">
        <v>3065</v>
      </c>
      <c r="E462" s="8" t="s">
        <v>3066</v>
      </c>
      <c r="G462" s="8">
        <v>2024.0</v>
      </c>
      <c r="H462" s="8" t="s">
        <v>583</v>
      </c>
      <c r="I462" s="8" t="s">
        <v>39</v>
      </c>
      <c r="J462" s="8">
        <v>42.0</v>
      </c>
      <c r="K462" s="8">
        <v>24.0</v>
      </c>
      <c r="L462" s="8">
        <v>126290.0</v>
      </c>
      <c r="M462" s="8"/>
      <c r="N462" s="8"/>
      <c r="O462" s="16"/>
      <c r="P462" s="16"/>
      <c r="Q462" s="16" t="s">
        <v>40</v>
      </c>
      <c r="R462" s="8"/>
      <c r="S462" s="8"/>
      <c r="T462" s="8"/>
      <c r="U462" s="34"/>
      <c r="V462" s="35">
        <v>590.0</v>
      </c>
      <c r="W462" s="35" t="s">
        <v>767</v>
      </c>
      <c r="X462" s="35" t="s">
        <v>40</v>
      </c>
      <c r="Y462" s="35" t="s">
        <v>42</v>
      </c>
      <c r="Z462" s="35" t="s">
        <v>40</v>
      </c>
      <c r="AA462" s="35" t="s">
        <v>40</v>
      </c>
      <c r="AB462" s="73" t="s">
        <v>275</v>
      </c>
      <c r="AC462" s="73" t="s">
        <v>40</v>
      </c>
      <c r="AD462" s="73" t="s">
        <v>275</v>
      </c>
      <c r="AE462" s="73" t="s">
        <v>40</v>
      </c>
      <c r="AF462" s="73" t="s">
        <v>40</v>
      </c>
      <c r="AG462" s="74" t="s">
        <v>275</v>
      </c>
      <c r="AH462" s="35"/>
      <c r="AI462" s="53"/>
      <c r="AJ462" s="40" t="str">
        <f>vlookup(A462,'AE-NSI no comparison'!A:B,2,FALSE)</f>
        <v>#11107</v>
      </c>
      <c r="AK462" s="49"/>
    </row>
    <row r="463" ht="15.75" customHeight="1">
      <c r="A463" s="2" t="s">
        <v>3067</v>
      </c>
      <c r="B463" s="1" t="s">
        <v>3068</v>
      </c>
      <c r="C463" s="33" t="s">
        <v>3069</v>
      </c>
      <c r="D463" s="8" t="s">
        <v>3070</v>
      </c>
      <c r="E463" s="8" t="s">
        <v>3071</v>
      </c>
      <c r="G463" s="8">
        <v>2025.0</v>
      </c>
      <c r="H463" s="8" t="s">
        <v>3072</v>
      </c>
      <c r="I463" s="8" t="s">
        <v>3073</v>
      </c>
      <c r="J463" s="8">
        <v>11.0</v>
      </c>
      <c r="K463" s="8">
        <v>2.0</v>
      </c>
      <c r="L463" s="8"/>
      <c r="M463" s="8"/>
      <c r="N463" s="8"/>
      <c r="O463" s="16" t="s">
        <v>40</v>
      </c>
      <c r="P463" s="16"/>
      <c r="Q463" s="16"/>
      <c r="R463" s="8"/>
      <c r="S463" s="8"/>
      <c r="T463" s="8"/>
      <c r="U463" s="52" t="s">
        <v>40</v>
      </c>
      <c r="V463" s="35">
        <v>591.0</v>
      </c>
      <c r="W463" s="35" t="s">
        <v>767</v>
      </c>
      <c r="X463" s="35" t="s">
        <v>40</v>
      </c>
      <c r="Y463" s="35" t="s">
        <v>148</v>
      </c>
      <c r="Z463" s="35" t="s">
        <v>40</v>
      </c>
      <c r="AA463" s="35" t="s">
        <v>40</v>
      </c>
      <c r="AB463" s="37" t="s">
        <v>71</v>
      </c>
      <c r="AC463" s="37" t="s">
        <v>40</v>
      </c>
      <c r="AD463" s="37" t="s">
        <v>186</v>
      </c>
      <c r="AE463" s="37" t="s">
        <v>40</v>
      </c>
      <c r="AF463" s="37" t="s">
        <v>40</v>
      </c>
      <c r="AG463" s="38"/>
      <c r="AH463" s="35"/>
      <c r="AI463" s="48"/>
      <c r="AJ463" s="40" t="str">
        <f>vlookup(A463,'AE-NSI no comparison'!A:B,2,FALSE)</f>
        <v>#N/A</v>
      </c>
      <c r="AK463" s="49"/>
    </row>
    <row r="464" ht="15.75" customHeight="1">
      <c r="A464" s="2" t="s">
        <v>658</v>
      </c>
      <c r="B464" s="1" t="s">
        <v>3074</v>
      </c>
      <c r="C464" s="3" t="s">
        <v>3075</v>
      </c>
      <c r="D464" s="8" t="s">
        <v>3076</v>
      </c>
      <c r="E464" s="8" t="s">
        <v>3077</v>
      </c>
      <c r="G464" s="8">
        <v>2025.0</v>
      </c>
      <c r="H464" s="8">
        <v>2025.0</v>
      </c>
      <c r="I464" s="8" t="s">
        <v>1278</v>
      </c>
      <c r="J464" s="8">
        <v>20.0</v>
      </c>
      <c r="K464" s="8">
        <v>5.0</v>
      </c>
      <c r="L464" s="8" t="s">
        <v>3078</v>
      </c>
      <c r="M464" s="8"/>
      <c r="N464" s="8"/>
      <c r="O464" s="16"/>
      <c r="P464" s="16"/>
      <c r="Q464" s="16" t="s">
        <v>40</v>
      </c>
      <c r="R464" s="8"/>
      <c r="S464" s="8"/>
      <c r="T464" s="8"/>
      <c r="U464" s="34"/>
      <c r="V464" s="35">
        <v>592.0</v>
      </c>
      <c r="W464" s="35" t="s">
        <v>214</v>
      </c>
      <c r="X464" s="35" t="s">
        <v>40</v>
      </c>
      <c r="Y464" s="35" t="s">
        <v>42</v>
      </c>
      <c r="Z464" s="35" t="s">
        <v>40</v>
      </c>
      <c r="AA464" s="35" t="s">
        <v>40</v>
      </c>
      <c r="AB464" s="73" t="s">
        <v>275</v>
      </c>
      <c r="AC464" s="73" t="s">
        <v>40</v>
      </c>
      <c r="AD464" s="73" t="s">
        <v>275</v>
      </c>
      <c r="AE464" s="73" t="s">
        <v>40</v>
      </c>
      <c r="AF464" s="73" t="s">
        <v>40</v>
      </c>
      <c r="AG464" s="74" t="s">
        <v>275</v>
      </c>
      <c r="AH464" s="35"/>
      <c r="AI464" s="53"/>
      <c r="AJ464" s="40" t="str">
        <f>vlookup(A464,'AE-NSI no comparison'!A:B,2,FALSE)</f>
        <v>#3999</v>
      </c>
      <c r="AK464" s="49"/>
    </row>
    <row r="465" ht="15.75" customHeight="1">
      <c r="A465" s="2" t="s">
        <v>3079</v>
      </c>
      <c r="B465" s="1" t="s">
        <v>3080</v>
      </c>
      <c r="C465" s="33" t="s">
        <v>3081</v>
      </c>
      <c r="D465" s="8" t="s">
        <v>3082</v>
      </c>
      <c r="E465" s="8" t="s">
        <v>3083</v>
      </c>
      <c r="G465" s="8">
        <v>2024.0</v>
      </c>
      <c r="H465" s="51">
        <v>45505.0</v>
      </c>
      <c r="I465" s="8" t="s">
        <v>1286</v>
      </c>
      <c r="J465" s="8">
        <v>145.0</v>
      </c>
      <c r="K465" s="8"/>
      <c r="L465" s="8">
        <v>107080.0</v>
      </c>
      <c r="M465" s="8"/>
      <c r="N465" s="8"/>
      <c r="O465" s="16" t="s">
        <v>40</v>
      </c>
      <c r="P465" s="16"/>
      <c r="Q465" s="16"/>
      <c r="R465" s="8"/>
      <c r="S465" s="8"/>
      <c r="T465" s="8"/>
      <c r="U465" s="34"/>
      <c r="V465" s="35">
        <v>593.0</v>
      </c>
      <c r="W465" s="35" t="s">
        <v>139</v>
      </c>
      <c r="X465" s="35" t="s">
        <v>40</v>
      </c>
      <c r="Y465" s="35" t="s">
        <v>43</v>
      </c>
      <c r="Z465" s="35" t="s">
        <v>40</v>
      </c>
      <c r="AA465" s="35" t="s">
        <v>40</v>
      </c>
      <c r="AB465" s="37" t="s">
        <v>71</v>
      </c>
      <c r="AC465" s="37" t="s">
        <v>40</v>
      </c>
      <c r="AD465" s="37" t="s">
        <v>186</v>
      </c>
      <c r="AE465" s="37" t="s">
        <v>40</v>
      </c>
      <c r="AF465" s="37" t="s">
        <v>40</v>
      </c>
      <c r="AG465" s="38"/>
      <c r="AH465" s="35"/>
      <c r="AI465" s="39" t="s">
        <v>3084</v>
      </c>
      <c r="AJ465" s="40" t="str">
        <f>vlookup(A465,'AE-NSI no comparison'!A:B,2,FALSE)</f>
        <v>#N/A</v>
      </c>
      <c r="AK465" s="40"/>
    </row>
    <row r="466" ht="15.75" customHeight="1">
      <c r="A466" s="2" t="s">
        <v>3085</v>
      </c>
      <c r="B466" s="1" t="s">
        <v>3086</v>
      </c>
      <c r="C466" s="3" t="s">
        <v>3087</v>
      </c>
      <c r="D466" s="8" t="s">
        <v>3088</v>
      </c>
      <c r="E466" s="8" t="s">
        <v>3089</v>
      </c>
      <c r="G466" s="8">
        <v>2024.0</v>
      </c>
      <c r="H466" s="8" t="s">
        <v>3090</v>
      </c>
      <c r="I466" s="8" t="s">
        <v>2024</v>
      </c>
      <c r="J466" s="8">
        <v>331.0</v>
      </c>
      <c r="K466" s="8">
        <v>22.0</v>
      </c>
      <c r="L466" s="8" t="s">
        <v>3091</v>
      </c>
      <c r="M466" s="8"/>
      <c r="N466" s="8"/>
      <c r="O466" s="16" t="s">
        <v>40</v>
      </c>
      <c r="P466" s="16"/>
      <c r="Q466" s="16" t="s">
        <v>40</v>
      </c>
      <c r="R466" s="8"/>
      <c r="S466" s="8"/>
      <c r="T466" s="8"/>
      <c r="U466" s="34"/>
      <c r="V466" s="35">
        <v>595.0</v>
      </c>
      <c r="W466" s="35" t="s">
        <v>139</v>
      </c>
      <c r="X466" s="35" t="s">
        <v>40</v>
      </c>
      <c r="Y466" s="35" t="s">
        <v>71</v>
      </c>
      <c r="Z466" s="35" t="s">
        <v>40</v>
      </c>
      <c r="AA466" s="35" t="s">
        <v>40</v>
      </c>
      <c r="AB466" s="37" t="s">
        <v>80</v>
      </c>
      <c r="AC466" s="37" t="s">
        <v>40</v>
      </c>
      <c r="AD466" s="37" t="s">
        <v>43</v>
      </c>
      <c r="AE466" s="37" t="s">
        <v>40</v>
      </c>
      <c r="AF466" s="37" t="s">
        <v>40</v>
      </c>
      <c r="AG466" s="38"/>
      <c r="AH466" s="35"/>
      <c r="AI466" s="39" t="s">
        <v>3092</v>
      </c>
      <c r="AJ466" s="40" t="str">
        <f>vlookup(A466,'AE-NSI no comparison'!A:B,2,FALSE)</f>
        <v>#N/A</v>
      </c>
      <c r="AK466" s="40"/>
    </row>
    <row r="467" ht="15.75" customHeight="1">
      <c r="A467" s="2" t="s">
        <v>3093</v>
      </c>
      <c r="B467" s="1" t="s">
        <v>3094</v>
      </c>
      <c r="C467" s="3" t="s">
        <v>3095</v>
      </c>
      <c r="D467" s="8" t="s">
        <v>3096</v>
      </c>
      <c r="E467" s="8" t="s">
        <v>3097</v>
      </c>
      <c r="G467" s="8">
        <v>2024.0</v>
      </c>
      <c r="H467" s="8" t="s">
        <v>3098</v>
      </c>
      <c r="I467" s="8" t="s">
        <v>2122</v>
      </c>
      <c r="J467" s="8">
        <v>10.0</v>
      </c>
      <c r="K467" s="8"/>
      <c r="L467" s="8" t="s">
        <v>3099</v>
      </c>
      <c r="M467" s="8"/>
      <c r="N467" s="8"/>
      <c r="O467" s="16" t="s">
        <v>40</v>
      </c>
      <c r="P467" s="16"/>
      <c r="Q467" s="16"/>
      <c r="R467" s="8"/>
      <c r="S467" s="8"/>
      <c r="T467" s="8"/>
      <c r="U467" s="34"/>
      <c r="V467" s="35">
        <v>596.0</v>
      </c>
      <c r="W467" s="35" t="s">
        <v>139</v>
      </c>
      <c r="X467" s="35" t="s">
        <v>40</v>
      </c>
      <c r="Y467" s="78" t="s">
        <v>615</v>
      </c>
      <c r="Z467" s="78" t="s">
        <v>40</v>
      </c>
      <c r="AA467" s="78" t="s">
        <v>40</v>
      </c>
      <c r="AB467" s="37" t="s">
        <v>80</v>
      </c>
      <c r="AC467" s="37" t="s">
        <v>40</v>
      </c>
      <c r="AD467" s="68" t="s">
        <v>43</v>
      </c>
      <c r="AE467" s="68" t="s">
        <v>40</v>
      </c>
      <c r="AF467" s="68" t="s">
        <v>40</v>
      </c>
      <c r="AG467" s="69"/>
      <c r="AH467" s="35"/>
      <c r="AI467" s="97" t="s">
        <v>3100</v>
      </c>
      <c r="AJ467" s="40" t="str">
        <f>vlookup(A467,'AE-NSI no comparison'!A:B,2,FALSE)</f>
        <v>#N/A</v>
      </c>
      <c r="AK467" s="40"/>
    </row>
    <row r="468" ht="15.75" customHeight="1">
      <c r="A468" s="2" t="s">
        <v>3101</v>
      </c>
      <c r="B468" s="2" t="s">
        <v>3102</v>
      </c>
      <c r="C468" s="3" t="s">
        <v>3103</v>
      </c>
      <c r="D468" s="8" t="s">
        <v>3104</v>
      </c>
      <c r="E468" s="8" t="s">
        <v>3105</v>
      </c>
      <c r="G468" s="8">
        <v>2025.0</v>
      </c>
      <c r="H468" s="8" t="s">
        <v>3106</v>
      </c>
      <c r="I468" s="8" t="s">
        <v>146</v>
      </c>
      <c r="J468" s="104">
        <v>46.0</v>
      </c>
      <c r="K468" s="104">
        <v>2.0</v>
      </c>
      <c r="L468" s="8" t="s">
        <v>3107</v>
      </c>
      <c r="M468" s="8"/>
      <c r="N468" s="8"/>
      <c r="O468" s="16" t="s">
        <v>40</v>
      </c>
      <c r="P468" s="16"/>
      <c r="Q468" s="16"/>
      <c r="R468" s="8"/>
      <c r="S468" s="8"/>
      <c r="T468" s="8"/>
      <c r="U468" s="34"/>
      <c r="V468" s="35">
        <v>598.0</v>
      </c>
      <c r="W468" s="35" t="s">
        <v>139</v>
      </c>
      <c r="X468" s="35" t="s">
        <v>40</v>
      </c>
      <c r="Y468" s="35" t="s">
        <v>214</v>
      </c>
      <c r="Z468" s="35" t="s">
        <v>40</v>
      </c>
      <c r="AA468" s="35" t="s">
        <v>40</v>
      </c>
      <c r="AB468" s="37" t="s">
        <v>80</v>
      </c>
      <c r="AC468" s="37" t="s">
        <v>40</v>
      </c>
      <c r="AD468" s="37" t="s">
        <v>43</v>
      </c>
      <c r="AE468" s="37" t="s">
        <v>40</v>
      </c>
      <c r="AF468" s="37" t="s">
        <v>40</v>
      </c>
      <c r="AG468" s="38" t="s">
        <v>3108</v>
      </c>
      <c r="AH468" s="35"/>
      <c r="AI468" s="39" t="s">
        <v>3109</v>
      </c>
      <c r="AJ468" s="40" t="str">
        <f>vlookup(A468,'AE-NSI no comparison'!A:B,2,FALSE)</f>
        <v>#N/A</v>
      </c>
      <c r="AK468" s="49"/>
    </row>
    <row r="469" ht="15.75" customHeight="1">
      <c r="A469" s="2" t="s">
        <v>3110</v>
      </c>
      <c r="B469" s="2" t="s">
        <v>3111</v>
      </c>
      <c r="C469" s="3" t="s">
        <v>3112</v>
      </c>
      <c r="D469" s="8" t="s">
        <v>3113</v>
      </c>
      <c r="E469" s="8" t="s">
        <v>3114</v>
      </c>
      <c r="G469" s="8">
        <v>2024.0</v>
      </c>
      <c r="H469" s="8">
        <v>2024.0</v>
      </c>
      <c r="I469" s="8" t="s">
        <v>368</v>
      </c>
      <c r="J469" s="8">
        <v>12.0</v>
      </c>
      <c r="K469" s="8"/>
      <c r="L469" s="8">
        <v>1406315.0</v>
      </c>
      <c r="M469" s="8"/>
      <c r="N469" s="8"/>
      <c r="O469" s="16" t="s">
        <v>40</v>
      </c>
      <c r="P469" s="16"/>
      <c r="Q469" s="16"/>
      <c r="R469" s="8"/>
      <c r="S469" s="8"/>
      <c r="T469" s="8"/>
      <c r="U469" s="34"/>
      <c r="V469" s="35">
        <v>599.0</v>
      </c>
      <c r="W469" s="35" t="s">
        <v>139</v>
      </c>
      <c r="X469" s="35" t="s">
        <v>40</v>
      </c>
      <c r="Y469" s="35" t="s">
        <v>214</v>
      </c>
      <c r="Z469" s="35" t="s">
        <v>40</v>
      </c>
      <c r="AA469" s="35" t="s">
        <v>40</v>
      </c>
      <c r="AB469" s="73" t="s">
        <v>275</v>
      </c>
      <c r="AC469" s="73" t="s">
        <v>40</v>
      </c>
      <c r="AD469" s="73" t="s">
        <v>275</v>
      </c>
      <c r="AE469" s="73" t="s">
        <v>40</v>
      </c>
      <c r="AF469" s="73" t="s">
        <v>40</v>
      </c>
      <c r="AG469" s="74" t="s">
        <v>275</v>
      </c>
      <c r="AH469" s="35"/>
      <c r="AI469" s="72" t="s">
        <v>3115</v>
      </c>
      <c r="AJ469" s="40" t="str">
        <f>vlookup(A469,'AE-NSI no comparison'!A:B,2,FALSE)</f>
        <v>#11227</v>
      </c>
      <c r="AK469" s="49"/>
    </row>
    <row r="470" ht="15.75" customHeight="1">
      <c r="A470" s="2" t="s">
        <v>3116</v>
      </c>
      <c r="B470" s="2" t="s">
        <v>3117</v>
      </c>
      <c r="C470" s="3" t="s">
        <v>3118</v>
      </c>
      <c r="D470" s="8" t="s">
        <v>3119</v>
      </c>
      <c r="E470" s="8" t="s">
        <v>3120</v>
      </c>
      <c r="G470" s="8">
        <v>2025.0</v>
      </c>
      <c r="H470" s="8">
        <v>2025.0</v>
      </c>
      <c r="I470" s="8" t="s">
        <v>3121</v>
      </c>
      <c r="J470" s="8">
        <v>10.0</v>
      </c>
      <c r="K470" s="8">
        <v>1.0</v>
      </c>
      <c r="L470" s="8"/>
      <c r="M470" s="8"/>
      <c r="N470" s="8"/>
      <c r="O470" s="16"/>
      <c r="P470" s="16"/>
      <c r="Q470" s="16" t="s">
        <v>40</v>
      </c>
      <c r="R470" s="8"/>
      <c r="S470" s="8"/>
      <c r="T470" s="8"/>
      <c r="U470" s="52" t="s">
        <v>40</v>
      </c>
      <c r="V470" s="35">
        <v>600.0</v>
      </c>
      <c r="W470" s="35" t="s">
        <v>139</v>
      </c>
      <c r="X470" s="35" t="s">
        <v>40</v>
      </c>
      <c r="Y470" s="35" t="s">
        <v>214</v>
      </c>
      <c r="Z470" s="35" t="s">
        <v>40</v>
      </c>
      <c r="AA470" s="35" t="s">
        <v>40</v>
      </c>
      <c r="AB470" s="37" t="s">
        <v>80</v>
      </c>
      <c r="AC470" s="37" t="s">
        <v>40</v>
      </c>
      <c r="AD470" s="37" t="s">
        <v>42</v>
      </c>
      <c r="AE470" s="37" t="s">
        <v>40</v>
      </c>
      <c r="AF470" s="37" t="s">
        <v>40</v>
      </c>
      <c r="AG470" s="38"/>
      <c r="AH470" s="35"/>
      <c r="AI470" s="39" t="s">
        <v>3122</v>
      </c>
      <c r="AJ470" s="40" t="str">
        <f>vlookup(A470,'AE-NSI no comparison'!A:B,2,FALSE)</f>
        <v>#N/A</v>
      </c>
      <c r="AK470" s="49"/>
    </row>
    <row r="471" ht="15.75" customHeight="1">
      <c r="A471" s="2" t="s">
        <v>3123</v>
      </c>
      <c r="B471" s="2" t="s">
        <v>3124</v>
      </c>
      <c r="C471" s="33" t="s">
        <v>3125</v>
      </c>
      <c r="D471" s="8" t="s">
        <v>3126</v>
      </c>
      <c r="E471" s="8" t="s">
        <v>3127</v>
      </c>
      <c r="G471" s="8">
        <v>2024.0</v>
      </c>
      <c r="H471" s="50">
        <v>45893.0</v>
      </c>
      <c r="I471" s="8" t="s">
        <v>3128</v>
      </c>
      <c r="J471" s="104">
        <v>4.0</v>
      </c>
      <c r="K471" s="104">
        <v>1.0</v>
      </c>
      <c r="L471" s="8">
        <v>169.0</v>
      </c>
      <c r="M471" s="8">
        <v>3.918195E7</v>
      </c>
      <c r="N471" s="8"/>
      <c r="O471" s="16" t="s">
        <v>40</v>
      </c>
      <c r="P471" s="16"/>
      <c r="Q471" s="16" t="s">
        <v>40</v>
      </c>
      <c r="R471" s="8"/>
      <c r="S471" s="8"/>
      <c r="T471" s="8"/>
      <c r="U471" s="52" t="s">
        <v>40</v>
      </c>
      <c r="V471" s="35">
        <v>601.0</v>
      </c>
      <c r="W471" s="35" t="s">
        <v>139</v>
      </c>
      <c r="X471" s="35" t="s">
        <v>40</v>
      </c>
      <c r="Y471" s="35" t="s">
        <v>274</v>
      </c>
      <c r="Z471" s="35" t="s">
        <v>40</v>
      </c>
      <c r="AA471" s="35" t="s">
        <v>40</v>
      </c>
      <c r="AB471" s="37" t="s">
        <v>139</v>
      </c>
      <c r="AC471" s="37" t="s">
        <v>40</v>
      </c>
      <c r="AD471" s="37" t="s">
        <v>43</v>
      </c>
      <c r="AE471" s="37" t="s">
        <v>40</v>
      </c>
      <c r="AF471" s="37" t="s">
        <v>40</v>
      </c>
      <c r="AG471" s="38"/>
      <c r="AH471" s="35"/>
      <c r="AI471" s="39" t="s">
        <v>3129</v>
      </c>
      <c r="AJ471" s="40" t="str">
        <f>vlookup(A471,'AE-NSI no comparison'!A:B,2,FALSE)</f>
        <v>#N/A</v>
      </c>
      <c r="AK471" s="49"/>
    </row>
    <row r="472" ht="15.75" customHeight="1">
      <c r="A472" s="2" t="s">
        <v>3130</v>
      </c>
      <c r="B472" s="2" t="s">
        <v>3131</v>
      </c>
      <c r="C472" s="33" t="s">
        <v>3132</v>
      </c>
      <c r="D472" s="8" t="s">
        <v>3133</v>
      </c>
      <c r="E472" s="8" t="s">
        <v>3134</v>
      </c>
      <c r="G472" s="8">
        <v>2024.0</v>
      </c>
      <c r="H472" s="8" t="s">
        <v>1198</v>
      </c>
      <c r="I472" s="8" t="s">
        <v>3135</v>
      </c>
      <c r="J472" s="8">
        <v>45.0</v>
      </c>
      <c r="K472" s="8">
        <v>6.0</v>
      </c>
      <c r="L472" s="8">
        <v>104448.0</v>
      </c>
      <c r="M472" s="8"/>
      <c r="N472" s="8"/>
      <c r="O472" s="16" t="s">
        <v>40</v>
      </c>
      <c r="P472" s="16"/>
      <c r="Q472" s="16"/>
      <c r="R472" s="8"/>
      <c r="S472" s="35" t="s">
        <v>40</v>
      </c>
      <c r="T472" s="8"/>
      <c r="U472" s="34"/>
      <c r="V472" s="35">
        <v>602.0</v>
      </c>
      <c r="W472" s="35" t="s">
        <v>139</v>
      </c>
      <c r="X472" s="35" t="s">
        <v>40</v>
      </c>
      <c r="Y472" s="35" t="s">
        <v>214</v>
      </c>
      <c r="Z472" s="35" t="s">
        <v>40</v>
      </c>
      <c r="AA472" s="35" t="s">
        <v>40</v>
      </c>
      <c r="AB472" s="37" t="s">
        <v>214</v>
      </c>
      <c r="AC472" s="37" t="s">
        <v>40</v>
      </c>
      <c r="AD472" s="37" t="s">
        <v>43</v>
      </c>
      <c r="AE472" s="37" t="s">
        <v>40</v>
      </c>
      <c r="AF472" s="37" t="s">
        <v>40</v>
      </c>
      <c r="AG472" s="38"/>
      <c r="AH472" s="35"/>
      <c r="AI472" s="39" t="s">
        <v>3136</v>
      </c>
      <c r="AJ472" s="40" t="str">
        <f>vlookup(A472,'AE-NSI no comparison'!A:B,2,FALSE)</f>
        <v>#N/A</v>
      </c>
      <c r="AK472" s="49"/>
    </row>
    <row r="473" ht="15.75" customHeight="1">
      <c r="A473" s="2" t="s">
        <v>3137</v>
      </c>
      <c r="B473" s="2" t="s">
        <v>3138</v>
      </c>
      <c r="C473" s="33" t="s">
        <v>3139</v>
      </c>
      <c r="D473" s="8" t="s">
        <v>3140</v>
      </c>
      <c r="E473" s="8" t="s">
        <v>3141</v>
      </c>
      <c r="G473" s="8">
        <v>2025.0</v>
      </c>
      <c r="H473" s="8">
        <v>2025.0</v>
      </c>
      <c r="I473" s="8" t="s">
        <v>3142</v>
      </c>
      <c r="J473" s="104">
        <v>18.0</v>
      </c>
      <c r="K473" s="104">
        <v>2.0</v>
      </c>
      <c r="L473" s="8" t="s">
        <v>3143</v>
      </c>
      <c r="M473" s="8"/>
      <c r="N473" s="8"/>
      <c r="O473" s="16" t="s">
        <v>40</v>
      </c>
      <c r="P473" s="16"/>
      <c r="Q473" s="16"/>
      <c r="R473" s="8"/>
      <c r="S473" s="8"/>
      <c r="T473" s="8"/>
      <c r="U473" s="52" t="s">
        <v>40</v>
      </c>
      <c r="V473" s="35">
        <v>603.0</v>
      </c>
      <c r="W473" s="35" t="s">
        <v>615</v>
      </c>
      <c r="X473" s="78" t="s">
        <v>40</v>
      </c>
      <c r="Y473" s="35" t="s">
        <v>148</v>
      </c>
      <c r="Z473" s="35" t="s">
        <v>40</v>
      </c>
      <c r="AA473" s="35" t="s">
        <v>40</v>
      </c>
      <c r="AB473" s="37" t="s">
        <v>139</v>
      </c>
      <c r="AC473" s="37" t="s">
        <v>40</v>
      </c>
      <c r="AD473" s="37" t="s">
        <v>43</v>
      </c>
      <c r="AE473" s="37" t="s">
        <v>40</v>
      </c>
      <c r="AF473" s="37" t="s">
        <v>40</v>
      </c>
      <c r="AG473" s="38"/>
      <c r="AH473" s="35"/>
      <c r="AI473" s="97" t="s">
        <v>3144</v>
      </c>
      <c r="AJ473" s="40" t="str">
        <f>vlookup(A473,'AE-NSI no comparison'!A:B,2,FALSE)</f>
        <v>#N/A</v>
      </c>
      <c r="AK473" s="49"/>
    </row>
    <row r="474" ht="15.75" customHeight="1">
      <c r="A474" s="2" t="s">
        <v>3145</v>
      </c>
      <c r="B474" s="2" t="s">
        <v>3146</v>
      </c>
      <c r="C474" s="33" t="s">
        <v>3147</v>
      </c>
      <c r="D474" s="8" t="s">
        <v>3148</v>
      </c>
      <c r="E474" s="8" t="s">
        <v>3149</v>
      </c>
      <c r="G474" s="8">
        <v>2024.0</v>
      </c>
      <c r="H474" s="8" t="s">
        <v>3150</v>
      </c>
      <c r="I474" s="8" t="s">
        <v>545</v>
      </c>
      <c r="J474" s="8">
        <v>15.0</v>
      </c>
      <c r="K474" s="8">
        <v>1.0</v>
      </c>
      <c r="L474" s="8">
        <v>50.0</v>
      </c>
      <c r="M474" s="8"/>
      <c r="N474" s="8"/>
      <c r="O474" s="16" t="s">
        <v>40</v>
      </c>
      <c r="P474" s="16"/>
      <c r="Q474" s="16" t="s">
        <v>40</v>
      </c>
      <c r="R474" s="8"/>
      <c r="S474" s="8"/>
      <c r="T474" s="8"/>
      <c r="U474" s="34"/>
      <c r="V474" s="35">
        <v>604.0</v>
      </c>
      <c r="W474" s="35" t="s">
        <v>139</v>
      </c>
      <c r="X474" s="35" t="s">
        <v>40</v>
      </c>
      <c r="Y474" s="35" t="s">
        <v>43</v>
      </c>
      <c r="Z474" s="35" t="s">
        <v>40</v>
      </c>
      <c r="AA474" s="35" t="s">
        <v>40</v>
      </c>
      <c r="AB474" s="73" t="s">
        <v>275</v>
      </c>
      <c r="AC474" s="73" t="s">
        <v>40</v>
      </c>
      <c r="AD474" s="73" t="s">
        <v>275</v>
      </c>
      <c r="AE474" s="73" t="s">
        <v>40</v>
      </c>
      <c r="AF474" s="73" t="s">
        <v>40</v>
      </c>
      <c r="AG474" s="74" t="s">
        <v>275</v>
      </c>
      <c r="AH474" s="35"/>
      <c r="AI474" s="72" t="s">
        <v>3115</v>
      </c>
      <c r="AJ474" s="40" t="str">
        <f>vlookup(A474,'AE-NSI no comparison'!A:B,2,FALSE)</f>
        <v>#11317</v>
      </c>
      <c r="AK474" s="49"/>
    </row>
    <row r="475" ht="15.75" customHeight="1">
      <c r="A475" s="2" t="s">
        <v>3151</v>
      </c>
      <c r="B475" s="2" t="s">
        <v>3152</v>
      </c>
      <c r="C475" s="33" t="s">
        <v>3153</v>
      </c>
      <c r="D475" s="8" t="s">
        <v>3154</v>
      </c>
      <c r="E475" s="8" t="s">
        <v>3155</v>
      </c>
      <c r="G475" s="8">
        <v>2024.0</v>
      </c>
      <c r="H475" s="51">
        <v>45597.0</v>
      </c>
      <c r="I475" s="8" t="s">
        <v>3156</v>
      </c>
      <c r="J475" s="104">
        <v>30.0</v>
      </c>
      <c r="K475" s="8">
        <v>11.0</v>
      </c>
      <c r="L475" s="8" t="s">
        <v>3157</v>
      </c>
      <c r="M475" s="8"/>
      <c r="N475" s="8"/>
      <c r="O475" s="16" t="s">
        <v>40</v>
      </c>
      <c r="P475" s="16"/>
      <c r="Q475" s="16"/>
      <c r="R475" s="8"/>
      <c r="S475" s="8"/>
      <c r="T475" s="8"/>
      <c r="U475" s="52" t="s">
        <v>40</v>
      </c>
      <c r="V475" s="35">
        <v>605.0</v>
      </c>
      <c r="W475" s="35" t="s">
        <v>767</v>
      </c>
      <c r="X475" s="35" t="s">
        <v>40</v>
      </c>
      <c r="Y475" s="35" t="s">
        <v>148</v>
      </c>
      <c r="Z475" s="35" t="s">
        <v>40</v>
      </c>
      <c r="AA475" s="35" t="s">
        <v>40</v>
      </c>
      <c r="AB475" s="37" t="s">
        <v>80</v>
      </c>
      <c r="AC475" s="37" t="s">
        <v>40</v>
      </c>
      <c r="AD475" s="37" t="s">
        <v>43</v>
      </c>
      <c r="AE475" s="37" t="s">
        <v>40</v>
      </c>
      <c r="AF475" s="37" t="s">
        <v>40</v>
      </c>
      <c r="AG475" s="38"/>
      <c r="AH475" s="35"/>
      <c r="AI475" s="39" t="s">
        <v>3158</v>
      </c>
      <c r="AJ475" s="40" t="str">
        <f>vlookup(A475,'AE-NSI no comparison'!A:B,2,FALSE)</f>
        <v>#N/A</v>
      </c>
      <c r="AK475" s="40"/>
    </row>
    <row r="476" ht="15.75" customHeight="1">
      <c r="A476" s="2" t="s">
        <v>3159</v>
      </c>
      <c r="B476" s="2" t="s">
        <v>3160</v>
      </c>
      <c r="C476" s="33" t="s">
        <v>3161</v>
      </c>
      <c r="D476" s="8" t="s">
        <v>3162</v>
      </c>
      <c r="E476" s="8" t="s">
        <v>3163</v>
      </c>
      <c r="G476" s="8">
        <v>2024.0</v>
      </c>
      <c r="H476" s="51">
        <v>45444.0</v>
      </c>
      <c r="I476" s="8" t="s">
        <v>3164</v>
      </c>
      <c r="J476" s="8">
        <v>163.0</v>
      </c>
      <c r="K476" s="8"/>
      <c r="L476" s="8">
        <v>104246.0</v>
      </c>
      <c r="M476" s="8"/>
      <c r="N476" s="8"/>
      <c r="O476" s="16" t="s">
        <v>40</v>
      </c>
      <c r="P476" s="16"/>
      <c r="Q476" s="16"/>
      <c r="R476" s="35"/>
      <c r="S476" s="8"/>
      <c r="T476" s="8"/>
      <c r="U476" s="34"/>
      <c r="V476" s="35">
        <v>606.0</v>
      </c>
      <c r="W476" s="35" t="s">
        <v>767</v>
      </c>
      <c r="X476" s="35" t="s">
        <v>40</v>
      </c>
      <c r="Y476" s="35" t="s">
        <v>148</v>
      </c>
      <c r="Z476" s="35" t="s">
        <v>40</v>
      </c>
      <c r="AA476" s="35" t="s">
        <v>40</v>
      </c>
      <c r="AB476" s="37" t="s">
        <v>139</v>
      </c>
      <c r="AC476" s="37" t="s">
        <v>40</v>
      </c>
      <c r="AD476" s="37" t="s">
        <v>43</v>
      </c>
      <c r="AE476" s="37" t="s">
        <v>40</v>
      </c>
      <c r="AF476" s="37" t="s">
        <v>40</v>
      </c>
      <c r="AG476" s="38"/>
      <c r="AH476" s="35"/>
      <c r="AI476" s="39" t="s">
        <v>3165</v>
      </c>
      <c r="AJ476" s="40" t="str">
        <f>vlookup(A476,'AE-NSI no comparison'!A:B,2,FALSE)</f>
        <v>#N/A</v>
      </c>
      <c r="AK476" s="40"/>
    </row>
    <row r="477" ht="15.75" customHeight="1">
      <c r="A477" s="2" t="s">
        <v>3166</v>
      </c>
      <c r="B477" s="2" t="s">
        <v>3167</v>
      </c>
      <c r="C477" s="3" t="s">
        <v>3168</v>
      </c>
      <c r="D477" s="8" t="s">
        <v>3169</v>
      </c>
      <c r="E477" s="8" t="s">
        <v>3170</v>
      </c>
      <c r="G477" s="8">
        <v>2024.0</v>
      </c>
      <c r="H477" s="8">
        <v>2024.0</v>
      </c>
      <c r="I477" s="8" t="s">
        <v>3171</v>
      </c>
      <c r="J477" s="104">
        <v>9.0</v>
      </c>
      <c r="K477" s="8">
        <v>2.0</v>
      </c>
      <c r="L477" s="8" t="s">
        <v>3172</v>
      </c>
      <c r="M477" s="8"/>
      <c r="N477" s="8"/>
      <c r="O477" s="16" t="s">
        <v>40</v>
      </c>
      <c r="P477" s="16"/>
      <c r="Q477" s="16"/>
      <c r="R477" s="8"/>
      <c r="S477" s="8"/>
      <c r="T477" s="8"/>
      <c r="U477" s="34"/>
      <c r="V477" s="35">
        <v>607.0</v>
      </c>
      <c r="W477" s="35" t="s">
        <v>767</v>
      </c>
      <c r="X477" s="35" t="s">
        <v>40</v>
      </c>
      <c r="Y477" s="35" t="s">
        <v>148</v>
      </c>
      <c r="Z477" s="35" t="s">
        <v>40</v>
      </c>
      <c r="AA477" s="35" t="s">
        <v>40</v>
      </c>
      <c r="AB477" s="73" t="s">
        <v>275</v>
      </c>
      <c r="AC477" s="73" t="s">
        <v>40</v>
      </c>
      <c r="AD477" s="73" t="s">
        <v>275</v>
      </c>
      <c r="AE477" s="73" t="s">
        <v>40</v>
      </c>
      <c r="AF477" s="73" t="s">
        <v>40</v>
      </c>
      <c r="AG477" s="74" t="s">
        <v>275</v>
      </c>
      <c r="AH477" s="35"/>
      <c r="AI477" s="39" t="s">
        <v>3173</v>
      </c>
      <c r="AJ477" s="40" t="str">
        <f>vlookup(A477,'AE-NSI no comparison'!A:B,2,FALSE)</f>
        <v>#N/A</v>
      </c>
      <c r="AK477" s="40"/>
    </row>
    <row r="478" ht="15.75" customHeight="1">
      <c r="A478" s="2" t="s">
        <v>3174</v>
      </c>
      <c r="B478" s="2" t="s">
        <v>3175</v>
      </c>
      <c r="C478" s="3" t="s">
        <v>3176</v>
      </c>
      <c r="D478" s="8" t="s">
        <v>3177</v>
      </c>
      <c r="E478" s="8" t="s">
        <v>3178</v>
      </c>
      <c r="G478" s="8">
        <v>2024.0</v>
      </c>
      <c r="H478" s="51">
        <v>45566.0</v>
      </c>
      <c r="I478" s="8" t="s">
        <v>3179</v>
      </c>
      <c r="J478" s="8">
        <v>174.0</v>
      </c>
      <c r="K478" s="8"/>
      <c r="L478" s="8">
        <v>105718.0</v>
      </c>
      <c r="M478" s="8"/>
      <c r="N478" s="8"/>
      <c r="O478" s="16"/>
      <c r="P478" s="16"/>
      <c r="Q478" s="16" t="s">
        <v>40</v>
      </c>
      <c r="R478" s="8"/>
      <c r="S478" s="8"/>
      <c r="T478" s="8"/>
      <c r="U478" s="34"/>
      <c r="V478" s="35">
        <v>609.0</v>
      </c>
      <c r="W478" s="131" t="s">
        <v>1700</v>
      </c>
      <c r="X478" s="131" t="s">
        <v>40</v>
      </c>
      <c r="Y478" s="35" t="s">
        <v>2710</v>
      </c>
      <c r="Z478" s="35" t="s">
        <v>40</v>
      </c>
      <c r="AA478" s="35" t="s">
        <v>40</v>
      </c>
      <c r="AB478" s="37" t="s">
        <v>139</v>
      </c>
      <c r="AC478" s="37" t="s">
        <v>40</v>
      </c>
      <c r="AD478" s="37" t="s">
        <v>43</v>
      </c>
      <c r="AE478" s="37" t="s">
        <v>40</v>
      </c>
      <c r="AF478" s="37" t="s">
        <v>40</v>
      </c>
      <c r="AG478" s="38"/>
      <c r="AH478" s="35"/>
      <c r="AI478" s="48"/>
      <c r="AJ478" s="40" t="str">
        <f>vlookup(A478,'AE-NSI no comparison'!A:B,2,FALSE)</f>
        <v>#N/A</v>
      </c>
      <c r="AK478" s="49"/>
    </row>
    <row r="479" ht="15.75" customHeight="1">
      <c r="A479" s="2" t="s">
        <v>3180</v>
      </c>
      <c r="B479" s="1" t="s">
        <v>3181</v>
      </c>
      <c r="C479" s="3" t="s">
        <v>3182</v>
      </c>
      <c r="D479" s="8" t="s">
        <v>3183</v>
      </c>
      <c r="E479" s="8" t="s">
        <v>3184</v>
      </c>
      <c r="G479" s="8">
        <v>2024.0</v>
      </c>
      <c r="H479" s="8">
        <v>2024.0</v>
      </c>
      <c r="I479" s="8" t="s">
        <v>980</v>
      </c>
      <c r="J479" s="8">
        <v>17.0</v>
      </c>
      <c r="K479" s="8"/>
      <c r="L479" s="8" t="s">
        <v>3185</v>
      </c>
      <c r="M479" s="8"/>
      <c r="N479" s="8"/>
      <c r="O479" s="16" t="s">
        <v>40</v>
      </c>
      <c r="P479" s="16"/>
      <c r="Q479" s="16"/>
      <c r="R479" s="8"/>
      <c r="S479" s="8"/>
      <c r="T479" s="8"/>
      <c r="U479" s="34"/>
      <c r="V479" s="35">
        <v>610.0</v>
      </c>
      <c r="W479" s="35" t="s">
        <v>767</v>
      </c>
      <c r="X479" s="35" t="s">
        <v>40</v>
      </c>
      <c r="Y479" s="35" t="s">
        <v>186</v>
      </c>
      <c r="Z479" s="35" t="s">
        <v>40</v>
      </c>
      <c r="AA479" s="35" t="s">
        <v>40</v>
      </c>
      <c r="AB479" s="37" t="s">
        <v>80</v>
      </c>
      <c r="AC479" s="37" t="s">
        <v>40</v>
      </c>
      <c r="AD479" s="37" t="s">
        <v>186</v>
      </c>
      <c r="AE479" s="37" t="s">
        <v>40</v>
      </c>
      <c r="AF479" s="37" t="s">
        <v>40</v>
      </c>
      <c r="AG479" s="38"/>
      <c r="AH479" s="35"/>
      <c r="AI479" s="48"/>
      <c r="AJ479" s="40" t="str">
        <f>vlookup(A479,'AE-NSI no comparison'!A:B,2,FALSE)</f>
        <v>#N/A</v>
      </c>
      <c r="AK479" s="49"/>
    </row>
    <row r="480" ht="15.75" customHeight="1">
      <c r="A480" s="2" t="s">
        <v>3186</v>
      </c>
      <c r="B480" s="1" t="s">
        <v>3187</v>
      </c>
      <c r="C480" s="33" t="s">
        <v>3188</v>
      </c>
      <c r="D480" s="8" t="s">
        <v>3189</v>
      </c>
      <c r="E480" s="8" t="s">
        <v>3190</v>
      </c>
      <c r="G480" s="8">
        <v>2025.0</v>
      </c>
      <c r="H480" s="8">
        <v>2025.0</v>
      </c>
      <c r="I480" s="8" t="s">
        <v>368</v>
      </c>
      <c r="J480" s="8">
        <v>13.0</v>
      </c>
      <c r="K480" s="8"/>
      <c r="L480" s="8">
        <v>1420291.0</v>
      </c>
      <c r="M480" s="8"/>
      <c r="N480" s="8"/>
      <c r="O480" s="16" t="s">
        <v>40</v>
      </c>
      <c r="P480" s="16"/>
      <c r="Q480" s="16"/>
      <c r="R480" s="8"/>
      <c r="S480" s="8"/>
      <c r="T480" s="8"/>
      <c r="U480" s="34"/>
      <c r="V480" s="35">
        <v>611.0</v>
      </c>
      <c r="W480" s="35" t="s">
        <v>139</v>
      </c>
      <c r="X480" s="35" t="s">
        <v>40</v>
      </c>
      <c r="Y480" s="35" t="s">
        <v>148</v>
      </c>
      <c r="Z480" s="35" t="s">
        <v>40</v>
      </c>
      <c r="AA480" s="35" t="s">
        <v>40</v>
      </c>
      <c r="AB480" s="37" t="s">
        <v>80</v>
      </c>
      <c r="AC480" s="37" t="s">
        <v>40</v>
      </c>
      <c r="AD480" s="37" t="s">
        <v>43</v>
      </c>
      <c r="AE480" s="37" t="s">
        <v>40</v>
      </c>
      <c r="AF480" s="37" t="s">
        <v>40</v>
      </c>
      <c r="AG480" s="38"/>
      <c r="AH480" s="35"/>
      <c r="AI480" s="39" t="s">
        <v>3115</v>
      </c>
      <c r="AJ480" s="40" t="str">
        <f>vlookup(A480,'AE-NSI no comparison'!A:B,2,FALSE)</f>
        <v>#N/A</v>
      </c>
      <c r="AK480" s="49"/>
    </row>
    <row r="481" ht="15.75" customHeight="1">
      <c r="A481" s="42" t="s">
        <v>3191</v>
      </c>
      <c r="B481" s="42" t="s">
        <v>3192</v>
      </c>
      <c r="C481" s="132" t="s">
        <v>3193</v>
      </c>
      <c r="D481" s="41" t="s">
        <v>3194</v>
      </c>
      <c r="E481" s="41" t="s">
        <v>3195</v>
      </c>
      <c r="F481" s="133"/>
      <c r="G481" s="41">
        <v>2025.0</v>
      </c>
      <c r="H481" s="41">
        <v>2025.0</v>
      </c>
      <c r="I481" s="41" t="s">
        <v>304</v>
      </c>
      <c r="J481" s="134">
        <v>13.0</v>
      </c>
      <c r="K481" s="134">
        <v>2.0</v>
      </c>
      <c r="L481" s="41"/>
      <c r="M481" s="41"/>
      <c r="N481" s="41"/>
      <c r="O481" s="41"/>
      <c r="P481" s="41"/>
      <c r="Q481" s="41" t="s">
        <v>40</v>
      </c>
      <c r="R481" s="41"/>
      <c r="S481" s="41"/>
      <c r="T481" s="41"/>
      <c r="U481" s="135" t="s">
        <v>40</v>
      </c>
      <c r="V481" s="42">
        <v>612.0</v>
      </c>
      <c r="W481" s="42" t="s">
        <v>615</v>
      </c>
      <c r="X481" s="136" t="s">
        <v>40</v>
      </c>
      <c r="Y481" s="42" t="s">
        <v>42</v>
      </c>
      <c r="Z481" s="42" t="s">
        <v>40</v>
      </c>
      <c r="AA481" s="42" t="s">
        <v>40</v>
      </c>
      <c r="AB481" s="42" t="s">
        <v>42</v>
      </c>
      <c r="AC481" s="42" t="s">
        <v>40</v>
      </c>
      <c r="AD481" s="42" t="s">
        <v>166</v>
      </c>
      <c r="AE481" s="42" t="s">
        <v>40</v>
      </c>
      <c r="AF481" s="42" t="s">
        <v>40</v>
      </c>
      <c r="AG481" s="137"/>
      <c r="AH481" s="42"/>
      <c r="AI481" s="137" t="s">
        <v>3196</v>
      </c>
      <c r="AJ481" s="138" t="str">
        <f>vlookup(A481,'AE-NSI no comparison'!A:B,2,FALSE)</f>
        <v>#N/A</v>
      </c>
      <c r="AK481" s="139"/>
    </row>
    <row r="482" ht="15.75" customHeight="1">
      <c r="A482" s="2" t="s">
        <v>3197</v>
      </c>
      <c r="B482" s="1" t="s">
        <v>3198</v>
      </c>
      <c r="C482" s="33" t="s">
        <v>3199</v>
      </c>
      <c r="D482" s="8" t="s">
        <v>3200</v>
      </c>
      <c r="E482" s="8" t="s">
        <v>3201</v>
      </c>
      <c r="G482" s="8">
        <v>2024.0</v>
      </c>
      <c r="H482" s="8" t="s">
        <v>614</v>
      </c>
      <c r="I482" s="8" t="s">
        <v>89</v>
      </c>
      <c r="J482" s="8">
        <v>73.0</v>
      </c>
      <c r="K482" s="8">
        <v>39.0</v>
      </c>
      <c r="L482" s="8" t="s">
        <v>3202</v>
      </c>
      <c r="M482" s="8"/>
      <c r="N482" s="8"/>
      <c r="O482" s="16"/>
      <c r="P482" s="16"/>
      <c r="Q482" s="16" t="s">
        <v>40</v>
      </c>
      <c r="R482" s="8"/>
      <c r="S482" s="35" t="s">
        <v>40</v>
      </c>
      <c r="T482" s="8"/>
      <c r="U482" s="34"/>
      <c r="V482" s="35">
        <v>613.0</v>
      </c>
      <c r="W482" s="35" t="s">
        <v>139</v>
      </c>
      <c r="X482" s="35" t="s">
        <v>40</v>
      </c>
      <c r="Y482" s="35" t="s">
        <v>214</v>
      </c>
      <c r="Z482" s="35" t="s">
        <v>40</v>
      </c>
      <c r="AA482" s="35" t="s">
        <v>40</v>
      </c>
      <c r="AB482" s="37" t="s">
        <v>148</v>
      </c>
      <c r="AC482" s="37" t="s">
        <v>40</v>
      </c>
      <c r="AD482" s="37" t="s">
        <v>43</v>
      </c>
      <c r="AE482" s="37" t="s">
        <v>40</v>
      </c>
      <c r="AF482" s="37" t="s">
        <v>40</v>
      </c>
      <c r="AG482" s="38"/>
      <c r="AH482" s="35"/>
      <c r="AI482" s="39" t="s">
        <v>3203</v>
      </c>
      <c r="AJ482" s="40" t="str">
        <f>vlookup(A482,'AE-NSI no comparison'!A:B,2,FALSE)</f>
        <v>#N/A</v>
      </c>
      <c r="AK482" s="49"/>
    </row>
    <row r="483" ht="15.75" customHeight="1">
      <c r="A483" s="2" t="s">
        <v>3204</v>
      </c>
      <c r="B483" s="1" t="s">
        <v>3205</v>
      </c>
      <c r="C483" s="33" t="s">
        <v>3206</v>
      </c>
      <c r="D483" s="8" t="s">
        <v>3207</v>
      </c>
      <c r="E483" s="8" t="s">
        <v>3208</v>
      </c>
      <c r="G483" s="8">
        <v>2024.0</v>
      </c>
      <c r="H483" s="51">
        <v>45627.0</v>
      </c>
      <c r="I483" s="8" t="s">
        <v>2910</v>
      </c>
      <c r="J483" s="8">
        <v>21.0</v>
      </c>
      <c r="K483" s="8"/>
      <c r="L483" s="8">
        <v>100571.0</v>
      </c>
      <c r="M483" s="8"/>
      <c r="N483" s="8"/>
      <c r="O483" s="16" t="s">
        <v>40</v>
      </c>
      <c r="P483" s="16"/>
      <c r="Q483" s="16"/>
      <c r="R483" s="8"/>
      <c r="S483" s="8"/>
      <c r="T483" s="8"/>
      <c r="U483" s="34"/>
      <c r="V483" s="35">
        <v>614.0</v>
      </c>
      <c r="W483" s="35" t="s">
        <v>767</v>
      </c>
      <c r="X483" s="35" t="s">
        <v>40</v>
      </c>
      <c r="Y483" s="35" t="s">
        <v>42</v>
      </c>
      <c r="Z483" s="35" t="s">
        <v>40</v>
      </c>
      <c r="AA483" s="35" t="s">
        <v>40</v>
      </c>
      <c r="AB483" s="37" t="s">
        <v>80</v>
      </c>
      <c r="AC483" s="37" t="s">
        <v>40</v>
      </c>
      <c r="AD483" s="37" t="s">
        <v>43</v>
      </c>
      <c r="AE483" s="37" t="s">
        <v>40</v>
      </c>
      <c r="AF483" s="37" t="s">
        <v>40</v>
      </c>
      <c r="AG483" s="38"/>
      <c r="AH483" s="35"/>
      <c r="AI483" s="39" t="s">
        <v>3209</v>
      </c>
      <c r="AJ483" s="40" t="str">
        <f>vlookup(A483,'AE-NSI no comparison'!A:B,2,FALSE)</f>
        <v>#N/A</v>
      </c>
      <c r="AK483" s="40"/>
    </row>
    <row r="484" ht="15.75" customHeight="1">
      <c r="A484" s="2" t="s">
        <v>3210</v>
      </c>
      <c r="B484" s="1" t="s">
        <v>3211</v>
      </c>
      <c r="C484" s="33" t="s">
        <v>3212</v>
      </c>
      <c r="D484" s="8" t="s">
        <v>3213</v>
      </c>
      <c r="E484" s="8" t="s">
        <v>3214</v>
      </c>
      <c r="G484" s="8">
        <v>2025.0</v>
      </c>
      <c r="H484" s="8" t="s">
        <v>3215</v>
      </c>
      <c r="I484" s="8" t="s">
        <v>39</v>
      </c>
      <c r="J484" s="8">
        <v>46.0</v>
      </c>
      <c r="K484" s="8"/>
      <c r="L484" s="8">
        <v>126662.0</v>
      </c>
      <c r="M484" s="8"/>
      <c r="N484" s="8"/>
      <c r="O484" s="16"/>
      <c r="P484" s="16"/>
      <c r="Q484" s="16" t="s">
        <v>40</v>
      </c>
      <c r="R484" s="8"/>
      <c r="S484" s="8"/>
      <c r="T484" s="8"/>
      <c r="U484" s="34"/>
      <c r="V484" s="35">
        <v>615.0</v>
      </c>
      <c r="W484" s="35" t="s">
        <v>148</v>
      </c>
      <c r="X484" s="35" t="s">
        <v>40</v>
      </c>
      <c r="Y484" s="35" t="s">
        <v>43</v>
      </c>
      <c r="Z484" s="35" t="s">
        <v>40</v>
      </c>
      <c r="AA484" s="35" t="s">
        <v>40</v>
      </c>
      <c r="AB484" s="37" t="s">
        <v>148</v>
      </c>
      <c r="AC484" s="37" t="s">
        <v>40</v>
      </c>
      <c r="AD484" s="37" t="s">
        <v>43</v>
      </c>
      <c r="AE484" s="37" t="s">
        <v>40</v>
      </c>
      <c r="AF484" s="37" t="s">
        <v>40</v>
      </c>
      <c r="AG484" s="38"/>
      <c r="AH484" s="35"/>
      <c r="AI484" s="48"/>
      <c r="AJ484" s="40" t="str">
        <f>vlookup(A484,'AE-NSI no comparison'!A:B,2,FALSE)</f>
        <v>#N/A</v>
      </c>
      <c r="AK484" s="49"/>
    </row>
    <row r="485" ht="15.75" customHeight="1">
      <c r="A485" s="2" t="s">
        <v>3216</v>
      </c>
      <c r="B485" s="1" t="s">
        <v>3217</v>
      </c>
      <c r="C485" s="3" t="s">
        <v>3218</v>
      </c>
      <c r="D485" s="8" t="s">
        <v>3219</v>
      </c>
      <c r="E485" s="8" t="s">
        <v>3220</v>
      </c>
      <c r="G485" s="8">
        <v>2024.0</v>
      </c>
      <c r="H485" s="8">
        <v>2024.0</v>
      </c>
      <c r="I485" s="8" t="s">
        <v>304</v>
      </c>
      <c r="J485" s="8">
        <v>12.0</v>
      </c>
      <c r="K485" s="8">
        <v>8.0</v>
      </c>
      <c r="L485" s="8"/>
      <c r="M485" s="8"/>
      <c r="N485" s="8"/>
      <c r="O485" s="16"/>
      <c r="P485" s="16"/>
      <c r="Q485" s="16" t="s">
        <v>40</v>
      </c>
      <c r="R485" s="8"/>
      <c r="S485" s="8"/>
      <c r="T485" s="35" t="s">
        <v>40</v>
      </c>
      <c r="U485" s="34"/>
      <c r="V485" s="35">
        <v>616.0</v>
      </c>
      <c r="W485" s="35" t="s">
        <v>615</v>
      </c>
      <c r="X485" s="78" t="s">
        <v>40</v>
      </c>
      <c r="Y485" s="35" t="s">
        <v>43</v>
      </c>
      <c r="Z485" s="35" t="s">
        <v>40</v>
      </c>
      <c r="AA485" s="35" t="s">
        <v>40</v>
      </c>
      <c r="AB485" s="36" t="s">
        <v>71</v>
      </c>
      <c r="AC485" s="37" t="s">
        <v>40</v>
      </c>
      <c r="AD485" s="37" t="s">
        <v>186</v>
      </c>
      <c r="AE485" s="37" t="s">
        <v>40</v>
      </c>
      <c r="AF485" s="37" t="s">
        <v>40</v>
      </c>
      <c r="AG485" s="38"/>
      <c r="AH485" s="35"/>
      <c r="AI485" s="48"/>
      <c r="AJ485" s="40" t="str">
        <f>vlookup(A485,'AE-NSI no comparison'!A:B,2,FALSE)</f>
        <v>#N/A</v>
      </c>
      <c r="AK485" s="49"/>
    </row>
    <row r="486" ht="15.75" customHeight="1">
      <c r="A486" s="2" t="s">
        <v>3216</v>
      </c>
      <c r="B486" s="1" t="s">
        <v>3221</v>
      </c>
      <c r="C486" s="3" t="s">
        <v>3222</v>
      </c>
      <c r="D486" s="8" t="s">
        <v>3223</v>
      </c>
      <c r="E486" s="8" t="s">
        <v>3224</v>
      </c>
      <c r="G486" s="8">
        <v>2024.0</v>
      </c>
      <c r="H486" s="8" t="s">
        <v>1581</v>
      </c>
      <c r="I486" s="8" t="s">
        <v>89</v>
      </c>
      <c r="J486" s="8">
        <v>73.0</v>
      </c>
      <c r="K486" s="8">
        <v>8.0</v>
      </c>
      <c r="L486" s="8" t="s">
        <v>3225</v>
      </c>
      <c r="M486" s="8"/>
      <c r="N486" s="8"/>
      <c r="O486" s="16"/>
      <c r="P486" s="16"/>
      <c r="Q486" s="16" t="s">
        <v>40</v>
      </c>
      <c r="R486" s="8"/>
      <c r="S486" s="8"/>
      <c r="T486" s="8"/>
      <c r="U486" s="34"/>
      <c r="V486" s="35">
        <v>617.0</v>
      </c>
      <c r="W486" s="35" t="s">
        <v>71</v>
      </c>
      <c r="X486" s="35" t="s">
        <v>40</v>
      </c>
      <c r="Y486" s="35" t="s">
        <v>42</v>
      </c>
      <c r="Z486" s="35" t="s">
        <v>40</v>
      </c>
      <c r="AA486" s="35" t="s">
        <v>40</v>
      </c>
      <c r="AB486" s="37" t="s">
        <v>148</v>
      </c>
      <c r="AC486" s="37" t="s">
        <v>40</v>
      </c>
      <c r="AD486" s="37" t="s">
        <v>43</v>
      </c>
      <c r="AE486" s="37" t="s">
        <v>40</v>
      </c>
      <c r="AF486" s="37" t="s">
        <v>40</v>
      </c>
      <c r="AG486" s="38"/>
      <c r="AH486" s="35"/>
      <c r="AI486" s="48"/>
      <c r="AJ486" s="40" t="str">
        <f>vlookup(A486,'AE-NSI no comparison'!A:B,2,FALSE)</f>
        <v>#N/A</v>
      </c>
      <c r="AK486" s="49"/>
    </row>
    <row r="487" ht="15.75" customHeight="1">
      <c r="A487" s="2" t="s">
        <v>3226</v>
      </c>
      <c r="B487" s="1" t="s">
        <v>3227</v>
      </c>
      <c r="C487" s="33" t="s">
        <v>3228</v>
      </c>
      <c r="D487" s="8" t="s">
        <v>3229</v>
      </c>
      <c r="E487" s="8" t="s">
        <v>3230</v>
      </c>
      <c r="G487" s="8">
        <v>2025.0</v>
      </c>
      <c r="H487" s="50">
        <v>45790.0</v>
      </c>
      <c r="I487" s="8" t="s">
        <v>62</v>
      </c>
      <c r="J487" s="8"/>
      <c r="K487" s="8"/>
      <c r="L487" s="8"/>
      <c r="M487" s="8">
        <v>4.0359401E7</v>
      </c>
      <c r="N487" s="8"/>
      <c r="O487" s="16"/>
      <c r="P487" s="16"/>
      <c r="Q487" s="16" t="s">
        <v>40</v>
      </c>
      <c r="R487" s="8"/>
      <c r="S487" s="8"/>
      <c r="T487" s="8"/>
      <c r="U487" s="34"/>
      <c r="V487" s="35">
        <v>618.0</v>
      </c>
      <c r="W487" s="35" t="s">
        <v>148</v>
      </c>
      <c r="X487" s="35" t="s">
        <v>40</v>
      </c>
      <c r="Y487" s="35" t="s">
        <v>42</v>
      </c>
      <c r="Z487" s="35" t="s">
        <v>40</v>
      </c>
      <c r="AA487" s="35" t="s">
        <v>40</v>
      </c>
      <c r="AB487" s="37" t="s">
        <v>139</v>
      </c>
      <c r="AC487" s="37" t="s">
        <v>40</v>
      </c>
      <c r="AD487" s="37" t="s">
        <v>186</v>
      </c>
      <c r="AE487" s="37" t="s">
        <v>40</v>
      </c>
      <c r="AF487" s="37" t="s">
        <v>40</v>
      </c>
      <c r="AG487" s="38"/>
      <c r="AH487" s="35"/>
      <c r="AI487" s="48"/>
      <c r="AJ487" s="40" t="str">
        <f>vlookup(A487,'AE-NSI no comparison'!A:B,2,FALSE)</f>
        <v>#N/A</v>
      </c>
      <c r="AK487" s="49"/>
    </row>
    <row r="488" ht="15.75" customHeight="1">
      <c r="A488" s="140" t="s">
        <v>3226</v>
      </c>
      <c r="B488" s="141" t="s">
        <v>3231</v>
      </c>
      <c r="C488" s="142" t="s">
        <v>3232</v>
      </c>
      <c r="D488" s="104" t="s">
        <v>3233</v>
      </c>
      <c r="E488" s="104" t="s">
        <v>3234</v>
      </c>
      <c r="G488" s="104">
        <v>2025.0</v>
      </c>
      <c r="H488" s="104">
        <v>2025.0</v>
      </c>
      <c r="I488" s="104" t="s">
        <v>304</v>
      </c>
      <c r="J488" s="104">
        <v>13.0</v>
      </c>
      <c r="K488" s="104">
        <v>1.0</v>
      </c>
      <c r="L488" s="104"/>
      <c r="M488" s="104"/>
      <c r="N488" s="104"/>
      <c r="O488" s="105"/>
      <c r="P488" s="105"/>
      <c r="Q488" s="105" t="s">
        <v>40</v>
      </c>
      <c r="R488" s="104"/>
      <c r="S488" s="104"/>
      <c r="T488" s="104"/>
      <c r="U488" s="34"/>
      <c r="V488" s="35">
        <v>619.0</v>
      </c>
      <c r="W488" s="106" t="s">
        <v>148</v>
      </c>
      <c r="X488" s="106" t="s">
        <v>40</v>
      </c>
      <c r="Y488" s="106" t="s">
        <v>214</v>
      </c>
      <c r="Z488" s="106" t="s">
        <v>40</v>
      </c>
      <c r="AA488" s="35" t="s">
        <v>40</v>
      </c>
      <c r="AB488" s="107" t="s">
        <v>139</v>
      </c>
      <c r="AC488" s="107" t="s">
        <v>40</v>
      </c>
      <c r="AD488" s="107" t="s">
        <v>186</v>
      </c>
      <c r="AE488" s="107" t="s">
        <v>40</v>
      </c>
      <c r="AF488" s="37" t="s">
        <v>40</v>
      </c>
      <c r="AG488" s="143"/>
      <c r="AH488" s="35"/>
      <c r="AI488" s="49"/>
      <c r="AJ488" s="40" t="str">
        <f>vlookup(A488,'AE-NSI no comparison'!A:B,2,FALSE)</f>
        <v>#N/A</v>
      </c>
      <c r="AK488" s="49"/>
    </row>
    <row r="489" ht="15.75" customHeight="1">
      <c r="A489" s="140" t="s">
        <v>3235</v>
      </c>
      <c r="B489" s="141" t="s">
        <v>3236</v>
      </c>
      <c r="C489" s="144" t="s">
        <v>3237</v>
      </c>
      <c r="D489" s="104" t="s">
        <v>3238</v>
      </c>
      <c r="E489" s="104" t="s">
        <v>3239</v>
      </c>
      <c r="G489" s="104">
        <v>2024.0</v>
      </c>
      <c r="H489" s="145">
        <v>45444.0</v>
      </c>
      <c r="I489" s="104" t="s">
        <v>1482</v>
      </c>
      <c r="J489" s="104">
        <v>18.0</v>
      </c>
      <c r="K489" s="104">
        <v>6.0</v>
      </c>
      <c r="L489" s="104" t="s">
        <v>3240</v>
      </c>
      <c r="M489" s="104"/>
      <c r="N489" s="104"/>
      <c r="O489" s="105"/>
      <c r="P489" s="105"/>
      <c r="Q489" s="105" t="s">
        <v>40</v>
      </c>
      <c r="R489" s="104"/>
      <c r="S489" s="104"/>
      <c r="T489" s="104"/>
      <c r="U489" s="34"/>
      <c r="V489" s="35">
        <v>620.0</v>
      </c>
      <c r="W489" s="106" t="s">
        <v>767</v>
      </c>
      <c r="X489" s="106" t="s">
        <v>40</v>
      </c>
      <c r="Y489" s="106" t="s">
        <v>186</v>
      </c>
      <c r="Z489" s="106" t="s">
        <v>40</v>
      </c>
      <c r="AA489" s="106" t="s">
        <v>40</v>
      </c>
      <c r="AB489" s="107" t="s">
        <v>214</v>
      </c>
      <c r="AC489" s="107" t="s">
        <v>40</v>
      </c>
      <c r="AD489" s="107" t="s">
        <v>42</v>
      </c>
      <c r="AE489" s="107" t="s">
        <v>40</v>
      </c>
      <c r="AF489" s="37" t="s">
        <v>40</v>
      </c>
      <c r="AG489" s="143"/>
      <c r="AH489" s="35"/>
      <c r="AI489" s="49"/>
      <c r="AJ489" s="40" t="str">
        <f>vlookup(A489,'AE-NSI no comparison'!A:B,2,FALSE)</f>
        <v>#N/A</v>
      </c>
      <c r="AK489" s="49"/>
    </row>
    <row r="490" ht="15.75" customHeight="1">
      <c r="A490" s="146" t="s">
        <v>2196</v>
      </c>
      <c r="B490" s="147" t="s">
        <v>3241</v>
      </c>
      <c r="C490" s="148" t="s">
        <v>3242</v>
      </c>
      <c r="D490" s="146" t="s">
        <v>3243</v>
      </c>
      <c r="E490" s="146" t="s">
        <v>3244</v>
      </c>
      <c r="G490" s="149">
        <v>2024.0</v>
      </c>
      <c r="H490" s="150">
        <v>45875.0</v>
      </c>
      <c r="I490" s="146" t="s">
        <v>283</v>
      </c>
      <c r="J490" s="151"/>
      <c r="K490" s="151"/>
      <c r="L490" s="151"/>
      <c r="M490" s="149">
        <v>3.9107255E7</v>
      </c>
      <c r="O490" s="152" t="s">
        <v>40</v>
      </c>
      <c r="P490" s="153"/>
      <c r="Q490" s="153"/>
      <c r="U490" s="34"/>
      <c r="V490" s="106">
        <v>621.0</v>
      </c>
      <c r="W490" s="106" t="s">
        <v>42</v>
      </c>
      <c r="X490" s="86" t="s">
        <v>40</v>
      </c>
      <c r="Y490" s="154" t="s">
        <v>615</v>
      </c>
      <c r="Z490" s="154" t="s">
        <v>40</v>
      </c>
      <c r="AA490" s="35" t="s">
        <v>40</v>
      </c>
      <c r="AB490" s="155" t="s">
        <v>139</v>
      </c>
      <c r="AC490" s="155" t="s">
        <v>40</v>
      </c>
      <c r="AD490" s="155" t="s">
        <v>71</v>
      </c>
      <c r="AE490" s="155" t="s">
        <v>40</v>
      </c>
      <c r="AF490" s="156" t="s">
        <v>3245</v>
      </c>
      <c r="AG490" s="157"/>
      <c r="AH490" s="106"/>
      <c r="AI490" s="98" t="s">
        <v>3246</v>
      </c>
      <c r="AJ490" s="40" t="str">
        <f>vlookup(A490,'AE-NSI no comparison'!A:B,2,FALSE)</f>
        <v>#N/A</v>
      </c>
      <c r="AK490" s="15"/>
    </row>
    <row r="491" ht="15.75" customHeight="1">
      <c r="A491" s="146" t="s">
        <v>3247</v>
      </c>
      <c r="B491" s="147" t="s">
        <v>3248</v>
      </c>
      <c r="C491" s="158" t="s">
        <v>3249</v>
      </c>
      <c r="D491" s="146" t="s">
        <v>3250</v>
      </c>
      <c r="E491" s="146" t="s">
        <v>3251</v>
      </c>
      <c r="G491" s="149">
        <v>2024.0</v>
      </c>
      <c r="H491" s="159">
        <v>45597.0</v>
      </c>
      <c r="I491" s="146" t="s">
        <v>3252</v>
      </c>
      <c r="J491" s="149">
        <v>9.0</v>
      </c>
      <c r="K491" s="149">
        <v>11.0</v>
      </c>
      <c r="L491" s="146" t="s">
        <v>3253</v>
      </c>
      <c r="M491" s="151"/>
      <c r="O491" s="152" t="s">
        <v>40</v>
      </c>
      <c r="P491" s="153"/>
      <c r="Q491" s="153"/>
      <c r="U491" s="34"/>
      <c r="V491" s="106">
        <v>623.0</v>
      </c>
      <c r="W491" s="106" t="s">
        <v>54</v>
      </c>
      <c r="X491" s="100" t="s">
        <v>40</v>
      </c>
      <c r="Y491" s="100" t="s">
        <v>42</v>
      </c>
      <c r="Z491" s="100" t="s">
        <v>40</v>
      </c>
      <c r="AA491" s="100" t="s">
        <v>40</v>
      </c>
      <c r="AB491" s="155" t="s">
        <v>214</v>
      </c>
      <c r="AC491" s="155" t="s">
        <v>40</v>
      </c>
      <c r="AD491" s="155" t="s">
        <v>42</v>
      </c>
      <c r="AE491" s="155" t="s">
        <v>40</v>
      </c>
      <c r="AF491" s="160" t="s">
        <v>40</v>
      </c>
      <c r="AG491" s="161"/>
      <c r="AH491" s="106"/>
      <c r="AI491" s="162" t="s">
        <v>3254</v>
      </c>
      <c r="AJ491" s="40" t="str">
        <f>vlookup(A491,'AE-NSI no comparison'!A:B,2,FALSE)</f>
        <v>#N/A</v>
      </c>
      <c r="AK491" s="15"/>
    </row>
    <row r="492" ht="15.75" customHeight="1">
      <c r="A492" s="163" t="s">
        <v>3255</v>
      </c>
      <c r="B492" s="147" t="s">
        <v>3256</v>
      </c>
      <c r="C492" s="158" t="s">
        <v>3257</v>
      </c>
      <c r="D492" s="146" t="s">
        <v>3258</v>
      </c>
      <c r="E492" s="146" t="s">
        <v>3259</v>
      </c>
      <c r="G492" s="149">
        <v>2025.0</v>
      </c>
      <c r="H492" s="146" t="s">
        <v>2560</v>
      </c>
      <c r="I492" s="146" t="s">
        <v>3260</v>
      </c>
      <c r="J492" s="149">
        <v>60.0</v>
      </c>
      <c r="K492" s="149">
        <v>7.0</v>
      </c>
      <c r="L492" s="146" t="s">
        <v>3261</v>
      </c>
      <c r="M492" s="149">
        <v>4.0662491E7</v>
      </c>
      <c r="N492" s="164"/>
      <c r="O492" s="165"/>
      <c r="P492" s="166" t="s">
        <v>40</v>
      </c>
      <c r="Q492" s="165"/>
      <c r="R492" s="164"/>
      <c r="S492" s="167" t="s">
        <v>40</v>
      </c>
      <c r="T492" s="164"/>
      <c r="U492" s="61"/>
      <c r="V492" s="168">
        <v>627.0</v>
      </c>
      <c r="W492" s="147" t="s">
        <v>54</v>
      </c>
      <c r="X492" s="35" t="s">
        <v>40</v>
      </c>
      <c r="Y492" s="147" t="s">
        <v>79</v>
      </c>
      <c r="Z492" s="147" t="s">
        <v>40</v>
      </c>
      <c r="AA492" s="35" t="s">
        <v>40</v>
      </c>
      <c r="AB492" s="107" t="s">
        <v>139</v>
      </c>
      <c r="AC492" s="107" t="s">
        <v>40</v>
      </c>
      <c r="AD492" s="107" t="s">
        <v>71</v>
      </c>
      <c r="AE492" s="107" t="s">
        <v>40</v>
      </c>
      <c r="AF492" s="37" t="s">
        <v>3245</v>
      </c>
      <c r="AG492" s="143"/>
      <c r="AI492" s="15"/>
      <c r="AJ492" s="40" t="str">
        <f>vlookup(A492,'AE-NSI no comparison'!A:B,2,FALSE)</f>
        <v>#N/A</v>
      </c>
      <c r="AK492" s="15"/>
    </row>
    <row r="493" ht="15.75" customHeight="1">
      <c r="A493" s="163" t="s">
        <v>3262</v>
      </c>
      <c r="B493" s="147" t="s">
        <v>3263</v>
      </c>
      <c r="C493" s="158" t="s">
        <v>3264</v>
      </c>
      <c r="D493" s="146" t="s">
        <v>3265</v>
      </c>
      <c r="E493" s="146" t="s">
        <v>3266</v>
      </c>
      <c r="F493" s="164"/>
      <c r="G493" s="149">
        <v>2025.0</v>
      </c>
      <c r="H493" s="150">
        <v>45847.0</v>
      </c>
      <c r="I493" s="146" t="s">
        <v>1265</v>
      </c>
      <c r="J493" s="149">
        <v>15.0</v>
      </c>
      <c r="K493" s="149">
        <v>1.0</v>
      </c>
      <c r="L493" s="149">
        <v>24702.0</v>
      </c>
      <c r="M493" s="149">
        <v>4.0634642E7</v>
      </c>
      <c r="N493" s="164"/>
      <c r="O493" s="165"/>
      <c r="P493" s="165"/>
      <c r="Q493" s="166" t="s">
        <v>40</v>
      </c>
      <c r="R493" s="164"/>
      <c r="S493" s="164"/>
      <c r="T493" s="164"/>
      <c r="U493" s="61"/>
      <c r="V493" s="168">
        <v>628.0</v>
      </c>
      <c r="W493" s="147" t="s">
        <v>42</v>
      </c>
      <c r="X493" s="80" t="s">
        <v>40</v>
      </c>
      <c r="Y493" s="147" t="s">
        <v>186</v>
      </c>
      <c r="Z493" s="147" t="s">
        <v>40</v>
      </c>
      <c r="AA493" s="147" t="s">
        <v>40</v>
      </c>
      <c r="AB493" s="169" t="s">
        <v>80</v>
      </c>
      <c r="AC493" s="169" t="s">
        <v>40</v>
      </c>
      <c r="AD493" s="169" t="s">
        <v>42</v>
      </c>
      <c r="AE493" s="169" t="s">
        <v>40</v>
      </c>
      <c r="AF493" s="170" t="s">
        <v>40</v>
      </c>
      <c r="AG493" s="171"/>
      <c r="AI493" s="162" t="s">
        <v>3267</v>
      </c>
      <c r="AJ493" s="40" t="str">
        <f>vlookup(A493,'AE-NSI no comparison'!A:B,2,FALSE)</f>
        <v>#N/A</v>
      </c>
      <c r="AK493" s="15"/>
    </row>
    <row r="494" ht="15.75" customHeight="1">
      <c r="A494" s="163" t="s">
        <v>3268</v>
      </c>
      <c r="B494" s="147" t="s">
        <v>3269</v>
      </c>
      <c r="C494" s="158" t="s">
        <v>3270</v>
      </c>
      <c r="D494" s="146" t="s">
        <v>3271</v>
      </c>
      <c r="E494" s="146" t="s">
        <v>3272</v>
      </c>
      <c r="G494" s="149">
        <v>2025.0</v>
      </c>
      <c r="H494" s="150">
        <v>45856.0</v>
      </c>
      <c r="I494" s="146" t="s">
        <v>325</v>
      </c>
      <c r="L494" s="151"/>
      <c r="M494" s="149">
        <v>4.0690922E7</v>
      </c>
      <c r="N494" s="164"/>
      <c r="O494" s="165"/>
      <c r="P494" s="166" t="s">
        <v>40</v>
      </c>
      <c r="Q494" s="165"/>
      <c r="R494" s="167" t="s">
        <v>40</v>
      </c>
      <c r="S494" s="167" t="s">
        <v>40</v>
      </c>
      <c r="T494" s="164"/>
      <c r="U494" s="61"/>
      <c r="V494" s="168">
        <v>629.0</v>
      </c>
      <c r="W494" s="147" t="s">
        <v>79</v>
      </c>
      <c r="X494" s="35" t="s">
        <v>40</v>
      </c>
      <c r="Y494" s="147" t="s">
        <v>42</v>
      </c>
      <c r="Z494" s="147" t="s">
        <v>40</v>
      </c>
      <c r="AA494" s="35" t="s">
        <v>40</v>
      </c>
      <c r="AB494" s="107" t="s">
        <v>80</v>
      </c>
      <c r="AC494" s="107" t="s">
        <v>40</v>
      </c>
      <c r="AD494" s="107" t="s">
        <v>71</v>
      </c>
      <c r="AE494" s="107" t="s">
        <v>40</v>
      </c>
      <c r="AF494" s="37" t="s">
        <v>40</v>
      </c>
      <c r="AG494" s="143"/>
      <c r="AI494" s="15"/>
      <c r="AJ494" s="40" t="str">
        <f>vlookup(A494,'AE-NSI no comparison'!A:B,2,FALSE)</f>
        <v>#N/A</v>
      </c>
      <c r="AK494" s="15"/>
    </row>
    <row r="495" ht="15.75" customHeight="1">
      <c r="A495" s="163" t="s">
        <v>3273</v>
      </c>
      <c r="B495" s="147" t="s">
        <v>3274</v>
      </c>
      <c r="C495" s="148" t="s">
        <v>3275</v>
      </c>
      <c r="D495" s="146" t="s">
        <v>3276</v>
      </c>
      <c r="E495" s="146" t="s">
        <v>3277</v>
      </c>
      <c r="F495" s="164"/>
      <c r="G495" s="149">
        <v>2025.0</v>
      </c>
      <c r="H495" s="150">
        <v>45862.0</v>
      </c>
      <c r="I495" s="146" t="s">
        <v>2505</v>
      </c>
      <c r="J495" s="149">
        <v>26.0</v>
      </c>
      <c r="K495" s="149">
        <v>9.0</v>
      </c>
      <c r="L495" s="149">
        <v>105760.0</v>
      </c>
      <c r="M495" s="149">
        <v>4.0651496E7</v>
      </c>
      <c r="N495" s="164"/>
      <c r="O495" s="165"/>
      <c r="P495" s="166" t="s">
        <v>40</v>
      </c>
      <c r="Q495" s="165"/>
      <c r="R495" s="164"/>
      <c r="S495" s="164"/>
      <c r="T495" s="164"/>
      <c r="U495" s="61"/>
      <c r="V495" s="168">
        <v>630.0</v>
      </c>
      <c r="W495" s="147" t="s">
        <v>79</v>
      </c>
      <c r="X495" s="106" t="s">
        <v>40</v>
      </c>
      <c r="Y495" s="147" t="s">
        <v>3278</v>
      </c>
      <c r="Z495" s="147" t="s">
        <v>40</v>
      </c>
      <c r="AA495" s="80" t="s">
        <v>40</v>
      </c>
      <c r="AB495" s="169" t="s">
        <v>139</v>
      </c>
      <c r="AC495" s="169" t="s">
        <v>40</v>
      </c>
      <c r="AD495" s="169" t="s">
        <v>71</v>
      </c>
      <c r="AE495" s="169" t="s">
        <v>40</v>
      </c>
      <c r="AF495" s="170" t="s">
        <v>40</v>
      </c>
      <c r="AG495" s="171"/>
      <c r="AI495" s="15"/>
      <c r="AJ495" s="40" t="str">
        <f>vlookup(A495,'AE-NSI no comparison'!A:B,2,FALSE)</f>
        <v>#N/A</v>
      </c>
      <c r="AK495" s="15"/>
    </row>
    <row r="496" ht="15.75" customHeight="1">
      <c r="A496" s="163" t="s">
        <v>3279</v>
      </c>
      <c r="B496" s="147" t="s">
        <v>3280</v>
      </c>
      <c r="C496" s="148" t="s">
        <v>3281</v>
      </c>
      <c r="D496" s="146" t="s">
        <v>3282</v>
      </c>
      <c r="E496" s="146" t="s">
        <v>3283</v>
      </c>
      <c r="G496" s="149">
        <v>2025.0</v>
      </c>
      <c r="H496" s="150">
        <v>45851.0</v>
      </c>
      <c r="I496" s="146" t="s">
        <v>39</v>
      </c>
      <c r="J496" s="149">
        <v>62.0</v>
      </c>
      <c r="K496" s="151"/>
      <c r="L496" s="149">
        <v>127483.0</v>
      </c>
      <c r="M496" s="149">
        <v>4.066066E7</v>
      </c>
      <c r="N496" s="164"/>
      <c r="O496" s="165"/>
      <c r="P496" s="165"/>
      <c r="Q496" s="166" t="s">
        <v>40</v>
      </c>
      <c r="R496" s="167" t="s">
        <v>40</v>
      </c>
      <c r="S496" s="164"/>
      <c r="T496" s="164"/>
      <c r="U496" s="61"/>
      <c r="V496" s="168">
        <v>631.0</v>
      </c>
      <c r="W496" s="147" t="s">
        <v>79</v>
      </c>
      <c r="X496" s="106" t="s">
        <v>40</v>
      </c>
      <c r="Y496" s="100" t="s">
        <v>42</v>
      </c>
      <c r="Z496" s="100" t="s">
        <v>40</v>
      </c>
      <c r="AA496" s="35" t="s">
        <v>40</v>
      </c>
      <c r="AB496" s="107" t="s">
        <v>139</v>
      </c>
      <c r="AC496" s="107" t="s">
        <v>40</v>
      </c>
      <c r="AD496" s="107" t="s">
        <v>71</v>
      </c>
      <c r="AE496" s="107" t="s">
        <v>40</v>
      </c>
      <c r="AF496" s="37" t="s">
        <v>40</v>
      </c>
      <c r="AG496" s="143"/>
      <c r="AJ496" s="40" t="str">
        <f>vlookup(A496,'AE-NSI no comparison'!A:B,2,FALSE)</f>
        <v>#N/A</v>
      </c>
      <c r="AK496" s="15"/>
    </row>
    <row r="497" ht="15.75" customHeight="1">
      <c r="A497" s="163" t="s">
        <v>2444</v>
      </c>
      <c r="B497" s="147" t="s">
        <v>3284</v>
      </c>
      <c r="C497" s="148" t="s">
        <v>3285</v>
      </c>
      <c r="D497" s="146" t="s">
        <v>3286</v>
      </c>
      <c r="E497" s="146" t="s">
        <v>3287</v>
      </c>
      <c r="G497" s="149">
        <v>2025.0</v>
      </c>
      <c r="H497" s="150">
        <v>45868.0</v>
      </c>
      <c r="I497" s="146" t="s">
        <v>2780</v>
      </c>
      <c r="L497" s="151"/>
      <c r="M497" s="149">
        <v>4.0736196E7</v>
      </c>
      <c r="N497" s="164"/>
      <c r="O497" s="165"/>
      <c r="P497" s="165"/>
      <c r="Q497" s="166" t="s">
        <v>40</v>
      </c>
      <c r="R497" s="164"/>
      <c r="S497" s="147" t="s">
        <v>40</v>
      </c>
      <c r="T497" s="164"/>
      <c r="U497" s="61"/>
      <c r="V497" s="172">
        <v>632.0</v>
      </c>
      <c r="W497" s="173" t="s">
        <v>139</v>
      </c>
      <c r="X497" s="173" t="s">
        <v>40</v>
      </c>
      <c r="Y497" s="174" t="s">
        <v>615</v>
      </c>
      <c r="Z497" s="174" t="s">
        <v>40</v>
      </c>
      <c r="AA497" s="35" t="s">
        <v>40</v>
      </c>
      <c r="AB497" s="169" t="s">
        <v>80</v>
      </c>
      <c r="AC497" s="169" t="s">
        <v>40</v>
      </c>
      <c r="AD497" s="169" t="s">
        <v>71</v>
      </c>
      <c r="AE497" s="169" t="s">
        <v>40</v>
      </c>
      <c r="AF497" s="170" t="s">
        <v>40</v>
      </c>
      <c r="AG497" s="171"/>
      <c r="AH497" s="113"/>
      <c r="AI497" s="175" t="s">
        <v>3288</v>
      </c>
      <c r="AJ497" s="40"/>
      <c r="AK497" s="15"/>
    </row>
    <row r="498" ht="15.75" customHeight="1">
      <c r="A498" s="163" t="s">
        <v>3289</v>
      </c>
      <c r="B498" s="147" t="s">
        <v>3290</v>
      </c>
      <c r="C498" s="148" t="s">
        <v>3291</v>
      </c>
      <c r="D498" s="146" t="s">
        <v>3292</v>
      </c>
      <c r="E498" s="146" t="s">
        <v>3293</v>
      </c>
      <c r="F498" s="164"/>
      <c r="G498" s="149">
        <v>2025.0</v>
      </c>
      <c r="H498" s="150">
        <v>45853.0</v>
      </c>
      <c r="I498" s="146" t="s">
        <v>411</v>
      </c>
      <c r="J498" s="149">
        <v>16.0</v>
      </c>
      <c r="K498" s="149">
        <v>1.0</v>
      </c>
      <c r="L498" s="149">
        <v>6514.0</v>
      </c>
      <c r="M498" s="149">
        <v>4.0664645E7</v>
      </c>
      <c r="N498" s="164"/>
      <c r="O498" s="166" t="s">
        <v>40</v>
      </c>
      <c r="P498" s="165"/>
      <c r="Q498" s="165"/>
      <c r="R498" s="164"/>
      <c r="S498" s="164"/>
      <c r="T498" s="164"/>
      <c r="U498" s="61"/>
      <c r="V498" s="168">
        <v>633.0</v>
      </c>
      <c r="W498" s="147" t="s">
        <v>139</v>
      </c>
      <c r="X498" s="80" t="s">
        <v>40</v>
      </c>
      <c r="Y498" s="147" t="s">
        <v>274</v>
      </c>
      <c r="Z498" s="147" t="s">
        <v>40</v>
      </c>
      <c r="AA498" s="35" t="s">
        <v>40</v>
      </c>
      <c r="AB498" s="107" t="s">
        <v>148</v>
      </c>
      <c r="AC498" s="107" t="s">
        <v>230</v>
      </c>
      <c r="AD498" s="107" t="s">
        <v>71</v>
      </c>
      <c r="AE498" s="107" t="s">
        <v>40</v>
      </c>
      <c r="AF498" s="37" t="s">
        <v>40</v>
      </c>
      <c r="AG498" s="143"/>
      <c r="AI498" s="162" t="s">
        <v>3294</v>
      </c>
      <c r="AJ498" s="40" t="str">
        <f>vlookup(A498,'AE-NSI no comparison'!A:B,2,FALSE)</f>
        <v>#N/A</v>
      </c>
      <c r="AK498" s="15"/>
    </row>
    <row r="499" ht="15.75" customHeight="1">
      <c r="A499" s="163" t="s">
        <v>3295</v>
      </c>
      <c r="B499" s="147" t="s">
        <v>3296</v>
      </c>
      <c r="C499" s="158" t="s">
        <v>3297</v>
      </c>
      <c r="D499" s="146" t="s">
        <v>3298</v>
      </c>
      <c r="E499" s="146" t="s">
        <v>3299</v>
      </c>
      <c r="F499" s="164"/>
      <c r="G499" s="149">
        <v>2025.0</v>
      </c>
      <c r="H499" s="150">
        <v>45852.0</v>
      </c>
      <c r="I499" s="146" t="s">
        <v>1713</v>
      </c>
      <c r="L499" s="150">
        <v>45665.0</v>
      </c>
      <c r="M499" s="149">
        <v>4.0658089E7</v>
      </c>
      <c r="N499" s="164"/>
      <c r="O499" s="166" t="s">
        <v>40</v>
      </c>
      <c r="P499" s="165"/>
      <c r="Q499" s="165"/>
      <c r="R499" s="164"/>
      <c r="S499" s="164"/>
      <c r="T499" s="164"/>
      <c r="U499" s="61"/>
      <c r="V499" s="168">
        <v>634.0</v>
      </c>
      <c r="W499" s="147" t="s">
        <v>148</v>
      </c>
      <c r="X499" s="80" t="s">
        <v>40</v>
      </c>
      <c r="Y499" s="147" t="s">
        <v>42</v>
      </c>
      <c r="Z499" s="147" t="s">
        <v>40</v>
      </c>
      <c r="AA499" s="35" t="s">
        <v>40</v>
      </c>
      <c r="AB499" s="107" t="s">
        <v>148</v>
      </c>
      <c r="AC499" s="107" t="s">
        <v>40</v>
      </c>
      <c r="AD499" s="107" t="s">
        <v>71</v>
      </c>
      <c r="AE499" s="107" t="s">
        <v>40</v>
      </c>
      <c r="AF499" s="37" t="s">
        <v>40</v>
      </c>
      <c r="AG499" s="143"/>
      <c r="AI499" s="15"/>
      <c r="AJ499" s="40" t="str">
        <f>vlookup(A499,'AE-NSI no comparison'!A:B,2,FALSE)</f>
        <v>#N/A</v>
      </c>
      <c r="AK499" s="15"/>
    </row>
    <row r="500" ht="15.75" customHeight="1">
      <c r="A500" s="163" t="s">
        <v>1824</v>
      </c>
      <c r="B500" s="147" t="s">
        <v>3300</v>
      </c>
      <c r="C500" s="148" t="s">
        <v>3301</v>
      </c>
      <c r="D500" s="146" t="s">
        <v>3302</v>
      </c>
      <c r="E500" s="146" t="s">
        <v>3303</v>
      </c>
      <c r="G500" s="149">
        <v>2025.0</v>
      </c>
      <c r="H500" s="150">
        <v>45839.0</v>
      </c>
      <c r="I500" s="146" t="s">
        <v>1265</v>
      </c>
      <c r="J500" s="149">
        <v>15.0</v>
      </c>
      <c r="K500" s="149">
        <v>1.0</v>
      </c>
      <c r="L500" s="149">
        <v>21331.0</v>
      </c>
      <c r="M500" s="149">
        <v>4.0592905E7</v>
      </c>
      <c r="N500" s="164"/>
      <c r="O500" s="166" t="s">
        <v>40</v>
      </c>
      <c r="P500" s="165"/>
      <c r="Q500" s="166" t="s">
        <v>40</v>
      </c>
      <c r="R500" s="164"/>
      <c r="S500" s="176" t="s">
        <v>40</v>
      </c>
      <c r="T500" s="164"/>
      <c r="U500" s="52"/>
      <c r="V500" s="168">
        <v>635.0</v>
      </c>
      <c r="W500" s="147" t="s">
        <v>615</v>
      </c>
      <c r="X500" s="106" t="s">
        <v>40</v>
      </c>
      <c r="Y500" s="147" t="s">
        <v>42</v>
      </c>
      <c r="Z500" s="147" t="s">
        <v>40</v>
      </c>
      <c r="AA500" s="35" t="s">
        <v>40</v>
      </c>
      <c r="AB500" s="107" t="s">
        <v>214</v>
      </c>
      <c r="AC500" s="107" t="s">
        <v>40</v>
      </c>
      <c r="AD500" s="107" t="s">
        <v>64</v>
      </c>
      <c r="AE500" s="107" t="s">
        <v>40</v>
      </c>
      <c r="AF500" s="37" t="s">
        <v>40</v>
      </c>
      <c r="AG500" s="143"/>
      <c r="AI500" s="177"/>
      <c r="AJ500" s="40"/>
      <c r="AK500" s="15"/>
    </row>
    <row r="501" ht="15.75" customHeight="1">
      <c r="A501" s="163" t="s">
        <v>3304</v>
      </c>
      <c r="B501" s="147" t="s">
        <v>3305</v>
      </c>
      <c r="C501" s="148" t="s">
        <v>3306</v>
      </c>
      <c r="D501" s="146" t="s">
        <v>3307</v>
      </c>
      <c r="E501" s="146" t="s">
        <v>3308</v>
      </c>
      <c r="G501" s="149">
        <v>2025.0</v>
      </c>
      <c r="H501" s="150">
        <v>45868.0</v>
      </c>
      <c r="I501" s="146" t="s">
        <v>2024</v>
      </c>
      <c r="K501" s="151"/>
      <c r="L501" s="151"/>
      <c r="M501" s="149">
        <v>4.073673E7</v>
      </c>
      <c r="N501" s="164"/>
      <c r="O501" s="165"/>
      <c r="P501" s="165"/>
      <c r="Q501" s="166" t="s">
        <v>40</v>
      </c>
      <c r="R501" s="164"/>
      <c r="S501" s="167" t="s">
        <v>40</v>
      </c>
      <c r="T501" s="164"/>
      <c r="U501" s="61"/>
      <c r="V501" s="168">
        <v>636.0</v>
      </c>
      <c r="W501" s="147" t="s">
        <v>79</v>
      </c>
      <c r="X501" s="106" t="s">
        <v>40</v>
      </c>
      <c r="Y501" s="100" t="s">
        <v>42</v>
      </c>
      <c r="Z501" s="147" t="s">
        <v>40</v>
      </c>
      <c r="AA501" s="35" t="s">
        <v>40</v>
      </c>
      <c r="AB501" s="107" t="s">
        <v>3309</v>
      </c>
      <c r="AC501" s="107" t="s">
        <v>40</v>
      </c>
      <c r="AD501" s="107" t="s">
        <v>3310</v>
      </c>
      <c r="AE501" s="107" t="s">
        <v>40</v>
      </c>
      <c r="AF501" s="37" t="s">
        <v>40</v>
      </c>
      <c r="AG501" s="143" t="s">
        <v>3311</v>
      </c>
      <c r="AI501" s="162" t="s">
        <v>3312</v>
      </c>
      <c r="AJ501" s="40" t="str">
        <f>vlookup(A501,'AE-NSI no comparison'!A:B,2,FALSE)</f>
        <v>#N/A</v>
      </c>
      <c r="AK501" s="15"/>
    </row>
    <row r="502" ht="15.75" customHeight="1">
      <c r="A502" s="163" t="s">
        <v>2506</v>
      </c>
      <c r="B502" s="146" t="s">
        <v>3313</v>
      </c>
      <c r="C502" s="148" t="s">
        <v>3314</v>
      </c>
      <c r="D502" s="146" t="s">
        <v>3315</v>
      </c>
      <c r="E502" s="146" t="s">
        <v>3316</v>
      </c>
      <c r="G502" s="149">
        <v>2025.0</v>
      </c>
      <c r="H502" s="150">
        <v>45863.0</v>
      </c>
      <c r="I502" s="146" t="s">
        <v>39</v>
      </c>
      <c r="J502" s="149">
        <v>62.0</v>
      </c>
      <c r="K502" s="151"/>
      <c r="L502" s="149">
        <v>127514.0</v>
      </c>
      <c r="M502" s="149">
        <v>4.0714528E7</v>
      </c>
      <c r="N502" s="164"/>
      <c r="O502" s="166"/>
      <c r="P502" s="165"/>
      <c r="Q502" s="166" t="s">
        <v>40</v>
      </c>
      <c r="R502" s="164"/>
      <c r="S502" s="164"/>
      <c r="T502" s="167" t="s">
        <v>40</v>
      </c>
      <c r="U502" s="61"/>
      <c r="V502" s="168">
        <v>637.0</v>
      </c>
      <c r="W502" s="147" t="s">
        <v>139</v>
      </c>
      <c r="X502" s="147" t="s">
        <v>40</v>
      </c>
      <c r="Y502" s="176" t="s">
        <v>615</v>
      </c>
      <c r="Z502" s="176" t="s">
        <v>40</v>
      </c>
      <c r="AA502" s="106" t="s">
        <v>40</v>
      </c>
      <c r="AB502" s="178" t="s">
        <v>64</v>
      </c>
      <c r="AC502" s="107" t="s">
        <v>40</v>
      </c>
      <c r="AD502" s="107" t="s">
        <v>43</v>
      </c>
      <c r="AE502" s="107" t="s">
        <v>40</v>
      </c>
      <c r="AF502" s="37" t="s">
        <v>40</v>
      </c>
      <c r="AG502" s="143"/>
      <c r="AI502" s="162" t="s">
        <v>3317</v>
      </c>
      <c r="AJ502" s="40" t="str">
        <f>vlookup(A502,'AE-NSI no comparison'!A:B,2,FALSE)</f>
        <v>#N/A</v>
      </c>
      <c r="AK502" s="15"/>
    </row>
    <row r="503" ht="15.75" customHeight="1">
      <c r="A503" s="163" t="s">
        <v>1425</v>
      </c>
      <c r="B503" s="146" t="s">
        <v>3318</v>
      </c>
      <c r="C503" s="148" t="s">
        <v>3319</v>
      </c>
      <c r="D503" s="146" t="s">
        <v>3320</v>
      </c>
      <c r="E503" s="146" t="s">
        <v>3321</v>
      </c>
      <c r="G503" s="149">
        <v>2025.0</v>
      </c>
      <c r="H503" s="150">
        <v>45839.0</v>
      </c>
      <c r="I503" s="146" t="s">
        <v>3322</v>
      </c>
      <c r="K503" s="151"/>
      <c r="L503" s="151"/>
      <c r="M503" s="149">
        <v>4.059113E7</v>
      </c>
      <c r="N503" s="164"/>
      <c r="O503" s="166" t="s">
        <v>40</v>
      </c>
      <c r="P503" s="165"/>
      <c r="Q503" s="165"/>
      <c r="R503" s="164"/>
      <c r="S503" s="164"/>
      <c r="T503" s="164"/>
      <c r="U503" s="52"/>
      <c r="V503" s="168">
        <v>638.0</v>
      </c>
      <c r="W503" s="147" t="s">
        <v>139</v>
      </c>
      <c r="X503" s="147" t="s">
        <v>40</v>
      </c>
      <c r="Y503" s="176" t="s">
        <v>615</v>
      </c>
      <c r="Z503" s="176" t="s">
        <v>40</v>
      </c>
      <c r="AA503" s="106" t="s">
        <v>40</v>
      </c>
      <c r="AB503" s="107" t="s">
        <v>64</v>
      </c>
      <c r="AC503" s="107" t="s">
        <v>40</v>
      </c>
      <c r="AD503" s="107" t="s">
        <v>186</v>
      </c>
      <c r="AE503" s="107" t="s">
        <v>40</v>
      </c>
      <c r="AF503" s="37" t="s">
        <v>40</v>
      </c>
      <c r="AG503" s="143"/>
      <c r="AI503" s="162" t="s">
        <v>3323</v>
      </c>
      <c r="AJ503" s="40" t="str">
        <f>vlookup(A503,'AE-NSI no comparison'!A:B,2,FALSE)</f>
        <v>#N/A</v>
      </c>
      <c r="AK503" s="15"/>
    </row>
    <row r="504" ht="15.75" customHeight="1">
      <c r="A504" s="163" t="s">
        <v>3324</v>
      </c>
      <c r="B504" s="147" t="s">
        <v>3325</v>
      </c>
      <c r="C504" s="148" t="s">
        <v>3326</v>
      </c>
      <c r="D504" s="146" t="s">
        <v>3327</v>
      </c>
      <c r="E504" s="146" t="s">
        <v>3328</v>
      </c>
      <c r="F504" s="164"/>
      <c r="G504" s="149">
        <v>2025.0</v>
      </c>
      <c r="H504" s="150">
        <v>45845.0</v>
      </c>
      <c r="I504" s="146" t="s">
        <v>3329</v>
      </c>
      <c r="J504" s="149">
        <v>25.0</v>
      </c>
      <c r="K504" s="149">
        <v>1.0</v>
      </c>
      <c r="L504" s="149">
        <v>898.0</v>
      </c>
      <c r="M504" s="149">
        <v>4.0624462E7</v>
      </c>
      <c r="N504" s="164"/>
      <c r="O504" s="166" t="s">
        <v>40</v>
      </c>
      <c r="P504" s="165"/>
      <c r="Q504" s="165"/>
      <c r="R504" s="164"/>
      <c r="S504" s="164"/>
      <c r="T504" s="164"/>
      <c r="U504" s="61"/>
      <c r="V504" s="168">
        <v>639.0</v>
      </c>
      <c r="W504" s="147" t="s">
        <v>71</v>
      </c>
      <c r="X504" s="147" t="s">
        <v>40</v>
      </c>
      <c r="Y504" s="147" t="s">
        <v>43</v>
      </c>
      <c r="Z504" s="147" t="s">
        <v>40</v>
      </c>
      <c r="AA504" s="147" t="s">
        <v>40</v>
      </c>
      <c r="AB504" s="169" t="s">
        <v>214</v>
      </c>
      <c r="AC504" s="169" t="s">
        <v>40</v>
      </c>
      <c r="AD504" s="169" t="s">
        <v>186</v>
      </c>
      <c r="AE504" s="169" t="s">
        <v>40</v>
      </c>
      <c r="AF504" s="170" t="s">
        <v>40</v>
      </c>
      <c r="AG504" s="171"/>
      <c r="AI504" s="15"/>
      <c r="AJ504" s="40" t="str">
        <f>vlookup(A504,'AE-NSI no comparison'!A:B,2,FALSE)</f>
        <v>#N/A</v>
      </c>
      <c r="AK504" s="15"/>
    </row>
    <row r="505" ht="15.75" customHeight="1">
      <c r="A505" s="163" t="s">
        <v>2124</v>
      </c>
      <c r="B505" s="147" t="s">
        <v>3330</v>
      </c>
      <c r="C505" s="148" t="s">
        <v>3331</v>
      </c>
      <c r="D505" s="146" t="s">
        <v>3332</v>
      </c>
      <c r="E505" s="146" t="s">
        <v>3333</v>
      </c>
      <c r="F505" s="164"/>
      <c r="G505" s="149">
        <v>2025.0</v>
      </c>
      <c r="H505" s="146" t="s">
        <v>628</v>
      </c>
      <c r="I505" s="146" t="s">
        <v>312</v>
      </c>
      <c r="J505" s="149">
        <v>21.0</v>
      </c>
      <c r="K505" s="149">
        <v>1.0</v>
      </c>
      <c r="L505" s="149">
        <v>2525603.0</v>
      </c>
      <c r="M505" s="149">
        <v>4.064125E7</v>
      </c>
      <c r="N505" s="164"/>
      <c r="O505" s="165"/>
      <c r="P505" s="165"/>
      <c r="Q505" s="166" t="s">
        <v>40</v>
      </c>
      <c r="R505" s="164"/>
      <c r="S505" s="164"/>
      <c r="T505" s="164"/>
      <c r="U505" s="61"/>
      <c r="V505" s="168">
        <v>640.0</v>
      </c>
      <c r="W505" s="147" t="s">
        <v>71</v>
      </c>
      <c r="X505" s="147" t="s">
        <v>40</v>
      </c>
      <c r="Y505" s="147" t="s">
        <v>43</v>
      </c>
      <c r="Z505" s="147" t="s">
        <v>40</v>
      </c>
      <c r="AA505" s="147" t="s">
        <v>40</v>
      </c>
      <c r="AB505" s="169" t="s">
        <v>214</v>
      </c>
      <c r="AC505" s="169" t="s">
        <v>40</v>
      </c>
      <c r="AD505" s="169" t="s">
        <v>43</v>
      </c>
      <c r="AE505" s="169" t="s">
        <v>40</v>
      </c>
      <c r="AF505" s="170" t="s">
        <v>40</v>
      </c>
      <c r="AG505" s="171"/>
      <c r="AI505" s="162"/>
      <c r="AJ505" s="40" t="str">
        <f>vlookup(A505,'AE-NSI no comparison'!A:B,2,FALSE)</f>
        <v>#N/A</v>
      </c>
      <c r="AK505" s="15"/>
    </row>
    <row r="506" ht="15.75" customHeight="1">
      <c r="A506" s="179" t="s">
        <v>3101</v>
      </c>
      <c r="B506" s="80" t="s">
        <v>3334</v>
      </c>
      <c r="C506" s="180" t="s">
        <v>3335</v>
      </c>
      <c r="D506" s="79" t="s">
        <v>3336</v>
      </c>
      <c r="E506" s="79" t="s">
        <v>3337</v>
      </c>
      <c r="F506" s="164"/>
      <c r="G506" s="82">
        <v>2025.0</v>
      </c>
      <c r="H506" s="181">
        <v>45864.0</v>
      </c>
      <c r="I506" s="79" t="s">
        <v>39</v>
      </c>
      <c r="J506" s="82">
        <v>62.0</v>
      </c>
      <c r="K506" s="84"/>
      <c r="L506" s="82">
        <v>127548.0</v>
      </c>
      <c r="M506" s="82">
        <v>4.0716143E7</v>
      </c>
      <c r="N506" s="182"/>
      <c r="O506" s="183" t="s">
        <v>40</v>
      </c>
      <c r="P506" s="184"/>
      <c r="Q506" s="184"/>
      <c r="R506" s="182"/>
      <c r="S506" s="182"/>
      <c r="T506" s="182"/>
      <c r="U506" s="61"/>
      <c r="V506" s="185">
        <v>643.0</v>
      </c>
      <c r="W506" s="80" t="s">
        <v>54</v>
      </c>
      <c r="X506" s="80" t="s">
        <v>40</v>
      </c>
      <c r="Y506" s="80" t="s">
        <v>3338</v>
      </c>
      <c r="Z506" s="80" t="s">
        <v>40</v>
      </c>
      <c r="AA506" s="80" t="s">
        <v>40</v>
      </c>
      <c r="AB506" s="170" t="s">
        <v>64</v>
      </c>
      <c r="AC506" s="170" t="s">
        <v>40</v>
      </c>
      <c r="AD506" s="170" t="s">
        <v>186</v>
      </c>
      <c r="AE506" s="170" t="s">
        <v>40</v>
      </c>
      <c r="AF506" s="170" t="s">
        <v>40</v>
      </c>
      <c r="AG506" s="186"/>
      <c r="AH506" s="4"/>
      <c r="AI506" s="66" t="s">
        <v>3339</v>
      </c>
      <c r="AJ506" s="40" t="str">
        <f>vlookup(A506,'AE-NSI no comparison'!A:B,2,FALSE)</f>
        <v>#N/A</v>
      </c>
      <c r="AK506" s="15"/>
    </row>
    <row r="507" ht="15.75" customHeight="1">
      <c r="A507" s="2" t="s">
        <v>3340</v>
      </c>
      <c r="B507" s="1" t="s">
        <v>3341</v>
      </c>
      <c r="C507" s="33" t="s">
        <v>3342</v>
      </c>
      <c r="D507" s="8" t="s">
        <v>3343</v>
      </c>
      <c r="E507" s="8" t="s">
        <v>3344</v>
      </c>
      <c r="G507" s="8">
        <v>2024.0</v>
      </c>
      <c r="H507" s="8" t="s">
        <v>3345</v>
      </c>
      <c r="I507" s="8" t="s">
        <v>3346</v>
      </c>
      <c r="J507" s="8">
        <v>163.0</v>
      </c>
      <c r="K507" s="8">
        <v>12.0</v>
      </c>
      <c r="L507" s="8" t="s">
        <v>3347</v>
      </c>
      <c r="M507" s="8"/>
      <c r="N507" s="8"/>
      <c r="O507" s="16"/>
      <c r="P507" s="16"/>
      <c r="Q507" s="16" t="s">
        <v>40</v>
      </c>
      <c r="R507" s="8"/>
      <c r="S507" s="8"/>
      <c r="T507" s="8"/>
      <c r="U507" s="34"/>
      <c r="V507" s="35">
        <v>516.0</v>
      </c>
      <c r="W507" s="35" t="s">
        <v>42</v>
      </c>
      <c r="X507" s="35" t="s">
        <v>40</v>
      </c>
      <c r="Y507" s="35" t="s">
        <v>214</v>
      </c>
      <c r="Z507" s="35" t="s">
        <v>40</v>
      </c>
      <c r="AA507" s="35" t="s">
        <v>40</v>
      </c>
      <c r="AB507" s="37" t="s">
        <v>71</v>
      </c>
      <c r="AC507" s="37" t="s">
        <v>40</v>
      </c>
      <c r="AD507" s="37" t="s">
        <v>148</v>
      </c>
      <c r="AE507" s="37" t="s">
        <v>230</v>
      </c>
      <c r="AF507" s="37" t="s">
        <v>230</v>
      </c>
      <c r="AG507" s="38"/>
      <c r="AH507" s="35"/>
      <c r="AI507" s="48"/>
      <c r="AJ507" s="40" t="str">
        <f>vlookup(A507,'AE-NSI no comparison'!A:B,2,FALSE)</f>
        <v>#N/A</v>
      </c>
      <c r="AK507" s="49"/>
    </row>
    <row r="508" ht="15.75" customHeight="1">
      <c r="A508" s="2" t="s">
        <v>3348</v>
      </c>
      <c r="B508" s="1" t="s">
        <v>3349</v>
      </c>
      <c r="C508" s="33" t="s">
        <v>3350</v>
      </c>
      <c r="D508" s="8" t="s">
        <v>3351</v>
      </c>
      <c r="E508" s="8" t="s">
        <v>3352</v>
      </c>
      <c r="G508" s="8">
        <v>2024.0</v>
      </c>
      <c r="H508" s="8" t="s">
        <v>3353</v>
      </c>
      <c r="I508" s="8" t="s">
        <v>411</v>
      </c>
      <c r="J508" s="8">
        <v>15.0</v>
      </c>
      <c r="K508" s="8">
        <v>1.0</v>
      </c>
      <c r="L508" s="8">
        <v>6181.0</v>
      </c>
      <c r="M508" s="8"/>
      <c r="N508" s="8"/>
      <c r="O508" s="16" t="s">
        <v>40</v>
      </c>
      <c r="P508" s="16"/>
      <c r="Q508" s="16"/>
      <c r="R508" s="8"/>
      <c r="S508" s="8"/>
      <c r="T508" s="8"/>
      <c r="U508" s="52" t="s">
        <v>40</v>
      </c>
      <c r="V508" s="35">
        <v>356.0</v>
      </c>
      <c r="W508" s="35" t="s">
        <v>139</v>
      </c>
      <c r="X508" s="35" t="s">
        <v>40</v>
      </c>
      <c r="Y508" s="35" t="s">
        <v>214</v>
      </c>
      <c r="Z508" s="35" t="s">
        <v>40</v>
      </c>
      <c r="AA508" s="35" t="s">
        <v>40</v>
      </c>
      <c r="AB508" s="37" t="s">
        <v>64</v>
      </c>
      <c r="AC508" s="37" t="s">
        <v>40</v>
      </c>
      <c r="AD508" s="37" t="s">
        <v>166</v>
      </c>
      <c r="AE508" s="68" t="s">
        <v>40</v>
      </c>
      <c r="AF508" s="68" t="s">
        <v>40</v>
      </c>
      <c r="AG508" s="38"/>
      <c r="AH508" s="35"/>
      <c r="AI508" s="39" t="s">
        <v>3354</v>
      </c>
      <c r="AJ508" s="40"/>
      <c r="AK508" s="15"/>
    </row>
    <row r="509" ht="15.75" customHeight="1">
      <c r="A509" s="2" t="s">
        <v>3355</v>
      </c>
      <c r="B509" s="1" t="s">
        <v>3356</v>
      </c>
      <c r="C509" s="33" t="s">
        <v>3357</v>
      </c>
      <c r="D509" s="8" t="s">
        <v>3358</v>
      </c>
      <c r="E509" s="8" t="s">
        <v>3359</v>
      </c>
      <c r="G509" s="8">
        <v>2025.0</v>
      </c>
      <c r="H509" s="50">
        <v>45719.0</v>
      </c>
      <c r="I509" s="8" t="s">
        <v>194</v>
      </c>
      <c r="J509" s="8"/>
      <c r="K509" s="8"/>
      <c r="L509" s="8"/>
      <c r="M509" s="8">
        <v>4.0090811E7</v>
      </c>
      <c r="N509" s="8"/>
      <c r="O509" s="16" t="s">
        <v>40</v>
      </c>
      <c r="P509" s="16"/>
      <c r="Q509" s="85"/>
      <c r="R509" s="8"/>
      <c r="S509" s="8"/>
      <c r="T509" s="8"/>
      <c r="U509" s="34"/>
      <c r="V509" s="35">
        <v>310.0</v>
      </c>
      <c r="W509" s="35" t="s">
        <v>615</v>
      </c>
      <c r="X509" s="35" t="s">
        <v>40</v>
      </c>
      <c r="Y509" s="35" t="s">
        <v>42</v>
      </c>
      <c r="Z509" s="35" t="s">
        <v>40</v>
      </c>
      <c r="AA509" s="35" t="s">
        <v>40</v>
      </c>
      <c r="AB509" s="37" t="s">
        <v>80</v>
      </c>
      <c r="AC509" s="37" t="s">
        <v>40</v>
      </c>
      <c r="AD509" s="37" t="s">
        <v>64</v>
      </c>
      <c r="AE509" s="37" t="s">
        <v>40</v>
      </c>
      <c r="AF509" s="37" t="s">
        <v>40</v>
      </c>
      <c r="AG509" s="38"/>
      <c r="AH509" s="35"/>
      <c r="AI509" s="39" t="s">
        <v>3360</v>
      </c>
      <c r="AJ509" s="40"/>
      <c r="AK509" s="15"/>
    </row>
    <row r="510" ht="15.75" customHeight="1">
      <c r="A510" s="187" t="s">
        <v>3361</v>
      </c>
      <c r="B510" s="187" t="s">
        <v>3362</v>
      </c>
      <c r="C510" s="188" t="s">
        <v>3363</v>
      </c>
      <c r="O510" s="105"/>
      <c r="P510" s="105"/>
      <c r="Q510" s="105"/>
      <c r="U510" s="4"/>
      <c r="V510" s="100">
        <v>644.0</v>
      </c>
      <c r="W510" s="106" t="s">
        <v>41</v>
      </c>
      <c r="X510" s="100" t="s">
        <v>40</v>
      </c>
      <c r="Y510" s="100" t="s">
        <v>42</v>
      </c>
      <c r="Z510" s="100" t="s">
        <v>40</v>
      </c>
      <c r="AA510" s="100" t="s">
        <v>40</v>
      </c>
      <c r="AB510" s="100" t="s">
        <v>3364</v>
      </c>
      <c r="AC510" s="100" t="s">
        <v>40</v>
      </c>
      <c r="AD510" s="100" t="s">
        <v>64</v>
      </c>
      <c r="AE510" s="100" t="s">
        <v>40</v>
      </c>
      <c r="AG510" s="15"/>
      <c r="AI510" s="189" t="s">
        <v>3365</v>
      </c>
      <c r="AJ510" s="40"/>
      <c r="AK510" s="15"/>
    </row>
    <row r="511" ht="15.75" customHeight="1">
      <c r="A511" s="2" t="s">
        <v>1281</v>
      </c>
      <c r="B511" s="1" t="s">
        <v>3366</v>
      </c>
      <c r="C511" s="33" t="s">
        <v>3367</v>
      </c>
      <c r="D511" s="8" t="s">
        <v>3368</v>
      </c>
      <c r="E511" s="8" t="s">
        <v>3369</v>
      </c>
      <c r="G511" s="8">
        <v>2024.0</v>
      </c>
      <c r="H511" s="51">
        <v>45566.0</v>
      </c>
      <c r="I511" s="8" t="s">
        <v>1482</v>
      </c>
      <c r="J511" s="8">
        <v>18.0</v>
      </c>
      <c r="K511" s="8">
        <v>10.0</v>
      </c>
      <c r="L511" s="8" t="s">
        <v>3370</v>
      </c>
      <c r="M511" s="8"/>
      <c r="N511" s="8"/>
      <c r="O511" s="16" t="s">
        <v>40</v>
      </c>
      <c r="P511" s="16"/>
      <c r="Q511" s="16"/>
      <c r="R511" s="8"/>
      <c r="S511" s="8"/>
      <c r="T511" s="8"/>
      <c r="U511" s="34"/>
      <c r="V511" s="35">
        <v>236.0</v>
      </c>
      <c r="W511" s="35" t="s">
        <v>54</v>
      </c>
      <c r="X511" s="35" t="s">
        <v>40</v>
      </c>
      <c r="Y511" s="35" t="s">
        <v>42</v>
      </c>
      <c r="Z511" s="35" t="s">
        <v>40</v>
      </c>
      <c r="AA511" s="35" t="s">
        <v>40</v>
      </c>
      <c r="AB511" s="37" t="s">
        <v>274</v>
      </c>
      <c r="AC511" s="37" t="s">
        <v>40</v>
      </c>
      <c r="AD511" s="37" t="s">
        <v>166</v>
      </c>
      <c r="AE511" s="37" t="s">
        <v>40</v>
      </c>
      <c r="AF511" s="37" t="s">
        <v>40</v>
      </c>
      <c r="AG511" s="38" t="s">
        <v>3371</v>
      </c>
      <c r="AH511" s="35"/>
      <c r="AI511" s="48"/>
      <c r="AJ511" s="40" t="str">
        <f>vlookup(A511,'AE-NSI no comparison'!A:B,2,FALSE)</f>
        <v>#N/A</v>
      </c>
      <c r="AK511" s="15"/>
    </row>
    <row r="512" ht="15.75" customHeight="1">
      <c r="A512" s="187" t="s">
        <v>3372</v>
      </c>
      <c r="B512" s="187" t="s">
        <v>3373</v>
      </c>
      <c r="C512" s="190" t="s">
        <v>3374</v>
      </c>
      <c r="D512" s="191" t="s">
        <v>3375</v>
      </c>
      <c r="E512" s="192" t="s">
        <v>3376</v>
      </c>
      <c r="G512" s="100">
        <v>2025.0</v>
      </c>
      <c r="H512" s="100" t="s">
        <v>3377</v>
      </c>
      <c r="I512" s="100" t="s">
        <v>3378</v>
      </c>
      <c r="J512" s="100">
        <v>4.0</v>
      </c>
      <c r="K512" s="100">
        <v>3.0</v>
      </c>
      <c r="L512" s="192" t="s">
        <v>3379</v>
      </c>
      <c r="O512" s="105"/>
      <c r="P512" s="105"/>
      <c r="Q512" s="105"/>
      <c r="U512" s="4"/>
      <c r="V512" s="100">
        <v>645.0</v>
      </c>
      <c r="W512" s="106" t="s">
        <v>767</v>
      </c>
      <c r="X512" s="100" t="s">
        <v>40</v>
      </c>
      <c r="Y512" s="100" t="s">
        <v>79</v>
      </c>
      <c r="Z512" s="100" t="s">
        <v>40</v>
      </c>
      <c r="AA512" s="100" t="s">
        <v>40</v>
      </c>
      <c r="AB512" s="100" t="s">
        <v>64</v>
      </c>
      <c r="AD512" s="100" t="s">
        <v>71</v>
      </c>
      <c r="AG512" s="15"/>
      <c r="AI512" s="177"/>
      <c r="AJ512" s="40"/>
      <c r="AK512" s="15"/>
    </row>
    <row r="513" ht="15.75" customHeight="1">
      <c r="A513" s="2" t="s">
        <v>2182</v>
      </c>
      <c r="B513" s="2" t="s">
        <v>3380</v>
      </c>
      <c r="C513" s="33" t="s">
        <v>3381</v>
      </c>
      <c r="D513" s="8" t="s">
        <v>3382</v>
      </c>
      <c r="E513" s="8" t="s">
        <v>3383</v>
      </c>
      <c r="G513" s="8">
        <v>2024.0</v>
      </c>
      <c r="H513" s="50">
        <v>45832.0</v>
      </c>
      <c r="I513" s="8" t="s">
        <v>3384</v>
      </c>
      <c r="J513" s="8">
        <v>12.0</v>
      </c>
      <c r="K513" s="8">
        <v>13.0</v>
      </c>
      <c r="L513" s="8"/>
      <c r="M513" s="8">
        <v>3.8998785E7</v>
      </c>
      <c r="N513" s="8"/>
      <c r="O513" s="16" t="s">
        <v>40</v>
      </c>
      <c r="P513" s="16"/>
      <c r="Q513" s="16"/>
      <c r="R513" s="8"/>
      <c r="S513" s="8"/>
      <c r="T513" s="8"/>
      <c r="U513" s="34"/>
      <c r="V513" s="35">
        <v>421.0</v>
      </c>
      <c r="W513" s="35" t="s">
        <v>54</v>
      </c>
      <c r="X513" s="35" t="s">
        <v>40</v>
      </c>
      <c r="Y513" s="35" t="s">
        <v>274</v>
      </c>
      <c r="Z513" s="35" t="s">
        <v>40</v>
      </c>
      <c r="AA513" s="35" t="s">
        <v>40</v>
      </c>
      <c r="AB513" s="37" t="s">
        <v>43</v>
      </c>
      <c r="AC513" s="37" t="s">
        <v>40</v>
      </c>
      <c r="AD513" s="37" t="s">
        <v>139</v>
      </c>
      <c r="AE513" s="37" t="s">
        <v>40</v>
      </c>
      <c r="AF513" s="37" t="s">
        <v>40</v>
      </c>
      <c r="AG513" s="38"/>
      <c r="AH513" s="35"/>
      <c r="AI513" s="39" t="s">
        <v>3385</v>
      </c>
      <c r="AJ513" s="40"/>
      <c r="AK513" s="15"/>
    </row>
    <row r="514" ht="15.75" customHeight="1">
      <c r="A514" s="2" t="s">
        <v>140</v>
      </c>
      <c r="B514" s="1" t="s">
        <v>3386</v>
      </c>
      <c r="C514" s="33" t="s">
        <v>3387</v>
      </c>
      <c r="D514" s="8" t="s">
        <v>3388</v>
      </c>
      <c r="E514" s="8" t="s">
        <v>3389</v>
      </c>
      <c r="G514" s="8">
        <v>2024.0</v>
      </c>
      <c r="H514" s="8">
        <v>2024.0</v>
      </c>
      <c r="I514" s="8" t="s">
        <v>712</v>
      </c>
      <c r="J514" s="8">
        <v>15.0</v>
      </c>
      <c r="K514" s="8">
        <v>6.0</v>
      </c>
      <c r="L514" s="8" t="s">
        <v>3390</v>
      </c>
      <c r="M514" s="8"/>
      <c r="N514" s="8"/>
      <c r="O514" s="16" t="s">
        <v>40</v>
      </c>
      <c r="P514" s="16"/>
      <c r="Q514" s="16"/>
      <c r="R514" s="8"/>
      <c r="S514" s="8"/>
      <c r="T514" s="8"/>
      <c r="U514" s="34"/>
      <c r="V514" s="35">
        <v>249.0</v>
      </c>
      <c r="W514" s="35" t="s">
        <v>615</v>
      </c>
      <c r="X514" s="78" t="s">
        <v>40</v>
      </c>
      <c r="Y514" s="35" t="s">
        <v>42</v>
      </c>
      <c r="Z514" s="35" t="s">
        <v>40</v>
      </c>
      <c r="AA514" s="35" t="s">
        <v>40</v>
      </c>
      <c r="AB514" s="37" t="s">
        <v>214</v>
      </c>
      <c r="AC514" s="37" t="s">
        <v>40</v>
      </c>
      <c r="AD514" s="37" t="s">
        <v>166</v>
      </c>
      <c r="AE514" s="37" t="s">
        <v>40</v>
      </c>
      <c r="AF514" s="37" t="s">
        <v>40</v>
      </c>
      <c r="AG514" s="38"/>
      <c r="AH514" s="35"/>
      <c r="AI514" s="48"/>
      <c r="AJ514" s="40" t="str">
        <f>vlookup(A514,'AE-NSI no comparison'!A:B,2,FALSE)</f>
        <v>#N/A</v>
      </c>
      <c r="AK514" s="15"/>
    </row>
    <row r="515" ht="15.75" customHeight="1">
      <c r="A515" s="101"/>
      <c r="B515" s="101"/>
      <c r="C515" s="103"/>
      <c r="O515" s="105"/>
      <c r="P515" s="105"/>
      <c r="Q515" s="105"/>
      <c r="U515" s="4"/>
      <c r="W515" s="193"/>
      <c r="AG515" s="15"/>
      <c r="AI515" s="177"/>
      <c r="AJ515" s="40"/>
      <c r="AK515" s="15"/>
    </row>
    <row r="516" ht="15.75" customHeight="1">
      <c r="A516" s="101"/>
      <c r="B516" s="101"/>
      <c r="C516" s="103"/>
      <c r="O516" s="105"/>
      <c r="P516" s="105"/>
      <c r="Q516" s="105"/>
      <c r="U516" s="4"/>
      <c r="W516" s="193"/>
      <c r="AG516" s="15"/>
      <c r="AI516" s="177"/>
      <c r="AJ516" s="40"/>
      <c r="AK516" s="15"/>
    </row>
    <row r="517" ht="15.75" customHeight="1">
      <c r="A517" s="101"/>
      <c r="B517" s="101"/>
      <c r="C517" s="103"/>
      <c r="O517" s="105"/>
      <c r="P517" s="105"/>
      <c r="Q517" s="105"/>
      <c r="U517" s="4"/>
      <c r="W517" s="193"/>
      <c r="AG517" s="15"/>
      <c r="AI517" s="177"/>
      <c r="AJ517" s="40"/>
      <c r="AK517" s="15"/>
    </row>
    <row r="518" ht="15.75" customHeight="1">
      <c r="A518" s="101"/>
      <c r="B518" s="101"/>
      <c r="C518" s="103"/>
      <c r="O518" s="105"/>
      <c r="P518" s="105"/>
      <c r="Q518" s="105"/>
      <c r="U518" s="4"/>
      <c r="W518" s="193"/>
      <c r="AG518" s="15"/>
      <c r="AI518" s="177"/>
      <c r="AJ518" s="15"/>
      <c r="AK518" s="15"/>
    </row>
    <row r="519" ht="15.75" customHeight="1">
      <c r="A519" s="101"/>
      <c r="B519" s="101"/>
      <c r="C519" s="103"/>
      <c r="O519" s="105"/>
      <c r="P519" s="105"/>
      <c r="Q519" s="105"/>
      <c r="U519" s="4"/>
      <c r="W519" s="193"/>
      <c r="AG519" s="15"/>
      <c r="AI519" s="177"/>
      <c r="AJ519" s="15"/>
      <c r="AK519" s="15"/>
    </row>
    <row r="520" ht="15.75" customHeight="1">
      <c r="A520" s="101"/>
      <c r="B520" s="101"/>
      <c r="C520" s="103"/>
      <c r="O520" s="105"/>
      <c r="P520" s="105"/>
      <c r="Q520" s="105"/>
      <c r="U520" s="4"/>
      <c r="W520" s="193"/>
      <c r="AG520" s="15"/>
      <c r="AI520" s="177"/>
      <c r="AJ520" s="15"/>
      <c r="AK520" s="15"/>
    </row>
    <row r="521" ht="15.75" customHeight="1">
      <c r="A521" s="101"/>
      <c r="B521" s="101"/>
      <c r="C521" s="103"/>
      <c r="O521" s="105"/>
      <c r="P521" s="105"/>
      <c r="Q521" s="105"/>
      <c r="U521" s="4"/>
      <c r="W521" s="193"/>
      <c r="AG521" s="15"/>
      <c r="AI521" s="177"/>
      <c r="AJ521" s="15"/>
      <c r="AK521" s="15"/>
    </row>
    <row r="522" ht="15.75" customHeight="1">
      <c r="A522" s="101"/>
      <c r="B522" s="101"/>
      <c r="C522" s="103"/>
      <c r="O522" s="105"/>
      <c r="P522" s="105"/>
      <c r="Q522" s="105"/>
      <c r="U522" s="4"/>
      <c r="W522" s="193"/>
      <c r="AG522" s="15"/>
      <c r="AI522" s="177"/>
      <c r="AJ522" s="15"/>
      <c r="AK522" s="15"/>
    </row>
    <row r="523" ht="15.75" customHeight="1">
      <c r="A523" s="101"/>
      <c r="B523" s="101"/>
      <c r="C523" s="103"/>
      <c r="O523" s="105"/>
      <c r="P523" s="105"/>
      <c r="Q523" s="105"/>
      <c r="U523" s="4"/>
      <c r="W523" s="193"/>
      <c r="AG523" s="15"/>
      <c r="AI523" s="177"/>
      <c r="AJ523" s="15"/>
      <c r="AK523" s="15"/>
    </row>
    <row r="524" ht="15.75" customHeight="1">
      <c r="A524" s="101"/>
      <c r="B524" s="101"/>
      <c r="C524" s="103"/>
      <c r="O524" s="105"/>
      <c r="P524" s="105"/>
      <c r="Q524" s="105"/>
      <c r="U524" s="4"/>
      <c r="W524" s="193"/>
      <c r="AG524" s="15"/>
      <c r="AI524" s="177"/>
      <c r="AJ524" s="15"/>
      <c r="AK524" s="15"/>
    </row>
    <row r="525" ht="15.75" customHeight="1">
      <c r="A525" s="101"/>
      <c r="B525" s="101"/>
      <c r="C525" s="103"/>
      <c r="O525" s="105"/>
      <c r="P525" s="105"/>
      <c r="Q525" s="105"/>
      <c r="U525" s="4"/>
      <c r="W525" s="193"/>
      <c r="AG525" s="15"/>
      <c r="AI525" s="177"/>
      <c r="AJ525" s="15"/>
      <c r="AK525" s="15"/>
    </row>
    <row r="526" ht="15.75" customHeight="1">
      <c r="A526" s="101"/>
      <c r="B526" s="101"/>
      <c r="C526" s="103"/>
      <c r="O526" s="105"/>
      <c r="P526" s="105"/>
      <c r="Q526" s="105"/>
      <c r="U526" s="4"/>
      <c r="W526" s="193"/>
      <c r="AG526" s="15"/>
      <c r="AI526" s="177"/>
      <c r="AJ526" s="15"/>
      <c r="AK526" s="15"/>
    </row>
    <row r="527" ht="15.75" customHeight="1">
      <c r="A527" s="101"/>
      <c r="B527" s="101"/>
      <c r="C527" s="103"/>
      <c r="O527" s="105"/>
      <c r="P527" s="105"/>
      <c r="Q527" s="105"/>
      <c r="U527" s="4"/>
      <c r="W527" s="193"/>
      <c r="AG527" s="15"/>
      <c r="AI527" s="177"/>
      <c r="AJ527" s="15"/>
      <c r="AK527" s="15"/>
    </row>
    <row r="528" ht="15.75" customHeight="1">
      <c r="A528" s="101"/>
      <c r="B528" s="101"/>
      <c r="C528" s="103"/>
      <c r="O528" s="105"/>
      <c r="P528" s="105"/>
      <c r="Q528" s="105"/>
      <c r="U528" s="4"/>
      <c r="W528" s="193"/>
      <c r="AG528" s="15"/>
      <c r="AI528" s="177"/>
      <c r="AJ528" s="15"/>
      <c r="AK528" s="15"/>
    </row>
    <row r="529" ht="15.75" customHeight="1">
      <c r="A529" s="101"/>
      <c r="B529" s="101"/>
      <c r="C529" s="103"/>
      <c r="O529" s="105"/>
      <c r="P529" s="105"/>
      <c r="Q529" s="105"/>
      <c r="U529" s="4"/>
      <c r="W529" s="193"/>
      <c r="AG529" s="15"/>
      <c r="AI529" s="177"/>
      <c r="AJ529" s="15"/>
      <c r="AK529" s="15"/>
    </row>
    <row r="530" ht="15.75" customHeight="1">
      <c r="A530" s="101"/>
      <c r="B530" s="101"/>
      <c r="C530" s="103"/>
      <c r="O530" s="105"/>
      <c r="P530" s="105"/>
      <c r="Q530" s="105"/>
      <c r="U530" s="4"/>
      <c r="W530" s="193"/>
      <c r="AG530" s="15"/>
      <c r="AI530" s="177"/>
      <c r="AJ530" s="15"/>
      <c r="AK530" s="15"/>
    </row>
    <row r="531" ht="15.75" customHeight="1">
      <c r="A531" s="101"/>
      <c r="B531" s="101"/>
      <c r="C531" s="103"/>
      <c r="O531" s="105"/>
      <c r="P531" s="105"/>
      <c r="Q531" s="105"/>
      <c r="U531" s="4"/>
      <c r="W531" s="193"/>
      <c r="AG531" s="15"/>
      <c r="AI531" s="177"/>
      <c r="AJ531" s="15"/>
      <c r="AK531" s="15"/>
    </row>
    <row r="532" ht="15.75" customHeight="1">
      <c r="A532" s="101"/>
      <c r="B532" s="101"/>
      <c r="C532" s="103"/>
      <c r="O532" s="105"/>
      <c r="P532" s="105"/>
      <c r="Q532" s="105"/>
      <c r="U532" s="4"/>
      <c r="W532" s="193"/>
      <c r="AG532" s="15"/>
      <c r="AI532" s="177"/>
      <c r="AJ532" s="15"/>
      <c r="AK532" s="15"/>
    </row>
    <row r="533" ht="15.75" customHeight="1">
      <c r="A533" s="101"/>
      <c r="B533" s="101"/>
      <c r="C533" s="103"/>
      <c r="O533" s="105"/>
      <c r="P533" s="105"/>
      <c r="Q533" s="105"/>
      <c r="U533" s="4"/>
      <c r="W533" s="193"/>
      <c r="AG533" s="15"/>
      <c r="AI533" s="177"/>
      <c r="AJ533" s="15"/>
      <c r="AK533" s="15"/>
    </row>
    <row r="534" ht="15.75" customHeight="1">
      <c r="A534" s="101"/>
      <c r="B534" s="101"/>
      <c r="C534" s="103"/>
      <c r="O534" s="105"/>
      <c r="P534" s="105"/>
      <c r="Q534" s="105"/>
      <c r="U534" s="4"/>
      <c r="W534" s="193"/>
      <c r="AG534" s="15"/>
      <c r="AI534" s="177"/>
      <c r="AJ534" s="15"/>
      <c r="AK534" s="15"/>
    </row>
    <row r="535" ht="15.75" customHeight="1">
      <c r="A535" s="101"/>
      <c r="B535" s="101"/>
      <c r="C535" s="103"/>
      <c r="O535" s="105"/>
      <c r="P535" s="105"/>
      <c r="Q535" s="105"/>
      <c r="U535" s="4"/>
      <c r="W535" s="193"/>
      <c r="AG535" s="15"/>
      <c r="AI535" s="177"/>
      <c r="AJ535" s="15"/>
      <c r="AK535" s="15"/>
    </row>
    <row r="536" ht="15.75" customHeight="1">
      <c r="A536" s="101"/>
      <c r="B536" s="101"/>
      <c r="C536" s="103"/>
      <c r="O536" s="105"/>
      <c r="P536" s="105"/>
      <c r="Q536" s="105"/>
      <c r="U536" s="4"/>
      <c r="W536" s="193"/>
      <c r="AG536" s="15"/>
      <c r="AI536" s="177"/>
      <c r="AJ536" s="15"/>
      <c r="AK536" s="15"/>
    </row>
    <row r="537" ht="15.75" customHeight="1">
      <c r="A537" s="101"/>
      <c r="B537" s="101"/>
      <c r="C537" s="103"/>
      <c r="O537" s="105"/>
      <c r="P537" s="105"/>
      <c r="Q537" s="105"/>
      <c r="U537" s="4"/>
      <c r="W537" s="193"/>
      <c r="AG537" s="15"/>
      <c r="AI537" s="177"/>
      <c r="AJ537" s="15"/>
      <c r="AK537" s="15"/>
    </row>
    <row r="538" ht="15.75" customHeight="1">
      <c r="A538" s="101"/>
      <c r="B538" s="101"/>
      <c r="C538" s="103"/>
      <c r="O538" s="105"/>
      <c r="P538" s="105"/>
      <c r="Q538" s="105"/>
      <c r="U538" s="4"/>
      <c r="W538" s="193"/>
      <c r="AG538" s="15"/>
      <c r="AI538" s="177"/>
      <c r="AJ538" s="15"/>
      <c r="AK538" s="15"/>
    </row>
    <row r="539" ht="15.75" customHeight="1">
      <c r="A539" s="101"/>
      <c r="B539" s="101"/>
      <c r="C539" s="103"/>
      <c r="O539" s="105"/>
      <c r="P539" s="105"/>
      <c r="Q539" s="105"/>
      <c r="U539" s="4"/>
      <c r="W539" s="193"/>
      <c r="AG539" s="15"/>
      <c r="AI539" s="177"/>
      <c r="AJ539" s="15"/>
      <c r="AK539" s="15"/>
    </row>
    <row r="540" ht="15.75" customHeight="1">
      <c r="A540" s="101"/>
      <c r="B540" s="101"/>
      <c r="C540" s="103"/>
      <c r="O540" s="105"/>
      <c r="P540" s="105"/>
      <c r="Q540" s="105"/>
      <c r="U540" s="4"/>
      <c r="W540" s="193"/>
      <c r="AG540" s="15"/>
      <c r="AI540" s="177"/>
      <c r="AJ540" s="15"/>
      <c r="AK540" s="15"/>
    </row>
    <row r="541" ht="15.75" customHeight="1">
      <c r="A541" s="101"/>
      <c r="B541" s="101"/>
      <c r="C541" s="103"/>
      <c r="O541" s="105"/>
      <c r="P541" s="105"/>
      <c r="Q541" s="105"/>
      <c r="U541" s="4"/>
      <c r="W541" s="193"/>
      <c r="AG541" s="15"/>
      <c r="AI541" s="177"/>
      <c r="AJ541" s="15"/>
      <c r="AK541" s="15"/>
    </row>
    <row r="542" ht="15.75" customHeight="1">
      <c r="A542" s="101"/>
      <c r="B542" s="101"/>
      <c r="C542" s="103"/>
      <c r="O542" s="105"/>
      <c r="P542" s="105"/>
      <c r="Q542" s="105"/>
      <c r="U542" s="4"/>
      <c r="W542" s="193"/>
      <c r="AG542" s="15"/>
      <c r="AI542" s="177"/>
      <c r="AJ542" s="15"/>
      <c r="AK542" s="15"/>
    </row>
    <row r="543" ht="15.75" customHeight="1">
      <c r="A543" s="101"/>
      <c r="B543" s="101"/>
      <c r="C543" s="103"/>
      <c r="O543" s="105"/>
      <c r="P543" s="105"/>
      <c r="Q543" s="105"/>
      <c r="U543" s="4"/>
      <c r="W543" s="193"/>
      <c r="AG543" s="15"/>
      <c r="AI543" s="177"/>
      <c r="AJ543" s="15"/>
      <c r="AK543" s="15"/>
    </row>
    <row r="544" ht="15.75" customHeight="1">
      <c r="A544" s="101"/>
      <c r="B544" s="101"/>
      <c r="C544" s="103"/>
      <c r="O544" s="105"/>
      <c r="P544" s="105"/>
      <c r="Q544" s="105"/>
      <c r="U544" s="4"/>
      <c r="W544" s="193"/>
      <c r="AG544" s="15"/>
      <c r="AI544" s="177"/>
      <c r="AJ544" s="15"/>
      <c r="AK544" s="15"/>
    </row>
    <row r="545" ht="15.75" customHeight="1">
      <c r="A545" s="101"/>
      <c r="B545" s="101"/>
      <c r="C545" s="103"/>
      <c r="O545" s="105"/>
      <c r="P545" s="105"/>
      <c r="Q545" s="105"/>
      <c r="U545" s="4"/>
      <c r="W545" s="193"/>
      <c r="AG545" s="15"/>
      <c r="AI545" s="177"/>
      <c r="AJ545" s="15"/>
      <c r="AK545" s="15"/>
    </row>
    <row r="546" ht="15.75" customHeight="1">
      <c r="A546" s="101"/>
      <c r="B546" s="101"/>
      <c r="C546" s="103"/>
      <c r="O546" s="105"/>
      <c r="P546" s="105"/>
      <c r="Q546" s="105"/>
      <c r="U546" s="4"/>
      <c r="W546" s="193"/>
      <c r="AG546" s="15"/>
      <c r="AI546" s="177"/>
      <c r="AJ546" s="15"/>
      <c r="AK546" s="15"/>
    </row>
    <row r="547" ht="15.75" customHeight="1">
      <c r="A547" s="101"/>
      <c r="B547" s="101"/>
      <c r="C547" s="103"/>
      <c r="O547" s="105"/>
      <c r="P547" s="105"/>
      <c r="Q547" s="105"/>
      <c r="U547" s="4"/>
      <c r="W547" s="193"/>
      <c r="AG547" s="15"/>
      <c r="AI547" s="177"/>
      <c r="AJ547" s="15"/>
      <c r="AK547" s="15"/>
    </row>
    <row r="548" ht="15.75" customHeight="1">
      <c r="A548" s="101"/>
      <c r="B548" s="101"/>
      <c r="C548" s="103"/>
      <c r="O548" s="105"/>
      <c r="P548" s="105"/>
      <c r="Q548" s="105"/>
      <c r="U548" s="4"/>
      <c r="W548" s="193"/>
      <c r="AG548" s="15"/>
      <c r="AI548" s="177"/>
      <c r="AJ548" s="15"/>
      <c r="AK548" s="15"/>
    </row>
    <row r="549" ht="15.75" customHeight="1">
      <c r="A549" s="101"/>
      <c r="B549" s="101"/>
      <c r="C549" s="103"/>
      <c r="O549" s="105"/>
      <c r="P549" s="105"/>
      <c r="Q549" s="105"/>
      <c r="U549" s="4"/>
      <c r="W549" s="193"/>
      <c r="AG549" s="15"/>
      <c r="AI549" s="177"/>
      <c r="AJ549" s="15"/>
      <c r="AK549" s="15"/>
    </row>
    <row r="550" ht="15.75" customHeight="1">
      <c r="A550" s="101"/>
      <c r="B550" s="101"/>
      <c r="C550" s="103"/>
      <c r="O550" s="105"/>
      <c r="P550" s="105"/>
      <c r="Q550" s="105"/>
      <c r="U550" s="4"/>
      <c r="W550" s="193"/>
      <c r="AG550" s="15"/>
      <c r="AI550" s="177"/>
      <c r="AJ550" s="15"/>
      <c r="AK550" s="15"/>
    </row>
    <row r="551" ht="15.75" customHeight="1">
      <c r="A551" s="101"/>
      <c r="B551" s="101"/>
      <c r="C551" s="103"/>
      <c r="O551" s="105"/>
      <c r="P551" s="105"/>
      <c r="Q551" s="105"/>
      <c r="U551" s="4"/>
      <c r="W551" s="193"/>
      <c r="AG551" s="15"/>
      <c r="AI551" s="177"/>
      <c r="AJ551" s="15"/>
      <c r="AK551" s="15"/>
    </row>
    <row r="552" ht="15.75" customHeight="1">
      <c r="A552" s="101"/>
      <c r="B552" s="101"/>
      <c r="C552" s="103"/>
      <c r="O552" s="105"/>
      <c r="P552" s="105"/>
      <c r="Q552" s="105"/>
      <c r="U552" s="4"/>
      <c r="W552" s="193"/>
      <c r="AG552" s="15"/>
      <c r="AI552" s="177"/>
      <c r="AJ552" s="15"/>
      <c r="AK552" s="15"/>
    </row>
    <row r="553" ht="15.75" customHeight="1">
      <c r="A553" s="101"/>
      <c r="B553" s="101"/>
      <c r="C553" s="103"/>
      <c r="O553" s="105"/>
      <c r="P553" s="105"/>
      <c r="Q553" s="105"/>
      <c r="U553" s="4"/>
      <c r="W553" s="193"/>
      <c r="AG553" s="15"/>
      <c r="AI553" s="177"/>
      <c r="AJ553" s="15"/>
      <c r="AK553" s="15"/>
    </row>
    <row r="554" ht="15.75" customHeight="1">
      <c r="A554" s="101"/>
      <c r="B554" s="101"/>
      <c r="C554" s="103"/>
      <c r="O554" s="105"/>
      <c r="P554" s="105"/>
      <c r="Q554" s="105"/>
      <c r="U554" s="4"/>
      <c r="W554" s="193"/>
      <c r="AG554" s="15"/>
      <c r="AI554" s="177"/>
      <c r="AJ554" s="15"/>
      <c r="AK554" s="15"/>
    </row>
    <row r="555" ht="15.75" customHeight="1">
      <c r="A555" s="101"/>
      <c r="B555" s="101"/>
      <c r="C555" s="103"/>
      <c r="O555" s="105"/>
      <c r="P555" s="105"/>
      <c r="Q555" s="105"/>
      <c r="U555" s="4"/>
      <c r="W555" s="193"/>
      <c r="AG555" s="15"/>
      <c r="AI555" s="177"/>
      <c r="AJ555" s="15"/>
      <c r="AK555" s="15"/>
    </row>
    <row r="556" ht="15.75" customHeight="1">
      <c r="A556" s="101"/>
      <c r="B556" s="101"/>
      <c r="C556" s="103"/>
      <c r="O556" s="105"/>
      <c r="P556" s="105"/>
      <c r="Q556" s="105"/>
      <c r="U556" s="4"/>
      <c r="W556" s="193"/>
      <c r="AG556" s="15"/>
      <c r="AI556" s="177"/>
      <c r="AJ556" s="15"/>
      <c r="AK556" s="15"/>
    </row>
    <row r="557" ht="15.75" customHeight="1">
      <c r="A557" s="101"/>
      <c r="B557" s="101"/>
      <c r="C557" s="103"/>
      <c r="O557" s="105"/>
      <c r="P557" s="105"/>
      <c r="Q557" s="105"/>
      <c r="U557" s="4"/>
      <c r="W557" s="193"/>
      <c r="AG557" s="15"/>
      <c r="AI557" s="177"/>
      <c r="AJ557" s="15"/>
      <c r="AK557" s="15"/>
    </row>
    <row r="558" ht="15.75" customHeight="1">
      <c r="A558" s="101"/>
      <c r="B558" s="101"/>
      <c r="C558" s="103"/>
      <c r="O558" s="105"/>
      <c r="P558" s="105"/>
      <c r="Q558" s="105"/>
      <c r="U558" s="4"/>
      <c r="W558" s="193"/>
      <c r="AG558" s="15"/>
      <c r="AI558" s="177"/>
      <c r="AJ558" s="15"/>
      <c r="AK558" s="15"/>
    </row>
    <row r="559" ht="15.75" customHeight="1">
      <c r="A559" s="101"/>
      <c r="B559" s="101"/>
      <c r="C559" s="103"/>
      <c r="O559" s="105"/>
      <c r="P559" s="105"/>
      <c r="Q559" s="105"/>
      <c r="U559" s="4"/>
      <c r="W559" s="193"/>
      <c r="AG559" s="15"/>
      <c r="AI559" s="177"/>
      <c r="AJ559" s="15"/>
      <c r="AK559" s="15"/>
    </row>
    <row r="560" ht="15.75" customHeight="1">
      <c r="A560" s="101"/>
      <c r="B560" s="101"/>
      <c r="C560" s="103"/>
      <c r="O560" s="105"/>
      <c r="P560" s="105"/>
      <c r="Q560" s="105"/>
      <c r="U560" s="4"/>
      <c r="W560" s="193"/>
      <c r="AG560" s="15"/>
      <c r="AI560" s="177"/>
      <c r="AJ560" s="15"/>
      <c r="AK560" s="15"/>
    </row>
    <row r="561" ht="15.75" customHeight="1">
      <c r="A561" s="101"/>
      <c r="B561" s="101"/>
      <c r="C561" s="103"/>
      <c r="O561" s="105"/>
      <c r="P561" s="105"/>
      <c r="Q561" s="105"/>
      <c r="U561" s="4"/>
      <c r="W561" s="193"/>
      <c r="AG561" s="15"/>
      <c r="AI561" s="177"/>
      <c r="AJ561" s="15"/>
      <c r="AK561" s="15"/>
    </row>
    <row r="562" ht="15.75" customHeight="1">
      <c r="A562" s="101"/>
      <c r="B562" s="101"/>
      <c r="C562" s="103"/>
      <c r="O562" s="105"/>
      <c r="P562" s="105"/>
      <c r="Q562" s="105"/>
      <c r="U562" s="4"/>
      <c r="W562" s="193"/>
      <c r="AG562" s="15"/>
      <c r="AI562" s="177"/>
      <c r="AJ562" s="15"/>
      <c r="AK562" s="15"/>
    </row>
    <row r="563" ht="15.75" customHeight="1">
      <c r="A563" s="101"/>
      <c r="B563" s="101"/>
      <c r="C563" s="103"/>
      <c r="O563" s="105"/>
      <c r="P563" s="105"/>
      <c r="Q563" s="105"/>
      <c r="U563" s="4"/>
      <c r="W563" s="193"/>
      <c r="AG563" s="15"/>
      <c r="AI563" s="177"/>
      <c r="AJ563" s="15"/>
      <c r="AK563" s="15"/>
    </row>
    <row r="564" ht="15.75" customHeight="1">
      <c r="A564" s="101"/>
      <c r="B564" s="101"/>
      <c r="C564" s="103"/>
      <c r="O564" s="105"/>
      <c r="P564" s="105"/>
      <c r="Q564" s="105"/>
      <c r="U564" s="4"/>
      <c r="W564" s="193"/>
      <c r="AG564" s="15"/>
      <c r="AI564" s="177"/>
      <c r="AJ564" s="15"/>
      <c r="AK564" s="15"/>
    </row>
    <row r="565" ht="15.75" customHeight="1">
      <c r="A565" s="101"/>
      <c r="B565" s="101"/>
      <c r="C565" s="103"/>
      <c r="O565" s="105"/>
      <c r="P565" s="105"/>
      <c r="Q565" s="105"/>
      <c r="U565" s="4"/>
      <c r="W565" s="193"/>
      <c r="AG565" s="15"/>
      <c r="AI565" s="177"/>
      <c r="AJ565" s="15"/>
      <c r="AK565" s="15"/>
    </row>
    <row r="566" ht="15.75" customHeight="1">
      <c r="A566" s="101"/>
      <c r="B566" s="101"/>
      <c r="C566" s="103"/>
      <c r="O566" s="105"/>
      <c r="P566" s="105"/>
      <c r="Q566" s="105"/>
      <c r="U566" s="4"/>
      <c r="W566" s="193"/>
      <c r="AG566" s="15"/>
      <c r="AI566" s="177"/>
      <c r="AJ566" s="15"/>
      <c r="AK566" s="15"/>
    </row>
    <row r="567" ht="15.75" customHeight="1">
      <c r="A567" s="101"/>
      <c r="B567" s="101"/>
      <c r="C567" s="103"/>
      <c r="O567" s="105"/>
      <c r="P567" s="105"/>
      <c r="Q567" s="105"/>
      <c r="U567" s="4"/>
      <c r="W567" s="193"/>
      <c r="AG567" s="15"/>
      <c r="AI567" s="177"/>
      <c r="AJ567" s="15"/>
      <c r="AK567" s="15"/>
    </row>
    <row r="568" ht="15.75" customHeight="1">
      <c r="A568" s="101"/>
      <c r="B568" s="101"/>
      <c r="C568" s="103"/>
      <c r="O568" s="105"/>
      <c r="P568" s="105"/>
      <c r="Q568" s="105"/>
      <c r="U568" s="4"/>
      <c r="W568" s="193"/>
      <c r="AG568" s="15"/>
      <c r="AI568" s="177"/>
      <c r="AJ568" s="15"/>
      <c r="AK568" s="15"/>
    </row>
    <row r="569" ht="15.75" customHeight="1">
      <c r="A569" s="101"/>
      <c r="B569" s="101"/>
      <c r="C569" s="103"/>
      <c r="O569" s="105"/>
      <c r="P569" s="105"/>
      <c r="Q569" s="105"/>
      <c r="U569" s="4"/>
      <c r="W569" s="193"/>
      <c r="AG569" s="15"/>
      <c r="AI569" s="177"/>
      <c r="AJ569" s="15"/>
      <c r="AK569" s="15"/>
    </row>
    <row r="570" ht="15.75" customHeight="1">
      <c r="A570" s="101"/>
      <c r="B570" s="101"/>
      <c r="C570" s="103"/>
      <c r="O570" s="105"/>
      <c r="P570" s="105"/>
      <c r="Q570" s="105"/>
      <c r="U570" s="4"/>
      <c r="W570" s="193"/>
      <c r="AG570" s="15"/>
      <c r="AI570" s="177"/>
      <c r="AJ570" s="15"/>
      <c r="AK570" s="15"/>
    </row>
    <row r="571" ht="15.75" customHeight="1">
      <c r="A571" s="101"/>
      <c r="B571" s="101"/>
      <c r="C571" s="103"/>
      <c r="O571" s="105"/>
      <c r="P571" s="105"/>
      <c r="Q571" s="105"/>
      <c r="U571" s="4"/>
      <c r="W571" s="193"/>
      <c r="AG571" s="15"/>
      <c r="AI571" s="177"/>
      <c r="AJ571" s="15"/>
      <c r="AK571" s="15"/>
    </row>
    <row r="572" ht="15.75" customHeight="1">
      <c r="A572" s="101"/>
      <c r="B572" s="101"/>
      <c r="C572" s="103"/>
      <c r="O572" s="105"/>
      <c r="P572" s="105"/>
      <c r="Q572" s="105"/>
      <c r="U572" s="4"/>
      <c r="W572" s="193"/>
      <c r="AG572" s="15"/>
      <c r="AI572" s="177"/>
      <c r="AJ572" s="15"/>
      <c r="AK572" s="15"/>
    </row>
    <row r="573" ht="15.75" customHeight="1">
      <c r="A573" s="101"/>
      <c r="B573" s="101"/>
      <c r="C573" s="103"/>
      <c r="O573" s="105"/>
      <c r="P573" s="105"/>
      <c r="Q573" s="105"/>
      <c r="U573" s="4"/>
      <c r="W573" s="193"/>
      <c r="AG573" s="15"/>
      <c r="AI573" s="177"/>
      <c r="AJ573" s="15"/>
      <c r="AK573" s="15"/>
    </row>
    <row r="574" ht="15.75" customHeight="1">
      <c r="A574" s="101"/>
      <c r="B574" s="101"/>
      <c r="C574" s="103"/>
      <c r="O574" s="105"/>
      <c r="P574" s="105"/>
      <c r="Q574" s="105"/>
      <c r="U574" s="4"/>
      <c r="W574" s="193"/>
      <c r="AG574" s="15"/>
      <c r="AI574" s="177"/>
      <c r="AJ574" s="15"/>
      <c r="AK574" s="15"/>
    </row>
    <row r="575" ht="15.75" customHeight="1">
      <c r="A575" s="101"/>
      <c r="B575" s="101"/>
      <c r="C575" s="103"/>
      <c r="O575" s="105"/>
      <c r="P575" s="105"/>
      <c r="Q575" s="105"/>
      <c r="U575" s="4"/>
      <c r="W575" s="193"/>
      <c r="AG575" s="15"/>
      <c r="AI575" s="177"/>
      <c r="AJ575" s="15"/>
      <c r="AK575" s="15"/>
    </row>
    <row r="576" ht="15.75" customHeight="1">
      <c r="A576" s="101"/>
      <c r="B576" s="101"/>
      <c r="C576" s="103"/>
      <c r="O576" s="105"/>
      <c r="P576" s="105"/>
      <c r="Q576" s="105"/>
      <c r="U576" s="4"/>
      <c r="W576" s="193"/>
      <c r="AG576" s="15"/>
      <c r="AI576" s="177"/>
      <c r="AJ576" s="15"/>
      <c r="AK576" s="15"/>
    </row>
    <row r="577" ht="15.75" customHeight="1">
      <c r="A577" s="101"/>
      <c r="B577" s="101"/>
      <c r="C577" s="103"/>
      <c r="O577" s="105"/>
      <c r="P577" s="105"/>
      <c r="Q577" s="105"/>
      <c r="U577" s="4"/>
      <c r="W577" s="193"/>
      <c r="AG577" s="15"/>
      <c r="AI577" s="177"/>
      <c r="AJ577" s="15"/>
      <c r="AK577" s="15"/>
    </row>
    <row r="578" ht="15.75" customHeight="1">
      <c r="A578" s="101"/>
      <c r="B578" s="101"/>
      <c r="C578" s="103"/>
      <c r="O578" s="105"/>
      <c r="P578" s="105"/>
      <c r="Q578" s="105"/>
      <c r="U578" s="4"/>
      <c r="W578" s="193"/>
      <c r="AG578" s="15"/>
      <c r="AI578" s="177"/>
      <c r="AJ578" s="15"/>
      <c r="AK578" s="15"/>
    </row>
    <row r="579" ht="15.75" customHeight="1">
      <c r="A579" s="101"/>
      <c r="B579" s="101"/>
      <c r="C579" s="103"/>
      <c r="O579" s="105"/>
      <c r="P579" s="105"/>
      <c r="Q579" s="105"/>
      <c r="U579" s="4"/>
      <c r="W579" s="193"/>
      <c r="AG579" s="15"/>
      <c r="AI579" s="177"/>
      <c r="AJ579" s="15"/>
      <c r="AK579" s="15"/>
    </row>
    <row r="580" ht="15.75" customHeight="1">
      <c r="A580" s="101"/>
      <c r="B580" s="101"/>
      <c r="C580" s="103"/>
      <c r="O580" s="105"/>
      <c r="P580" s="105"/>
      <c r="Q580" s="105"/>
      <c r="U580" s="4"/>
      <c r="W580" s="193"/>
      <c r="AG580" s="15"/>
      <c r="AI580" s="177"/>
      <c r="AJ580" s="15"/>
      <c r="AK580" s="15"/>
    </row>
    <row r="581" ht="15.75" customHeight="1">
      <c r="A581" s="101"/>
      <c r="B581" s="101"/>
      <c r="C581" s="103"/>
      <c r="O581" s="105"/>
      <c r="P581" s="105"/>
      <c r="Q581" s="105"/>
      <c r="U581" s="4"/>
      <c r="W581" s="193"/>
      <c r="AG581" s="15"/>
      <c r="AI581" s="177"/>
      <c r="AJ581" s="15"/>
      <c r="AK581" s="15"/>
    </row>
    <row r="582" ht="15.75" customHeight="1">
      <c r="A582" s="101"/>
      <c r="B582" s="101"/>
      <c r="C582" s="103"/>
      <c r="O582" s="105"/>
      <c r="P582" s="105"/>
      <c r="Q582" s="105"/>
      <c r="U582" s="4"/>
      <c r="W582" s="193"/>
      <c r="AG582" s="15"/>
      <c r="AI582" s="177"/>
      <c r="AJ582" s="15"/>
      <c r="AK582" s="15"/>
    </row>
    <row r="583" ht="15.75" customHeight="1">
      <c r="A583" s="101"/>
      <c r="B583" s="101"/>
      <c r="C583" s="103"/>
      <c r="O583" s="105"/>
      <c r="P583" s="105"/>
      <c r="Q583" s="105"/>
      <c r="U583" s="4"/>
      <c r="W583" s="193"/>
      <c r="AG583" s="15"/>
      <c r="AI583" s="177"/>
      <c r="AJ583" s="15"/>
      <c r="AK583" s="15"/>
    </row>
    <row r="584" ht="15.75" customHeight="1">
      <c r="A584" s="101"/>
      <c r="B584" s="101"/>
      <c r="C584" s="103"/>
      <c r="O584" s="105"/>
      <c r="P584" s="105"/>
      <c r="Q584" s="105"/>
      <c r="U584" s="4"/>
      <c r="W584" s="193"/>
      <c r="AG584" s="15"/>
      <c r="AI584" s="177"/>
      <c r="AJ584" s="15"/>
      <c r="AK584" s="15"/>
    </row>
    <row r="585" ht="15.75" customHeight="1">
      <c r="A585" s="101"/>
      <c r="B585" s="101"/>
      <c r="C585" s="103"/>
      <c r="O585" s="105"/>
      <c r="P585" s="105"/>
      <c r="Q585" s="105"/>
      <c r="U585" s="4"/>
      <c r="W585" s="193"/>
      <c r="AG585" s="15"/>
      <c r="AI585" s="177"/>
      <c r="AJ585" s="15"/>
      <c r="AK585" s="15"/>
    </row>
    <row r="586" ht="15.75" customHeight="1">
      <c r="A586" s="101"/>
      <c r="B586" s="101"/>
      <c r="C586" s="103"/>
      <c r="O586" s="105"/>
      <c r="P586" s="105"/>
      <c r="Q586" s="105"/>
      <c r="U586" s="4"/>
      <c r="W586" s="193"/>
      <c r="AG586" s="15"/>
      <c r="AI586" s="177"/>
      <c r="AJ586" s="15"/>
      <c r="AK586" s="15"/>
    </row>
    <row r="587" ht="15.75" customHeight="1">
      <c r="A587" s="101"/>
      <c r="B587" s="101"/>
      <c r="C587" s="103"/>
      <c r="O587" s="105"/>
      <c r="P587" s="105"/>
      <c r="Q587" s="105"/>
      <c r="U587" s="4"/>
      <c r="W587" s="193"/>
      <c r="AG587" s="15"/>
      <c r="AI587" s="177"/>
      <c r="AJ587" s="15"/>
      <c r="AK587" s="15"/>
    </row>
    <row r="588" ht="15.75" customHeight="1">
      <c r="A588" s="101"/>
      <c r="B588" s="101"/>
      <c r="C588" s="103"/>
      <c r="O588" s="105"/>
      <c r="P588" s="105"/>
      <c r="Q588" s="105"/>
      <c r="U588" s="4"/>
      <c r="W588" s="193"/>
      <c r="AG588" s="15"/>
      <c r="AI588" s="177"/>
      <c r="AJ588" s="15"/>
      <c r="AK588" s="15"/>
    </row>
    <row r="589" ht="15.75" customHeight="1">
      <c r="A589" s="101"/>
      <c r="B589" s="101"/>
      <c r="C589" s="103"/>
      <c r="O589" s="105"/>
      <c r="P589" s="105"/>
      <c r="Q589" s="105"/>
      <c r="U589" s="4"/>
      <c r="W589" s="193"/>
      <c r="AG589" s="15"/>
      <c r="AI589" s="177"/>
      <c r="AJ589" s="15"/>
      <c r="AK589" s="15"/>
    </row>
    <row r="590" ht="15.75" customHeight="1">
      <c r="A590" s="101"/>
      <c r="B590" s="101"/>
      <c r="C590" s="103"/>
      <c r="O590" s="105"/>
      <c r="P590" s="105"/>
      <c r="Q590" s="105"/>
      <c r="U590" s="4"/>
      <c r="W590" s="193"/>
      <c r="AG590" s="15"/>
      <c r="AI590" s="177"/>
      <c r="AJ590" s="15"/>
      <c r="AK590" s="15"/>
    </row>
    <row r="591" ht="15.75" customHeight="1">
      <c r="A591" s="101"/>
      <c r="B591" s="101"/>
      <c r="C591" s="103"/>
      <c r="O591" s="105"/>
      <c r="P591" s="105"/>
      <c r="Q591" s="105"/>
      <c r="U591" s="4"/>
      <c r="W591" s="193"/>
      <c r="AG591" s="15"/>
      <c r="AI591" s="177"/>
      <c r="AJ591" s="15"/>
      <c r="AK591" s="15"/>
    </row>
    <row r="592" ht="15.75" customHeight="1">
      <c r="A592" s="101"/>
      <c r="B592" s="101"/>
      <c r="C592" s="103"/>
      <c r="O592" s="105"/>
      <c r="P592" s="105"/>
      <c r="Q592" s="105"/>
      <c r="U592" s="4"/>
      <c r="W592" s="193"/>
      <c r="AG592" s="15"/>
      <c r="AI592" s="177"/>
      <c r="AJ592" s="15"/>
      <c r="AK592" s="15"/>
    </row>
    <row r="593" ht="15.75" customHeight="1">
      <c r="A593" s="101"/>
      <c r="B593" s="101"/>
      <c r="C593" s="103"/>
      <c r="O593" s="105"/>
      <c r="P593" s="105"/>
      <c r="Q593" s="105"/>
      <c r="U593" s="4"/>
      <c r="W593" s="193"/>
      <c r="AG593" s="15"/>
      <c r="AI593" s="177"/>
      <c r="AJ593" s="15"/>
      <c r="AK593" s="15"/>
    </row>
    <row r="594" ht="15.75" customHeight="1">
      <c r="A594" s="101"/>
      <c r="B594" s="101"/>
      <c r="C594" s="103"/>
      <c r="O594" s="105"/>
      <c r="P594" s="105"/>
      <c r="Q594" s="105"/>
      <c r="U594" s="4"/>
      <c r="W594" s="193"/>
      <c r="AG594" s="15"/>
      <c r="AI594" s="177"/>
      <c r="AJ594" s="15"/>
      <c r="AK594" s="15"/>
    </row>
    <row r="595" ht="15.75" customHeight="1">
      <c r="A595" s="101"/>
      <c r="B595" s="101"/>
      <c r="C595" s="103"/>
      <c r="O595" s="105"/>
      <c r="P595" s="105"/>
      <c r="Q595" s="105"/>
      <c r="U595" s="4"/>
      <c r="W595" s="193"/>
      <c r="AG595" s="15"/>
      <c r="AI595" s="177"/>
      <c r="AJ595" s="15"/>
      <c r="AK595" s="15"/>
    </row>
    <row r="596" ht="15.75" customHeight="1">
      <c r="A596" s="101"/>
      <c r="B596" s="101"/>
      <c r="C596" s="103"/>
      <c r="O596" s="105"/>
      <c r="P596" s="105"/>
      <c r="Q596" s="105"/>
      <c r="U596" s="4"/>
      <c r="W596" s="193"/>
      <c r="AG596" s="15"/>
      <c r="AI596" s="177"/>
      <c r="AJ596" s="15"/>
      <c r="AK596" s="15"/>
    </row>
    <row r="597" ht="15.75" customHeight="1">
      <c r="A597" s="101"/>
      <c r="B597" s="101"/>
      <c r="C597" s="103"/>
      <c r="O597" s="105"/>
      <c r="P597" s="105"/>
      <c r="Q597" s="105"/>
      <c r="U597" s="4"/>
      <c r="W597" s="193"/>
      <c r="AG597" s="15"/>
      <c r="AI597" s="177"/>
      <c r="AJ597" s="15"/>
      <c r="AK597" s="15"/>
    </row>
    <row r="598" ht="15.75" customHeight="1">
      <c r="A598" s="101"/>
      <c r="B598" s="101"/>
      <c r="C598" s="103"/>
      <c r="O598" s="105"/>
      <c r="P598" s="105"/>
      <c r="Q598" s="105"/>
      <c r="U598" s="4"/>
      <c r="W598" s="193"/>
      <c r="AG598" s="15"/>
      <c r="AI598" s="177"/>
      <c r="AJ598" s="15"/>
      <c r="AK598" s="15"/>
    </row>
    <row r="599" ht="15.75" customHeight="1">
      <c r="A599" s="101"/>
      <c r="B599" s="101"/>
      <c r="C599" s="103"/>
      <c r="O599" s="105"/>
      <c r="P599" s="105"/>
      <c r="Q599" s="105"/>
      <c r="U599" s="4"/>
      <c r="W599" s="193"/>
      <c r="AG599" s="15"/>
      <c r="AI599" s="177"/>
      <c r="AJ599" s="15"/>
      <c r="AK599" s="15"/>
    </row>
    <row r="600" ht="15.75" customHeight="1">
      <c r="A600" s="101"/>
      <c r="B600" s="101"/>
      <c r="C600" s="103"/>
      <c r="O600" s="105"/>
      <c r="P600" s="105"/>
      <c r="Q600" s="105"/>
      <c r="U600" s="4"/>
      <c r="W600" s="193"/>
      <c r="AG600" s="15"/>
      <c r="AI600" s="177"/>
      <c r="AJ600" s="15"/>
      <c r="AK600" s="15"/>
    </row>
    <row r="601" ht="15.75" customHeight="1">
      <c r="A601" s="101"/>
      <c r="B601" s="101"/>
      <c r="C601" s="103"/>
      <c r="O601" s="105"/>
      <c r="P601" s="105"/>
      <c r="Q601" s="105"/>
      <c r="U601" s="4"/>
      <c r="W601" s="193"/>
      <c r="AG601" s="15"/>
      <c r="AI601" s="177"/>
      <c r="AJ601" s="15"/>
      <c r="AK601" s="15"/>
    </row>
    <row r="602" ht="15.75" customHeight="1">
      <c r="A602" s="101"/>
      <c r="B602" s="101"/>
      <c r="C602" s="103"/>
      <c r="O602" s="105"/>
      <c r="P602" s="105"/>
      <c r="Q602" s="105"/>
      <c r="U602" s="4"/>
      <c r="W602" s="193"/>
      <c r="AG602" s="15"/>
      <c r="AI602" s="177"/>
      <c r="AJ602" s="15"/>
      <c r="AK602" s="15"/>
    </row>
    <row r="603" ht="15.75" customHeight="1">
      <c r="A603" s="101"/>
      <c r="B603" s="101"/>
      <c r="C603" s="103"/>
      <c r="O603" s="105"/>
      <c r="P603" s="105"/>
      <c r="Q603" s="105"/>
      <c r="U603" s="4"/>
      <c r="W603" s="193"/>
      <c r="AG603" s="15"/>
      <c r="AI603" s="177"/>
      <c r="AJ603" s="15"/>
      <c r="AK603" s="15"/>
    </row>
    <row r="604" ht="15.75" customHeight="1">
      <c r="A604" s="101"/>
      <c r="B604" s="101"/>
      <c r="C604" s="103"/>
      <c r="O604" s="105"/>
      <c r="P604" s="105"/>
      <c r="Q604" s="105"/>
      <c r="U604" s="4"/>
      <c r="W604" s="193"/>
      <c r="AG604" s="15"/>
      <c r="AI604" s="177"/>
      <c r="AJ604" s="15"/>
      <c r="AK604" s="15"/>
    </row>
    <row r="605" ht="15.75" customHeight="1">
      <c r="A605" s="101"/>
      <c r="B605" s="101"/>
      <c r="C605" s="103"/>
      <c r="O605" s="105"/>
      <c r="P605" s="105"/>
      <c r="Q605" s="105"/>
      <c r="U605" s="4"/>
      <c r="W605" s="193"/>
      <c r="AG605" s="15"/>
      <c r="AI605" s="177"/>
      <c r="AJ605" s="15"/>
      <c r="AK605" s="15"/>
    </row>
    <row r="606" ht="15.75" customHeight="1">
      <c r="A606" s="101"/>
      <c r="B606" s="101"/>
      <c r="C606" s="103"/>
      <c r="O606" s="105"/>
      <c r="P606" s="105"/>
      <c r="Q606" s="105"/>
      <c r="U606" s="4"/>
      <c r="W606" s="193"/>
      <c r="AG606" s="15"/>
      <c r="AI606" s="177"/>
      <c r="AJ606" s="15"/>
      <c r="AK606" s="15"/>
    </row>
    <row r="607" ht="15.75" customHeight="1">
      <c r="A607" s="101"/>
      <c r="B607" s="101"/>
      <c r="C607" s="103"/>
      <c r="O607" s="105"/>
      <c r="P607" s="105"/>
      <c r="Q607" s="105"/>
      <c r="U607" s="4"/>
      <c r="W607" s="193"/>
      <c r="AG607" s="15"/>
      <c r="AI607" s="177"/>
      <c r="AJ607" s="15"/>
      <c r="AK607" s="15"/>
    </row>
    <row r="608" ht="15.75" customHeight="1">
      <c r="A608" s="101"/>
      <c r="B608" s="101"/>
      <c r="C608" s="103"/>
      <c r="O608" s="105"/>
      <c r="P608" s="105"/>
      <c r="Q608" s="105"/>
      <c r="U608" s="4"/>
      <c r="W608" s="193"/>
      <c r="AG608" s="15"/>
      <c r="AI608" s="177"/>
      <c r="AJ608" s="15"/>
      <c r="AK608" s="15"/>
    </row>
    <row r="609" ht="15.75" customHeight="1">
      <c r="A609" s="101"/>
      <c r="B609" s="101"/>
      <c r="C609" s="103"/>
      <c r="O609" s="105"/>
      <c r="P609" s="105"/>
      <c r="Q609" s="105"/>
      <c r="U609" s="4"/>
      <c r="W609" s="193"/>
      <c r="AG609" s="15"/>
      <c r="AI609" s="177"/>
      <c r="AJ609" s="15"/>
      <c r="AK609" s="15"/>
    </row>
    <row r="610" ht="15.75" customHeight="1">
      <c r="A610" s="101"/>
      <c r="B610" s="101"/>
      <c r="C610" s="103"/>
      <c r="O610" s="105"/>
      <c r="P610" s="105"/>
      <c r="Q610" s="105"/>
      <c r="U610" s="4"/>
      <c r="W610" s="193"/>
      <c r="AG610" s="15"/>
      <c r="AI610" s="177"/>
      <c r="AJ610" s="15"/>
      <c r="AK610" s="15"/>
    </row>
    <row r="611" ht="15.75" customHeight="1">
      <c r="A611" s="101"/>
      <c r="B611" s="101"/>
      <c r="C611" s="103"/>
      <c r="O611" s="105"/>
      <c r="P611" s="105"/>
      <c r="Q611" s="105"/>
      <c r="U611" s="4"/>
      <c r="W611" s="193"/>
      <c r="AG611" s="15"/>
      <c r="AI611" s="177"/>
      <c r="AJ611" s="15"/>
      <c r="AK611" s="15"/>
    </row>
    <row r="612" ht="15.75" customHeight="1">
      <c r="A612" s="101"/>
      <c r="B612" s="101"/>
      <c r="C612" s="103"/>
      <c r="O612" s="105"/>
      <c r="P612" s="105"/>
      <c r="Q612" s="105"/>
      <c r="U612" s="4"/>
      <c r="W612" s="193"/>
      <c r="AG612" s="15"/>
      <c r="AI612" s="177"/>
      <c r="AJ612" s="15"/>
      <c r="AK612" s="15"/>
    </row>
    <row r="613" ht="15.75" customHeight="1">
      <c r="A613" s="101"/>
      <c r="B613" s="101"/>
      <c r="C613" s="103"/>
      <c r="O613" s="105"/>
      <c r="P613" s="105"/>
      <c r="Q613" s="105"/>
      <c r="U613" s="4"/>
      <c r="W613" s="193"/>
      <c r="AG613" s="15"/>
      <c r="AI613" s="177"/>
      <c r="AJ613" s="15"/>
      <c r="AK613" s="15"/>
    </row>
    <row r="614" ht="15.75" customHeight="1">
      <c r="A614" s="101"/>
      <c r="B614" s="101"/>
      <c r="C614" s="103"/>
      <c r="O614" s="105"/>
      <c r="P614" s="105"/>
      <c r="Q614" s="105"/>
      <c r="U614" s="4"/>
      <c r="W614" s="193"/>
      <c r="AG614" s="15"/>
      <c r="AI614" s="177"/>
      <c r="AJ614" s="15"/>
      <c r="AK614" s="15"/>
    </row>
    <row r="615" ht="15.75" customHeight="1">
      <c r="A615" s="101"/>
      <c r="B615" s="101"/>
      <c r="C615" s="103"/>
      <c r="O615" s="105"/>
      <c r="P615" s="105"/>
      <c r="Q615" s="105"/>
      <c r="U615" s="4"/>
      <c r="W615" s="193"/>
      <c r="AG615" s="15"/>
      <c r="AI615" s="177"/>
      <c r="AJ615" s="15"/>
      <c r="AK615" s="15"/>
    </row>
    <row r="616" ht="15.75" customHeight="1">
      <c r="A616" s="101"/>
      <c r="B616" s="101"/>
      <c r="C616" s="103"/>
      <c r="O616" s="105"/>
      <c r="P616" s="105"/>
      <c r="Q616" s="105"/>
      <c r="U616" s="4"/>
      <c r="W616" s="193"/>
      <c r="AG616" s="15"/>
      <c r="AI616" s="177"/>
      <c r="AJ616" s="15"/>
      <c r="AK616" s="15"/>
    </row>
    <row r="617" ht="15.75" customHeight="1">
      <c r="A617" s="101"/>
      <c r="B617" s="101"/>
      <c r="C617" s="103"/>
      <c r="O617" s="105"/>
      <c r="P617" s="105"/>
      <c r="Q617" s="105"/>
      <c r="U617" s="4"/>
      <c r="W617" s="193"/>
      <c r="AG617" s="15"/>
      <c r="AI617" s="177"/>
      <c r="AJ617" s="15"/>
      <c r="AK617" s="15"/>
    </row>
    <row r="618" ht="15.75" customHeight="1">
      <c r="A618" s="101"/>
      <c r="B618" s="101"/>
      <c r="C618" s="103"/>
      <c r="O618" s="105"/>
      <c r="P618" s="105"/>
      <c r="Q618" s="105"/>
      <c r="U618" s="4"/>
      <c r="W618" s="193"/>
      <c r="AG618" s="15"/>
      <c r="AI618" s="177"/>
      <c r="AJ618" s="15"/>
      <c r="AK618" s="15"/>
    </row>
    <row r="619" ht="15.75" customHeight="1">
      <c r="A619" s="101"/>
      <c r="B619" s="101"/>
      <c r="C619" s="103"/>
      <c r="O619" s="105"/>
      <c r="P619" s="105"/>
      <c r="Q619" s="105"/>
      <c r="U619" s="4"/>
      <c r="W619" s="193"/>
      <c r="AG619" s="15"/>
      <c r="AI619" s="177"/>
      <c r="AJ619" s="15"/>
      <c r="AK619" s="15"/>
    </row>
    <row r="620" ht="15.75" customHeight="1">
      <c r="A620" s="101"/>
      <c r="B620" s="101"/>
      <c r="C620" s="103"/>
      <c r="O620" s="105"/>
      <c r="P620" s="105"/>
      <c r="Q620" s="105"/>
      <c r="U620" s="4"/>
      <c r="W620" s="193"/>
      <c r="AG620" s="15"/>
      <c r="AI620" s="177"/>
      <c r="AJ620" s="15"/>
      <c r="AK620" s="15"/>
    </row>
    <row r="621" ht="15.75" customHeight="1">
      <c r="A621" s="101"/>
      <c r="B621" s="101"/>
      <c r="C621" s="103"/>
      <c r="O621" s="105"/>
      <c r="P621" s="105"/>
      <c r="Q621" s="105"/>
      <c r="U621" s="4"/>
      <c r="W621" s="193"/>
      <c r="AG621" s="15"/>
      <c r="AI621" s="177"/>
      <c r="AJ621" s="15"/>
      <c r="AK621" s="15"/>
    </row>
    <row r="622" ht="15.75" customHeight="1">
      <c r="A622" s="101"/>
      <c r="B622" s="101"/>
      <c r="C622" s="103"/>
      <c r="O622" s="105"/>
      <c r="P622" s="105"/>
      <c r="Q622" s="105"/>
      <c r="U622" s="4"/>
      <c r="W622" s="193"/>
      <c r="AG622" s="15"/>
      <c r="AI622" s="177"/>
      <c r="AJ622" s="15"/>
      <c r="AK622" s="15"/>
    </row>
    <row r="623" ht="15.75" customHeight="1">
      <c r="A623" s="101"/>
      <c r="B623" s="101"/>
      <c r="C623" s="103"/>
      <c r="O623" s="105"/>
      <c r="P623" s="105"/>
      <c r="Q623" s="105"/>
      <c r="U623" s="4"/>
      <c r="W623" s="193"/>
      <c r="AG623" s="15"/>
      <c r="AI623" s="177"/>
      <c r="AJ623" s="15"/>
      <c r="AK623" s="15"/>
    </row>
    <row r="624" ht="15.75" customHeight="1">
      <c r="A624" s="101"/>
      <c r="B624" s="101"/>
      <c r="C624" s="103"/>
      <c r="O624" s="105"/>
      <c r="P624" s="105"/>
      <c r="Q624" s="105"/>
      <c r="U624" s="4"/>
      <c r="W624" s="193"/>
      <c r="AG624" s="15"/>
      <c r="AI624" s="177"/>
      <c r="AJ624" s="15"/>
      <c r="AK624" s="15"/>
    </row>
    <row r="625" ht="15.75" customHeight="1">
      <c r="A625" s="101"/>
      <c r="B625" s="101"/>
      <c r="C625" s="103"/>
      <c r="O625" s="105"/>
      <c r="P625" s="105"/>
      <c r="Q625" s="105"/>
      <c r="U625" s="4"/>
      <c r="W625" s="193"/>
      <c r="AG625" s="15"/>
      <c r="AI625" s="177"/>
      <c r="AJ625" s="15"/>
      <c r="AK625" s="15"/>
    </row>
    <row r="626" ht="15.75" customHeight="1">
      <c r="A626" s="101"/>
      <c r="B626" s="101"/>
      <c r="C626" s="103"/>
      <c r="O626" s="105"/>
      <c r="P626" s="105"/>
      <c r="Q626" s="105"/>
      <c r="U626" s="4"/>
      <c r="W626" s="193"/>
      <c r="AG626" s="15"/>
      <c r="AI626" s="177"/>
      <c r="AJ626" s="15"/>
      <c r="AK626" s="15"/>
    </row>
    <row r="627" ht="15.75" customHeight="1">
      <c r="A627" s="101"/>
      <c r="B627" s="101"/>
      <c r="C627" s="103"/>
      <c r="O627" s="105"/>
      <c r="P627" s="105"/>
      <c r="Q627" s="105"/>
      <c r="U627" s="4"/>
      <c r="W627" s="193"/>
      <c r="AG627" s="15"/>
      <c r="AI627" s="177"/>
      <c r="AJ627" s="15"/>
      <c r="AK627" s="15"/>
    </row>
    <row r="628" ht="15.75" customHeight="1">
      <c r="A628" s="101"/>
      <c r="B628" s="101"/>
      <c r="C628" s="103"/>
      <c r="O628" s="105"/>
      <c r="P628" s="105"/>
      <c r="Q628" s="105"/>
      <c r="U628" s="4"/>
      <c r="W628" s="193"/>
      <c r="AG628" s="15"/>
      <c r="AI628" s="177"/>
      <c r="AJ628" s="15"/>
      <c r="AK628" s="15"/>
    </row>
    <row r="629" ht="15.75" customHeight="1">
      <c r="A629" s="101"/>
      <c r="B629" s="101"/>
      <c r="C629" s="103"/>
      <c r="O629" s="105"/>
      <c r="P629" s="105"/>
      <c r="Q629" s="105"/>
      <c r="U629" s="4"/>
      <c r="W629" s="193"/>
      <c r="AG629" s="15"/>
      <c r="AI629" s="177"/>
      <c r="AJ629" s="15"/>
      <c r="AK629" s="15"/>
    </row>
    <row r="630" ht="15.75" customHeight="1">
      <c r="A630" s="101"/>
      <c r="B630" s="101"/>
      <c r="C630" s="103"/>
      <c r="O630" s="105"/>
      <c r="P630" s="105"/>
      <c r="Q630" s="105"/>
      <c r="U630" s="4"/>
      <c r="W630" s="193"/>
      <c r="AG630" s="15"/>
      <c r="AI630" s="177"/>
      <c r="AJ630" s="15"/>
      <c r="AK630" s="15"/>
    </row>
    <row r="631" ht="15.75" customHeight="1">
      <c r="A631" s="101"/>
      <c r="B631" s="101"/>
      <c r="C631" s="103"/>
      <c r="O631" s="105"/>
      <c r="P631" s="105"/>
      <c r="Q631" s="105"/>
      <c r="U631" s="4"/>
      <c r="W631" s="193"/>
      <c r="AG631" s="15"/>
      <c r="AI631" s="177"/>
      <c r="AJ631" s="15"/>
      <c r="AK631" s="15"/>
    </row>
    <row r="632" ht="15.75" customHeight="1">
      <c r="A632" s="101"/>
      <c r="B632" s="101"/>
      <c r="C632" s="103"/>
      <c r="O632" s="105"/>
      <c r="P632" s="105"/>
      <c r="Q632" s="105"/>
      <c r="U632" s="4"/>
      <c r="W632" s="193"/>
      <c r="AG632" s="15"/>
      <c r="AI632" s="177"/>
      <c r="AJ632" s="15"/>
      <c r="AK632" s="15"/>
    </row>
    <row r="633" ht="15.75" customHeight="1">
      <c r="A633" s="101"/>
      <c r="B633" s="101"/>
      <c r="C633" s="103"/>
      <c r="O633" s="105"/>
      <c r="P633" s="105"/>
      <c r="Q633" s="105"/>
      <c r="U633" s="4"/>
      <c r="W633" s="193"/>
      <c r="AG633" s="15"/>
      <c r="AI633" s="177"/>
      <c r="AJ633" s="15"/>
      <c r="AK633" s="15"/>
    </row>
    <row r="634" ht="15.75" customHeight="1">
      <c r="A634" s="101"/>
      <c r="B634" s="101"/>
      <c r="C634" s="103"/>
      <c r="O634" s="105"/>
      <c r="P634" s="105"/>
      <c r="Q634" s="105"/>
      <c r="U634" s="4"/>
      <c r="W634" s="193"/>
      <c r="AG634" s="15"/>
      <c r="AI634" s="177"/>
      <c r="AJ634" s="15"/>
      <c r="AK634" s="15"/>
    </row>
    <row r="635" ht="15.75" customHeight="1">
      <c r="A635" s="101"/>
      <c r="B635" s="101"/>
      <c r="C635" s="103"/>
      <c r="O635" s="105"/>
      <c r="P635" s="105"/>
      <c r="Q635" s="105"/>
      <c r="U635" s="4"/>
      <c r="W635" s="193"/>
      <c r="AG635" s="15"/>
      <c r="AI635" s="177"/>
      <c r="AJ635" s="15"/>
      <c r="AK635" s="15"/>
    </row>
    <row r="636" ht="15.75" customHeight="1">
      <c r="A636" s="101"/>
      <c r="B636" s="101"/>
      <c r="C636" s="103"/>
      <c r="O636" s="105"/>
      <c r="P636" s="105"/>
      <c r="Q636" s="105"/>
      <c r="U636" s="4"/>
      <c r="W636" s="193"/>
      <c r="AG636" s="15"/>
      <c r="AI636" s="177"/>
      <c r="AJ636" s="15"/>
      <c r="AK636" s="15"/>
    </row>
    <row r="637" ht="15.75" customHeight="1">
      <c r="A637" s="101"/>
      <c r="B637" s="101"/>
      <c r="C637" s="103"/>
      <c r="O637" s="105"/>
      <c r="P637" s="105"/>
      <c r="Q637" s="105"/>
      <c r="U637" s="4"/>
      <c r="W637" s="193"/>
      <c r="AG637" s="15"/>
      <c r="AI637" s="177"/>
      <c r="AJ637" s="15"/>
      <c r="AK637" s="15"/>
    </row>
    <row r="638" ht="15.75" customHeight="1">
      <c r="A638" s="101"/>
      <c r="B638" s="101"/>
      <c r="C638" s="103"/>
      <c r="O638" s="105"/>
      <c r="P638" s="105"/>
      <c r="Q638" s="105"/>
      <c r="U638" s="4"/>
      <c r="W638" s="193"/>
      <c r="AG638" s="15"/>
      <c r="AI638" s="177"/>
      <c r="AJ638" s="15"/>
      <c r="AK638" s="15"/>
    </row>
    <row r="639" ht="15.75" customHeight="1">
      <c r="A639" s="101"/>
      <c r="B639" s="101"/>
      <c r="C639" s="103"/>
      <c r="O639" s="105"/>
      <c r="P639" s="105"/>
      <c r="Q639" s="105"/>
      <c r="U639" s="4"/>
      <c r="W639" s="193"/>
      <c r="AG639" s="15"/>
      <c r="AI639" s="177"/>
      <c r="AJ639" s="15"/>
      <c r="AK639" s="15"/>
    </row>
    <row r="640" ht="15.75" customHeight="1">
      <c r="A640" s="101"/>
      <c r="B640" s="101"/>
      <c r="C640" s="103"/>
      <c r="O640" s="105"/>
      <c r="P640" s="105"/>
      <c r="Q640" s="105"/>
      <c r="U640" s="4"/>
      <c r="W640" s="193"/>
      <c r="AG640" s="15"/>
      <c r="AI640" s="177"/>
      <c r="AJ640" s="15"/>
      <c r="AK640" s="15"/>
    </row>
    <row r="641" ht="15.75" customHeight="1">
      <c r="A641" s="101"/>
      <c r="B641" s="101"/>
      <c r="C641" s="103"/>
      <c r="O641" s="105"/>
      <c r="P641" s="105"/>
      <c r="Q641" s="105"/>
      <c r="U641" s="4"/>
      <c r="W641" s="193"/>
      <c r="AG641" s="15"/>
      <c r="AI641" s="177"/>
      <c r="AJ641" s="15"/>
      <c r="AK641" s="15"/>
    </row>
    <row r="642" ht="15.75" customHeight="1">
      <c r="A642" s="101"/>
      <c r="B642" s="101"/>
      <c r="C642" s="103"/>
      <c r="O642" s="105"/>
      <c r="P642" s="105"/>
      <c r="Q642" s="105"/>
      <c r="U642" s="4"/>
      <c r="W642" s="193"/>
      <c r="AG642" s="15"/>
      <c r="AI642" s="177"/>
      <c r="AJ642" s="15"/>
      <c r="AK642" s="15"/>
    </row>
    <row r="643" ht="15.75" customHeight="1">
      <c r="A643" s="101"/>
      <c r="B643" s="101"/>
      <c r="C643" s="103"/>
      <c r="O643" s="105"/>
      <c r="P643" s="105"/>
      <c r="Q643" s="105"/>
      <c r="U643" s="4"/>
      <c r="W643" s="193"/>
      <c r="AG643" s="15"/>
      <c r="AI643" s="177"/>
      <c r="AJ643" s="15"/>
      <c r="AK643" s="15"/>
    </row>
    <row r="644" ht="15.75" customHeight="1">
      <c r="A644" s="101"/>
      <c r="B644" s="101"/>
      <c r="C644" s="103"/>
      <c r="O644" s="105"/>
      <c r="P644" s="105"/>
      <c r="Q644" s="105"/>
      <c r="U644" s="4"/>
      <c r="W644" s="193"/>
      <c r="AG644" s="15"/>
      <c r="AI644" s="177"/>
      <c r="AJ644" s="15"/>
      <c r="AK644" s="15"/>
    </row>
    <row r="645" ht="15.75" customHeight="1">
      <c r="A645" s="101"/>
      <c r="B645" s="101"/>
      <c r="C645" s="103"/>
      <c r="O645" s="105"/>
      <c r="P645" s="105"/>
      <c r="Q645" s="105"/>
      <c r="U645" s="4"/>
      <c r="W645" s="193"/>
      <c r="AG645" s="15"/>
      <c r="AI645" s="177"/>
      <c r="AJ645" s="15"/>
      <c r="AK645" s="15"/>
    </row>
    <row r="646" ht="15.75" customHeight="1">
      <c r="A646" s="101"/>
      <c r="B646" s="101"/>
      <c r="C646" s="103"/>
      <c r="O646" s="105"/>
      <c r="P646" s="105"/>
      <c r="Q646" s="105"/>
      <c r="U646" s="4"/>
      <c r="W646" s="193"/>
      <c r="AG646" s="15"/>
      <c r="AI646" s="177"/>
      <c r="AJ646" s="15"/>
      <c r="AK646" s="15"/>
    </row>
    <row r="647" ht="15.75" customHeight="1">
      <c r="A647" s="101"/>
      <c r="B647" s="101"/>
      <c r="C647" s="103"/>
      <c r="O647" s="105"/>
      <c r="P647" s="105"/>
      <c r="Q647" s="105"/>
      <c r="U647" s="4"/>
      <c r="W647" s="193"/>
      <c r="AG647" s="15"/>
      <c r="AI647" s="177"/>
      <c r="AJ647" s="15"/>
      <c r="AK647" s="15"/>
    </row>
    <row r="648" ht="15.75" customHeight="1">
      <c r="A648" s="101"/>
      <c r="B648" s="101"/>
      <c r="C648" s="103"/>
      <c r="O648" s="105"/>
      <c r="P648" s="105"/>
      <c r="Q648" s="105"/>
      <c r="U648" s="4"/>
      <c r="W648" s="193"/>
      <c r="AG648" s="15"/>
      <c r="AI648" s="177"/>
      <c r="AJ648" s="15"/>
      <c r="AK648" s="15"/>
    </row>
    <row r="649" ht="15.75" customHeight="1">
      <c r="A649" s="101"/>
      <c r="B649" s="101"/>
      <c r="C649" s="103"/>
      <c r="O649" s="105"/>
      <c r="P649" s="105"/>
      <c r="Q649" s="105"/>
      <c r="U649" s="4"/>
      <c r="W649" s="193"/>
      <c r="AG649" s="15"/>
      <c r="AI649" s="177"/>
      <c r="AJ649" s="15"/>
      <c r="AK649" s="15"/>
    </row>
    <row r="650" ht="15.75" customHeight="1">
      <c r="A650" s="101"/>
      <c r="B650" s="101"/>
      <c r="C650" s="103"/>
      <c r="O650" s="105"/>
      <c r="P650" s="105"/>
      <c r="Q650" s="105"/>
      <c r="U650" s="4"/>
      <c r="W650" s="193"/>
      <c r="AG650" s="15"/>
      <c r="AI650" s="177"/>
      <c r="AJ650" s="15"/>
      <c r="AK650" s="15"/>
    </row>
    <row r="651" ht="15.75" customHeight="1">
      <c r="A651" s="101"/>
      <c r="B651" s="101"/>
      <c r="C651" s="103"/>
      <c r="O651" s="105"/>
      <c r="P651" s="105"/>
      <c r="Q651" s="105"/>
      <c r="U651" s="4"/>
      <c r="W651" s="193"/>
      <c r="AG651" s="15"/>
      <c r="AI651" s="177"/>
      <c r="AJ651" s="15"/>
      <c r="AK651" s="15"/>
    </row>
    <row r="652" ht="15.75" customHeight="1">
      <c r="A652" s="101"/>
      <c r="B652" s="101"/>
      <c r="C652" s="103"/>
      <c r="O652" s="105"/>
      <c r="P652" s="105"/>
      <c r="Q652" s="105"/>
      <c r="U652" s="4"/>
      <c r="W652" s="193"/>
      <c r="AG652" s="15"/>
      <c r="AI652" s="177"/>
      <c r="AJ652" s="15"/>
      <c r="AK652" s="15"/>
    </row>
    <row r="653" ht="15.75" customHeight="1">
      <c r="A653" s="101"/>
      <c r="B653" s="101"/>
      <c r="C653" s="103"/>
      <c r="O653" s="105"/>
      <c r="P653" s="105"/>
      <c r="Q653" s="105"/>
      <c r="U653" s="4"/>
      <c r="W653" s="193"/>
      <c r="AG653" s="15"/>
      <c r="AI653" s="177"/>
      <c r="AJ653" s="15"/>
      <c r="AK653" s="15"/>
    </row>
    <row r="654" ht="15.75" customHeight="1">
      <c r="A654" s="101"/>
      <c r="B654" s="101"/>
      <c r="C654" s="103"/>
      <c r="O654" s="105"/>
      <c r="P654" s="105"/>
      <c r="Q654" s="105"/>
      <c r="U654" s="4"/>
      <c r="W654" s="193"/>
      <c r="AG654" s="15"/>
      <c r="AI654" s="177"/>
      <c r="AJ654" s="15"/>
      <c r="AK654" s="15"/>
    </row>
    <row r="655" ht="15.75" customHeight="1">
      <c r="A655" s="101"/>
      <c r="B655" s="101"/>
      <c r="C655" s="103"/>
      <c r="O655" s="105"/>
      <c r="P655" s="105"/>
      <c r="Q655" s="105"/>
      <c r="U655" s="4"/>
      <c r="W655" s="193"/>
      <c r="AG655" s="15"/>
      <c r="AI655" s="177"/>
      <c r="AJ655" s="15"/>
      <c r="AK655" s="15"/>
    </row>
    <row r="656" ht="15.75" customHeight="1">
      <c r="A656" s="101"/>
      <c r="B656" s="101"/>
      <c r="C656" s="103"/>
      <c r="O656" s="105"/>
      <c r="P656" s="105"/>
      <c r="Q656" s="105"/>
      <c r="U656" s="4"/>
      <c r="W656" s="193"/>
      <c r="AG656" s="15"/>
      <c r="AI656" s="177"/>
      <c r="AJ656" s="15"/>
      <c r="AK656" s="15"/>
    </row>
    <row r="657" ht="15.75" customHeight="1">
      <c r="A657" s="101"/>
      <c r="B657" s="101"/>
      <c r="C657" s="103"/>
      <c r="O657" s="105"/>
      <c r="P657" s="105"/>
      <c r="Q657" s="105"/>
      <c r="U657" s="4"/>
      <c r="W657" s="193"/>
      <c r="AG657" s="15"/>
      <c r="AI657" s="177"/>
      <c r="AJ657" s="15"/>
      <c r="AK657" s="15"/>
    </row>
    <row r="658" ht="15.75" customHeight="1">
      <c r="A658" s="101"/>
      <c r="B658" s="101"/>
      <c r="C658" s="103"/>
      <c r="O658" s="105"/>
      <c r="P658" s="105"/>
      <c r="Q658" s="105"/>
      <c r="U658" s="4"/>
      <c r="W658" s="193"/>
      <c r="AG658" s="15"/>
      <c r="AI658" s="177"/>
      <c r="AJ658" s="15"/>
      <c r="AK658" s="15"/>
    </row>
    <row r="659" ht="15.75" customHeight="1">
      <c r="A659" s="101"/>
      <c r="B659" s="101"/>
      <c r="C659" s="103"/>
      <c r="O659" s="105"/>
      <c r="P659" s="105"/>
      <c r="Q659" s="105"/>
      <c r="U659" s="4"/>
      <c r="W659" s="193"/>
      <c r="AG659" s="15"/>
      <c r="AI659" s="177"/>
      <c r="AJ659" s="15"/>
      <c r="AK659" s="15"/>
    </row>
    <row r="660" ht="15.75" customHeight="1">
      <c r="A660" s="101"/>
      <c r="B660" s="101"/>
      <c r="C660" s="103"/>
      <c r="O660" s="105"/>
      <c r="P660" s="105"/>
      <c r="Q660" s="105"/>
      <c r="U660" s="4"/>
      <c r="W660" s="193"/>
      <c r="AG660" s="15"/>
      <c r="AI660" s="177"/>
      <c r="AJ660" s="15"/>
      <c r="AK660" s="15"/>
    </row>
    <row r="661" ht="15.75" customHeight="1">
      <c r="A661" s="101"/>
      <c r="B661" s="101"/>
      <c r="C661" s="103"/>
      <c r="O661" s="105"/>
      <c r="P661" s="105"/>
      <c r="Q661" s="105"/>
      <c r="U661" s="4"/>
      <c r="W661" s="193"/>
      <c r="AG661" s="15"/>
      <c r="AI661" s="177"/>
      <c r="AJ661" s="15"/>
      <c r="AK661" s="15"/>
    </row>
    <row r="662" ht="15.75" customHeight="1">
      <c r="A662" s="101"/>
      <c r="B662" s="101"/>
      <c r="C662" s="103"/>
      <c r="O662" s="105"/>
      <c r="P662" s="105"/>
      <c r="Q662" s="105"/>
      <c r="U662" s="4"/>
      <c r="W662" s="193"/>
      <c r="AG662" s="15"/>
      <c r="AI662" s="177"/>
      <c r="AJ662" s="15"/>
      <c r="AK662" s="15"/>
    </row>
    <row r="663" ht="15.75" customHeight="1">
      <c r="A663" s="101"/>
      <c r="B663" s="101"/>
      <c r="C663" s="103"/>
      <c r="O663" s="105"/>
      <c r="P663" s="105"/>
      <c r="Q663" s="105"/>
      <c r="U663" s="4"/>
      <c r="W663" s="193"/>
      <c r="AG663" s="15"/>
      <c r="AI663" s="177"/>
      <c r="AJ663" s="15"/>
      <c r="AK663" s="15"/>
    </row>
    <row r="664" ht="15.75" customHeight="1">
      <c r="A664" s="101"/>
      <c r="B664" s="101"/>
      <c r="C664" s="103"/>
      <c r="O664" s="105"/>
      <c r="P664" s="105"/>
      <c r="Q664" s="105"/>
      <c r="U664" s="4"/>
      <c r="W664" s="193"/>
      <c r="AG664" s="15"/>
      <c r="AI664" s="177"/>
      <c r="AJ664" s="15"/>
      <c r="AK664" s="15"/>
    </row>
    <row r="665" ht="15.75" customHeight="1">
      <c r="A665" s="101"/>
      <c r="B665" s="101"/>
      <c r="C665" s="103"/>
      <c r="O665" s="105"/>
      <c r="P665" s="105"/>
      <c r="Q665" s="105"/>
      <c r="U665" s="4"/>
      <c r="W665" s="193"/>
      <c r="AG665" s="15"/>
      <c r="AI665" s="177"/>
      <c r="AJ665" s="15"/>
      <c r="AK665" s="15"/>
    </row>
    <row r="666" ht="15.75" customHeight="1">
      <c r="A666" s="101"/>
      <c r="B666" s="101"/>
      <c r="C666" s="103"/>
      <c r="O666" s="105"/>
      <c r="P666" s="105"/>
      <c r="Q666" s="105"/>
      <c r="U666" s="4"/>
      <c r="W666" s="193"/>
      <c r="AG666" s="15"/>
      <c r="AI666" s="177"/>
      <c r="AJ666" s="15"/>
      <c r="AK666" s="15"/>
    </row>
    <row r="667" ht="15.75" customHeight="1">
      <c r="A667" s="101"/>
      <c r="B667" s="101"/>
      <c r="C667" s="103"/>
      <c r="O667" s="105"/>
      <c r="P667" s="105"/>
      <c r="Q667" s="105"/>
      <c r="U667" s="4"/>
      <c r="W667" s="193"/>
      <c r="AG667" s="15"/>
      <c r="AI667" s="177"/>
      <c r="AJ667" s="15"/>
      <c r="AK667" s="15"/>
    </row>
    <row r="668" ht="15.75" customHeight="1">
      <c r="A668" s="101"/>
      <c r="B668" s="101"/>
      <c r="C668" s="103"/>
      <c r="O668" s="105"/>
      <c r="P668" s="105"/>
      <c r="Q668" s="105"/>
      <c r="U668" s="4"/>
      <c r="W668" s="193"/>
      <c r="AG668" s="15"/>
      <c r="AI668" s="177"/>
      <c r="AJ668" s="15"/>
      <c r="AK668" s="15"/>
    </row>
    <row r="669" ht="15.75" customHeight="1">
      <c r="A669" s="101"/>
      <c r="B669" s="101"/>
      <c r="C669" s="103"/>
      <c r="O669" s="105"/>
      <c r="P669" s="105"/>
      <c r="Q669" s="105"/>
      <c r="U669" s="4"/>
      <c r="W669" s="193"/>
      <c r="AG669" s="15"/>
      <c r="AI669" s="177"/>
      <c r="AJ669" s="15"/>
      <c r="AK669" s="15"/>
    </row>
    <row r="670" ht="15.75" customHeight="1">
      <c r="A670" s="101"/>
      <c r="B670" s="101"/>
      <c r="C670" s="103"/>
      <c r="O670" s="105"/>
      <c r="P670" s="105"/>
      <c r="Q670" s="105"/>
      <c r="U670" s="4"/>
      <c r="W670" s="193"/>
      <c r="AG670" s="15"/>
      <c r="AI670" s="177"/>
      <c r="AJ670" s="15"/>
      <c r="AK670" s="15"/>
    </row>
    <row r="671" ht="15.75" customHeight="1">
      <c r="A671" s="101"/>
      <c r="B671" s="101"/>
      <c r="C671" s="103"/>
      <c r="O671" s="105"/>
      <c r="P671" s="105"/>
      <c r="Q671" s="105"/>
      <c r="U671" s="4"/>
      <c r="W671" s="193"/>
      <c r="AG671" s="15"/>
      <c r="AI671" s="177"/>
      <c r="AJ671" s="15"/>
      <c r="AK671" s="15"/>
    </row>
    <row r="672" ht="15.75" customHeight="1">
      <c r="A672" s="101"/>
      <c r="B672" s="101"/>
      <c r="C672" s="103"/>
      <c r="O672" s="105"/>
      <c r="P672" s="105"/>
      <c r="Q672" s="105"/>
      <c r="U672" s="4"/>
      <c r="W672" s="193"/>
      <c r="AG672" s="15"/>
      <c r="AI672" s="177"/>
      <c r="AJ672" s="15"/>
      <c r="AK672" s="15"/>
    </row>
    <row r="673" ht="15.75" customHeight="1">
      <c r="A673" s="101"/>
      <c r="B673" s="101"/>
      <c r="C673" s="103"/>
      <c r="O673" s="105"/>
      <c r="P673" s="105"/>
      <c r="Q673" s="105"/>
      <c r="U673" s="4"/>
      <c r="W673" s="193"/>
      <c r="AG673" s="15"/>
      <c r="AI673" s="177"/>
      <c r="AJ673" s="15"/>
      <c r="AK673" s="15"/>
    </row>
    <row r="674" ht="15.75" customHeight="1">
      <c r="A674" s="101"/>
      <c r="B674" s="101"/>
      <c r="C674" s="103"/>
      <c r="O674" s="105"/>
      <c r="P674" s="105"/>
      <c r="Q674" s="105"/>
      <c r="U674" s="4"/>
      <c r="W674" s="193"/>
      <c r="AG674" s="15"/>
      <c r="AI674" s="177"/>
      <c r="AJ674" s="15"/>
      <c r="AK674" s="15"/>
    </row>
    <row r="675" ht="15.75" customHeight="1">
      <c r="A675" s="101"/>
      <c r="B675" s="101"/>
      <c r="C675" s="103"/>
      <c r="O675" s="105"/>
      <c r="P675" s="105"/>
      <c r="Q675" s="105"/>
      <c r="U675" s="4"/>
      <c r="W675" s="193"/>
      <c r="AG675" s="15"/>
      <c r="AI675" s="177"/>
      <c r="AJ675" s="15"/>
      <c r="AK675" s="15"/>
    </row>
    <row r="676" ht="15.75" customHeight="1">
      <c r="A676" s="101"/>
      <c r="B676" s="101"/>
      <c r="C676" s="103"/>
      <c r="O676" s="105"/>
      <c r="P676" s="105"/>
      <c r="Q676" s="105"/>
      <c r="U676" s="4"/>
      <c r="W676" s="193"/>
      <c r="AG676" s="15"/>
      <c r="AI676" s="177"/>
      <c r="AJ676" s="15"/>
      <c r="AK676" s="15"/>
    </row>
    <row r="677" ht="15.75" customHeight="1">
      <c r="A677" s="101"/>
      <c r="B677" s="101"/>
      <c r="C677" s="103"/>
      <c r="O677" s="105"/>
      <c r="P677" s="105"/>
      <c r="Q677" s="105"/>
      <c r="U677" s="4"/>
      <c r="W677" s="193"/>
      <c r="AG677" s="15"/>
      <c r="AI677" s="177"/>
      <c r="AJ677" s="15"/>
      <c r="AK677" s="15"/>
    </row>
    <row r="678" ht="15.75" customHeight="1">
      <c r="A678" s="101"/>
      <c r="B678" s="101"/>
      <c r="C678" s="103"/>
      <c r="O678" s="105"/>
      <c r="P678" s="105"/>
      <c r="Q678" s="105"/>
      <c r="U678" s="4"/>
      <c r="W678" s="193"/>
      <c r="AG678" s="15"/>
      <c r="AI678" s="177"/>
      <c r="AJ678" s="15"/>
      <c r="AK678" s="15"/>
    </row>
    <row r="679" ht="15.75" customHeight="1">
      <c r="A679" s="101"/>
      <c r="B679" s="101"/>
      <c r="C679" s="103"/>
      <c r="O679" s="105"/>
      <c r="P679" s="105"/>
      <c r="Q679" s="105"/>
      <c r="U679" s="4"/>
      <c r="W679" s="193"/>
      <c r="AG679" s="15"/>
      <c r="AI679" s="177"/>
      <c r="AJ679" s="15"/>
      <c r="AK679" s="15"/>
    </row>
    <row r="680" ht="15.75" customHeight="1">
      <c r="A680" s="101"/>
      <c r="B680" s="101"/>
      <c r="C680" s="103"/>
      <c r="O680" s="105"/>
      <c r="P680" s="105"/>
      <c r="Q680" s="105"/>
      <c r="U680" s="4"/>
      <c r="W680" s="193"/>
      <c r="AG680" s="15"/>
      <c r="AI680" s="177"/>
      <c r="AJ680" s="15"/>
      <c r="AK680" s="15"/>
    </row>
    <row r="681" ht="15.75" customHeight="1">
      <c r="A681" s="101"/>
      <c r="B681" s="101"/>
      <c r="C681" s="103"/>
      <c r="O681" s="105"/>
      <c r="P681" s="105"/>
      <c r="Q681" s="105"/>
      <c r="U681" s="4"/>
      <c r="W681" s="193"/>
      <c r="AG681" s="15"/>
      <c r="AI681" s="177"/>
      <c r="AJ681" s="15"/>
      <c r="AK681" s="15"/>
    </row>
    <row r="682" ht="15.75" customHeight="1">
      <c r="A682" s="101"/>
      <c r="B682" s="101"/>
      <c r="C682" s="103"/>
      <c r="O682" s="105"/>
      <c r="P682" s="105"/>
      <c r="Q682" s="105"/>
      <c r="U682" s="4"/>
      <c r="W682" s="193"/>
      <c r="AG682" s="15"/>
      <c r="AI682" s="177"/>
      <c r="AJ682" s="15"/>
      <c r="AK682" s="15"/>
    </row>
    <row r="683" ht="15.75" customHeight="1">
      <c r="A683" s="101"/>
      <c r="B683" s="101"/>
      <c r="C683" s="103"/>
      <c r="O683" s="105"/>
      <c r="P683" s="105"/>
      <c r="Q683" s="105"/>
      <c r="U683" s="4"/>
      <c r="W683" s="193"/>
      <c r="AG683" s="15"/>
      <c r="AI683" s="177"/>
      <c r="AJ683" s="15"/>
      <c r="AK683" s="15"/>
    </row>
    <row r="684" ht="15.75" customHeight="1">
      <c r="A684" s="101"/>
      <c r="B684" s="101"/>
      <c r="C684" s="103"/>
      <c r="O684" s="105"/>
      <c r="P684" s="105"/>
      <c r="Q684" s="105"/>
      <c r="U684" s="4"/>
      <c r="W684" s="193"/>
      <c r="AG684" s="15"/>
      <c r="AI684" s="177"/>
      <c r="AJ684" s="15"/>
      <c r="AK684" s="15"/>
    </row>
    <row r="685" ht="15.75" customHeight="1">
      <c r="A685" s="101"/>
      <c r="B685" s="101"/>
      <c r="C685" s="103"/>
      <c r="O685" s="105"/>
      <c r="P685" s="105"/>
      <c r="Q685" s="105"/>
      <c r="U685" s="4"/>
      <c r="W685" s="193"/>
      <c r="AG685" s="15"/>
      <c r="AI685" s="177"/>
      <c r="AJ685" s="15"/>
      <c r="AK685" s="15"/>
    </row>
    <row r="686" ht="15.75" customHeight="1">
      <c r="A686" s="101"/>
      <c r="B686" s="101"/>
      <c r="C686" s="103"/>
      <c r="O686" s="105"/>
      <c r="P686" s="105"/>
      <c r="Q686" s="105"/>
      <c r="U686" s="4"/>
      <c r="W686" s="193"/>
      <c r="AG686" s="15"/>
      <c r="AI686" s="177"/>
      <c r="AJ686" s="15"/>
      <c r="AK686" s="15"/>
    </row>
    <row r="687" ht="15.75" customHeight="1">
      <c r="A687" s="101"/>
      <c r="B687" s="101"/>
      <c r="C687" s="103"/>
      <c r="O687" s="105"/>
      <c r="P687" s="105"/>
      <c r="Q687" s="105"/>
      <c r="U687" s="4"/>
      <c r="W687" s="193"/>
      <c r="AG687" s="15"/>
      <c r="AI687" s="177"/>
      <c r="AJ687" s="15"/>
      <c r="AK687" s="15"/>
    </row>
    <row r="688" ht="15.75" customHeight="1">
      <c r="A688" s="101"/>
      <c r="B688" s="101"/>
      <c r="C688" s="103"/>
      <c r="O688" s="105"/>
      <c r="P688" s="105"/>
      <c r="Q688" s="105"/>
      <c r="U688" s="4"/>
      <c r="W688" s="193"/>
      <c r="AG688" s="15"/>
      <c r="AI688" s="177"/>
      <c r="AJ688" s="15"/>
      <c r="AK688" s="15"/>
    </row>
    <row r="689" ht="15.75" customHeight="1">
      <c r="A689" s="101"/>
      <c r="B689" s="101"/>
      <c r="C689" s="103"/>
      <c r="O689" s="105"/>
      <c r="P689" s="105"/>
      <c r="Q689" s="105"/>
      <c r="U689" s="4"/>
      <c r="W689" s="193"/>
      <c r="AG689" s="15"/>
      <c r="AI689" s="177"/>
      <c r="AJ689" s="15"/>
      <c r="AK689" s="15"/>
    </row>
    <row r="690" ht="15.75" customHeight="1">
      <c r="A690" s="101"/>
      <c r="B690" s="101"/>
      <c r="C690" s="103"/>
      <c r="O690" s="105"/>
      <c r="P690" s="105"/>
      <c r="Q690" s="105"/>
      <c r="U690" s="4"/>
      <c r="W690" s="193"/>
      <c r="AG690" s="15"/>
      <c r="AI690" s="177"/>
      <c r="AJ690" s="15"/>
      <c r="AK690" s="15"/>
    </row>
    <row r="691" ht="15.75" customHeight="1">
      <c r="A691" s="101"/>
      <c r="B691" s="101"/>
      <c r="C691" s="103"/>
      <c r="O691" s="105"/>
      <c r="P691" s="105"/>
      <c r="Q691" s="105"/>
      <c r="U691" s="4"/>
      <c r="W691" s="193"/>
      <c r="AG691" s="15"/>
      <c r="AI691" s="177"/>
      <c r="AJ691" s="15"/>
      <c r="AK691" s="15"/>
    </row>
    <row r="692" ht="15.75" customHeight="1">
      <c r="A692" s="101"/>
      <c r="B692" s="101"/>
      <c r="C692" s="103"/>
      <c r="O692" s="105"/>
      <c r="P692" s="105"/>
      <c r="Q692" s="105"/>
      <c r="U692" s="4"/>
      <c r="W692" s="193"/>
      <c r="AG692" s="15"/>
      <c r="AI692" s="177"/>
      <c r="AJ692" s="15"/>
      <c r="AK692" s="15"/>
    </row>
    <row r="693" ht="15.75" customHeight="1">
      <c r="A693" s="101"/>
      <c r="B693" s="101"/>
      <c r="C693" s="103"/>
      <c r="O693" s="105"/>
      <c r="P693" s="105"/>
      <c r="Q693" s="105"/>
      <c r="U693" s="4"/>
      <c r="W693" s="193"/>
      <c r="AG693" s="15"/>
      <c r="AI693" s="177"/>
      <c r="AJ693" s="15"/>
      <c r="AK693" s="15"/>
    </row>
    <row r="694" ht="15.75" customHeight="1">
      <c r="A694" s="101"/>
      <c r="B694" s="101"/>
      <c r="C694" s="103"/>
      <c r="O694" s="105"/>
      <c r="P694" s="105"/>
      <c r="Q694" s="105"/>
      <c r="U694" s="4"/>
      <c r="W694" s="193"/>
      <c r="AG694" s="15"/>
      <c r="AI694" s="177"/>
      <c r="AJ694" s="15"/>
      <c r="AK694" s="15"/>
    </row>
    <row r="695" ht="15.75" customHeight="1">
      <c r="A695" s="101"/>
      <c r="B695" s="101"/>
      <c r="C695" s="103"/>
      <c r="O695" s="105"/>
      <c r="P695" s="105"/>
      <c r="Q695" s="105"/>
      <c r="U695" s="4"/>
      <c r="W695" s="193"/>
      <c r="AG695" s="15"/>
      <c r="AI695" s="177"/>
      <c r="AJ695" s="15"/>
      <c r="AK695" s="15"/>
    </row>
    <row r="696" ht="15.75" customHeight="1">
      <c r="A696" s="101"/>
      <c r="B696" s="101"/>
      <c r="C696" s="103"/>
      <c r="O696" s="105"/>
      <c r="P696" s="105"/>
      <c r="Q696" s="105"/>
      <c r="U696" s="4"/>
      <c r="W696" s="193"/>
      <c r="AG696" s="15"/>
      <c r="AI696" s="177"/>
      <c r="AJ696" s="15"/>
      <c r="AK696" s="15"/>
    </row>
    <row r="697" ht="15.75" customHeight="1">
      <c r="A697" s="101"/>
      <c r="B697" s="101"/>
      <c r="C697" s="103"/>
      <c r="O697" s="105"/>
      <c r="P697" s="105"/>
      <c r="Q697" s="105"/>
      <c r="U697" s="4"/>
      <c r="W697" s="193"/>
      <c r="AG697" s="15"/>
      <c r="AI697" s="177"/>
      <c r="AJ697" s="15"/>
      <c r="AK697" s="15"/>
    </row>
    <row r="698" ht="15.75" customHeight="1">
      <c r="A698" s="101"/>
      <c r="B698" s="101"/>
      <c r="C698" s="103"/>
      <c r="O698" s="105"/>
      <c r="P698" s="105"/>
      <c r="Q698" s="105"/>
      <c r="U698" s="4"/>
      <c r="W698" s="193"/>
      <c r="AG698" s="15"/>
      <c r="AI698" s="177"/>
      <c r="AJ698" s="15"/>
      <c r="AK698" s="15"/>
    </row>
    <row r="699" ht="15.75" customHeight="1">
      <c r="A699" s="101"/>
      <c r="B699" s="101"/>
      <c r="C699" s="103"/>
      <c r="O699" s="105"/>
      <c r="P699" s="105"/>
      <c r="Q699" s="105"/>
      <c r="U699" s="4"/>
      <c r="W699" s="193"/>
      <c r="AG699" s="15"/>
      <c r="AI699" s="177"/>
      <c r="AJ699" s="15"/>
      <c r="AK699" s="15"/>
    </row>
    <row r="700" ht="15.75" customHeight="1">
      <c r="A700" s="101"/>
      <c r="B700" s="101"/>
      <c r="C700" s="103"/>
      <c r="O700" s="105"/>
      <c r="P700" s="105"/>
      <c r="Q700" s="105"/>
      <c r="U700" s="4"/>
      <c r="W700" s="193"/>
      <c r="AG700" s="15"/>
      <c r="AI700" s="177"/>
      <c r="AJ700" s="15"/>
      <c r="AK700" s="15"/>
    </row>
    <row r="701" ht="15.75" customHeight="1">
      <c r="A701" s="101"/>
      <c r="B701" s="101"/>
      <c r="C701" s="103"/>
      <c r="O701" s="105"/>
      <c r="P701" s="105"/>
      <c r="Q701" s="105"/>
      <c r="U701" s="4"/>
      <c r="W701" s="193"/>
      <c r="AG701" s="15"/>
      <c r="AI701" s="177"/>
      <c r="AJ701" s="15"/>
      <c r="AK701" s="15"/>
    </row>
    <row r="702" ht="15.75" customHeight="1">
      <c r="A702" s="101"/>
      <c r="B702" s="101"/>
      <c r="C702" s="103"/>
      <c r="O702" s="105"/>
      <c r="P702" s="105"/>
      <c r="Q702" s="105"/>
      <c r="U702" s="4"/>
      <c r="W702" s="193"/>
      <c r="AG702" s="15"/>
      <c r="AI702" s="177"/>
      <c r="AJ702" s="15"/>
      <c r="AK702" s="15"/>
    </row>
    <row r="703" ht="15.75" customHeight="1">
      <c r="A703" s="101"/>
      <c r="B703" s="101"/>
      <c r="C703" s="103"/>
      <c r="O703" s="105"/>
      <c r="P703" s="105"/>
      <c r="Q703" s="105"/>
      <c r="U703" s="4"/>
      <c r="W703" s="193"/>
      <c r="AG703" s="15"/>
      <c r="AI703" s="177"/>
      <c r="AJ703" s="15"/>
      <c r="AK703" s="15"/>
    </row>
    <row r="704" ht="15.75" customHeight="1">
      <c r="A704" s="101"/>
      <c r="B704" s="101"/>
      <c r="C704" s="103"/>
      <c r="O704" s="105"/>
      <c r="P704" s="105"/>
      <c r="Q704" s="105"/>
      <c r="U704" s="4"/>
      <c r="W704" s="193"/>
      <c r="AG704" s="15"/>
      <c r="AI704" s="177"/>
      <c r="AJ704" s="15"/>
      <c r="AK704" s="15"/>
    </row>
    <row r="705" ht="15.75" customHeight="1">
      <c r="A705" s="101"/>
      <c r="B705" s="101"/>
      <c r="C705" s="103"/>
      <c r="O705" s="105"/>
      <c r="P705" s="105"/>
      <c r="Q705" s="105"/>
      <c r="U705" s="4"/>
      <c r="W705" s="193"/>
      <c r="AG705" s="15"/>
      <c r="AI705" s="177"/>
      <c r="AJ705" s="15"/>
      <c r="AK705" s="15"/>
    </row>
    <row r="706" ht="15.75" customHeight="1">
      <c r="A706" s="101"/>
      <c r="B706" s="101"/>
      <c r="C706" s="103"/>
      <c r="O706" s="105"/>
      <c r="P706" s="105"/>
      <c r="Q706" s="105"/>
      <c r="U706" s="4"/>
      <c r="W706" s="193"/>
      <c r="AG706" s="15"/>
      <c r="AI706" s="177"/>
      <c r="AJ706" s="15"/>
      <c r="AK706" s="15"/>
    </row>
    <row r="707" ht="15.75" customHeight="1">
      <c r="A707" s="101"/>
      <c r="B707" s="101"/>
      <c r="C707" s="103"/>
      <c r="O707" s="105"/>
      <c r="P707" s="105"/>
      <c r="Q707" s="105"/>
      <c r="U707" s="4"/>
      <c r="W707" s="193"/>
      <c r="AG707" s="15"/>
      <c r="AI707" s="177"/>
      <c r="AJ707" s="15"/>
      <c r="AK707" s="15"/>
    </row>
    <row r="708" ht="15.75" customHeight="1">
      <c r="A708" s="101"/>
      <c r="B708" s="101"/>
      <c r="C708" s="103"/>
      <c r="O708" s="105"/>
      <c r="P708" s="105"/>
      <c r="Q708" s="105"/>
      <c r="U708" s="4"/>
      <c r="W708" s="193"/>
      <c r="AG708" s="15"/>
      <c r="AI708" s="177"/>
      <c r="AJ708" s="15"/>
      <c r="AK708" s="15"/>
    </row>
    <row r="709" ht="15.75" customHeight="1">
      <c r="A709" s="101"/>
      <c r="B709" s="101"/>
      <c r="C709" s="103"/>
      <c r="O709" s="105"/>
      <c r="P709" s="105"/>
      <c r="Q709" s="105"/>
      <c r="U709" s="4"/>
      <c r="W709" s="193"/>
      <c r="AG709" s="15"/>
      <c r="AI709" s="177"/>
      <c r="AJ709" s="15"/>
      <c r="AK709" s="15"/>
    </row>
    <row r="710" ht="15.75" customHeight="1">
      <c r="A710" s="101"/>
      <c r="B710" s="101"/>
      <c r="C710" s="103"/>
      <c r="O710" s="105"/>
      <c r="P710" s="105"/>
      <c r="Q710" s="105"/>
      <c r="U710" s="4"/>
      <c r="W710" s="193"/>
      <c r="AG710" s="15"/>
      <c r="AI710" s="177"/>
      <c r="AJ710" s="15"/>
      <c r="AK710" s="15"/>
    </row>
    <row r="711" ht="15.75" customHeight="1">
      <c r="A711" s="101"/>
      <c r="B711" s="101"/>
      <c r="C711" s="103"/>
      <c r="O711" s="105"/>
      <c r="P711" s="105"/>
      <c r="Q711" s="105"/>
      <c r="U711" s="4"/>
      <c r="W711" s="193"/>
      <c r="AG711" s="15"/>
      <c r="AI711" s="177"/>
      <c r="AJ711" s="15"/>
      <c r="AK711" s="15"/>
    </row>
    <row r="712" ht="15.75" customHeight="1">
      <c r="A712" s="101"/>
      <c r="B712" s="101"/>
      <c r="C712" s="103"/>
      <c r="O712" s="105"/>
      <c r="P712" s="105"/>
      <c r="Q712" s="105"/>
      <c r="U712" s="4"/>
      <c r="W712" s="193"/>
      <c r="AG712" s="15"/>
      <c r="AI712" s="177"/>
      <c r="AJ712" s="15"/>
      <c r="AK712" s="15"/>
    </row>
    <row r="713" ht="15.75" customHeight="1">
      <c r="A713" s="101"/>
      <c r="B713" s="101"/>
      <c r="C713" s="103"/>
      <c r="O713" s="105"/>
      <c r="P713" s="105"/>
      <c r="Q713" s="105"/>
      <c r="U713" s="4"/>
      <c r="W713" s="193"/>
      <c r="AG713" s="15"/>
      <c r="AI713" s="177"/>
      <c r="AJ713" s="15"/>
      <c r="AK713" s="15"/>
    </row>
    <row r="714" ht="15.75" customHeight="1">
      <c r="A714" s="101"/>
      <c r="B714" s="101"/>
      <c r="C714" s="103"/>
      <c r="O714" s="105"/>
      <c r="P714" s="105"/>
      <c r="Q714" s="105"/>
      <c r="U714" s="4"/>
      <c r="W714" s="193"/>
      <c r="AG714" s="15"/>
      <c r="AI714" s="177"/>
      <c r="AJ714" s="15"/>
      <c r="AK714" s="15"/>
    </row>
    <row r="715" ht="15.75" customHeight="1">
      <c r="A715" s="101"/>
      <c r="B715" s="101"/>
      <c r="C715" s="103"/>
      <c r="O715" s="105"/>
      <c r="P715" s="105"/>
      <c r="Q715" s="105"/>
      <c r="U715" s="4"/>
      <c r="W715" s="193"/>
      <c r="AG715" s="15"/>
      <c r="AI715" s="177"/>
      <c r="AJ715" s="15"/>
      <c r="AK715" s="15"/>
    </row>
    <row r="716" ht="15.75" customHeight="1">
      <c r="A716" s="101"/>
      <c r="B716" s="101"/>
      <c r="C716" s="103"/>
      <c r="O716" s="105"/>
      <c r="P716" s="105"/>
      <c r="Q716" s="105"/>
      <c r="U716" s="4"/>
      <c r="W716" s="193"/>
      <c r="AG716" s="15"/>
      <c r="AI716" s="177"/>
      <c r="AJ716" s="15"/>
      <c r="AK716" s="15"/>
    </row>
    <row r="717" ht="15.75" customHeight="1">
      <c r="A717" s="101"/>
      <c r="B717" s="101"/>
      <c r="C717" s="103"/>
      <c r="O717" s="105"/>
      <c r="P717" s="105"/>
      <c r="Q717" s="105"/>
      <c r="U717" s="4"/>
      <c r="W717" s="193"/>
      <c r="AG717" s="15"/>
      <c r="AI717" s="177"/>
      <c r="AJ717" s="15"/>
      <c r="AK717" s="15"/>
    </row>
    <row r="718" ht="15.75" customHeight="1">
      <c r="A718" s="101"/>
      <c r="B718" s="101"/>
      <c r="C718" s="103"/>
      <c r="O718" s="105"/>
      <c r="P718" s="105"/>
      <c r="Q718" s="105"/>
      <c r="U718" s="4"/>
      <c r="W718" s="193"/>
      <c r="AG718" s="15"/>
      <c r="AI718" s="177"/>
      <c r="AJ718" s="15"/>
      <c r="AK718" s="15"/>
    </row>
    <row r="719" ht="15.75" customHeight="1">
      <c r="A719" s="101"/>
      <c r="B719" s="101"/>
      <c r="C719" s="103"/>
      <c r="O719" s="105"/>
      <c r="P719" s="105"/>
      <c r="Q719" s="105"/>
      <c r="U719" s="4"/>
      <c r="W719" s="193"/>
      <c r="AG719" s="15"/>
      <c r="AI719" s="177"/>
      <c r="AJ719" s="15"/>
      <c r="AK719" s="15"/>
    </row>
    <row r="720" ht="15.75" customHeight="1">
      <c r="A720" s="101"/>
      <c r="B720" s="101"/>
      <c r="C720" s="103"/>
      <c r="O720" s="105"/>
      <c r="P720" s="105"/>
      <c r="Q720" s="105"/>
      <c r="U720" s="4"/>
      <c r="W720" s="193"/>
      <c r="AG720" s="15"/>
      <c r="AI720" s="177"/>
      <c r="AJ720" s="15"/>
      <c r="AK720" s="15"/>
    </row>
    <row r="721" ht="15.75" customHeight="1">
      <c r="A721" s="101"/>
      <c r="B721" s="101"/>
      <c r="C721" s="103"/>
      <c r="O721" s="105"/>
      <c r="P721" s="105"/>
      <c r="Q721" s="105"/>
      <c r="U721" s="4"/>
      <c r="W721" s="193"/>
      <c r="AG721" s="15"/>
      <c r="AI721" s="177"/>
      <c r="AJ721" s="15"/>
      <c r="AK721" s="15"/>
    </row>
    <row r="722" ht="15.75" customHeight="1">
      <c r="A722" s="101"/>
      <c r="B722" s="101"/>
      <c r="C722" s="103"/>
      <c r="O722" s="105"/>
      <c r="P722" s="105"/>
      <c r="Q722" s="105"/>
      <c r="U722" s="4"/>
      <c r="W722" s="193"/>
      <c r="AG722" s="15"/>
      <c r="AI722" s="177"/>
      <c r="AJ722" s="15"/>
      <c r="AK722" s="15"/>
    </row>
    <row r="723" ht="15.75" customHeight="1">
      <c r="A723" s="101"/>
      <c r="B723" s="101"/>
      <c r="C723" s="103"/>
      <c r="O723" s="105"/>
      <c r="P723" s="105"/>
      <c r="Q723" s="105"/>
      <c r="U723" s="4"/>
      <c r="W723" s="193"/>
      <c r="AG723" s="15"/>
      <c r="AI723" s="177"/>
      <c r="AJ723" s="15"/>
      <c r="AK723" s="15"/>
    </row>
    <row r="724" ht="15.75" customHeight="1">
      <c r="A724" s="101"/>
      <c r="B724" s="101"/>
      <c r="C724" s="103"/>
      <c r="O724" s="105"/>
      <c r="P724" s="105"/>
      <c r="Q724" s="105"/>
      <c r="U724" s="4"/>
      <c r="W724" s="193"/>
      <c r="AG724" s="15"/>
      <c r="AI724" s="177"/>
      <c r="AJ724" s="15"/>
      <c r="AK724" s="15"/>
    </row>
    <row r="725" ht="15.75" customHeight="1">
      <c r="A725" s="101"/>
      <c r="B725" s="101"/>
      <c r="C725" s="103"/>
      <c r="O725" s="105"/>
      <c r="P725" s="105"/>
      <c r="Q725" s="105"/>
      <c r="U725" s="4"/>
      <c r="W725" s="193"/>
      <c r="AG725" s="15"/>
      <c r="AI725" s="177"/>
      <c r="AJ725" s="15"/>
      <c r="AK725" s="15"/>
    </row>
    <row r="726" ht="15.75" customHeight="1">
      <c r="A726" s="101"/>
      <c r="B726" s="101"/>
      <c r="C726" s="103"/>
      <c r="O726" s="105"/>
      <c r="P726" s="105"/>
      <c r="Q726" s="105"/>
      <c r="U726" s="4"/>
      <c r="W726" s="193"/>
      <c r="AG726" s="15"/>
      <c r="AI726" s="177"/>
      <c r="AJ726" s="15"/>
      <c r="AK726" s="15"/>
    </row>
    <row r="727" ht="15.75" customHeight="1">
      <c r="A727" s="101"/>
      <c r="B727" s="101"/>
      <c r="C727" s="103"/>
      <c r="O727" s="105"/>
      <c r="P727" s="105"/>
      <c r="Q727" s="105"/>
      <c r="U727" s="4"/>
      <c r="W727" s="193"/>
      <c r="AG727" s="15"/>
      <c r="AI727" s="177"/>
      <c r="AJ727" s="15"/>
      <c r="AK727" s="15"/>
    </row>
    <row r="728" ht="15.75" customHeight="1">
      <c r="A728" s="101"/>
      <c r="B728" s="101"/>
      <c r="C728" s="103"/>
      <c r="O728" s="105"/>
      <c r="P728" s="105"/>
      <c r="Q728" s="105"/>
      <c r="U728" s="4"/>
      <c r="W728" s="193"/>
      <c r="AG728" s="15"/>
      <c r="AI728" s="177"/>
      <c r="AJ728" s="15"/>
      <c r="AK728" s="15"/>
    </row>
    <row r="729" ht="15.75" customHeight="1">
      <c r="A729" s="101"/>
      <c r="B729" s="101"/>
      <c r="C729" s="103"/>
      <c r="O729" s="105"/>
      <c r="P729" s="105"/>
      <c r="Q729" s="105"/>
      <c r="U729" s="4"/>
      <c r="W729" s="193"/>
      <c r="AG729" s="15"/>
      <c r="AI729" s="177"/>
      <c r="AJ729" s="15"/>
      <c r="AK729" s="15"/>
    </row>
    <row r="730" ht="15.75" customHeight="1">
      <c r="A730" s="101"/>
      <c r="B730" s="101"/>
      <c r="C730" s="103"/>
      <c r="O730" s="105"/>
      <c r="P730" s="105"/>
      <c r="Q730" s="105"/>
      <c r="U730" s="4"/>
      <c r="W730" s="193"/>
      <c r="AG730" s="15"/>
      <c r="AI730" s="177"/>
      <c r="AJ730" s="15"/>
      <c r="AK730" s="15"/>
    </row>
    <row r="731" ht="15.75" customHeight="1">
      <c r="A731" s="101"/>
      <c r="B731" s="101"/>
      <c r="C731" s="103"/>
      <c r="O731" s="105"/>
      <c r="P731" s="105"/>
      <c r="Q731" s="105"/>
      <c r="U731" s="4"/>
      <c r="W731" s="193"/>
      <c r="AG731" s="15"/>
      <c r="AI731" s="177"/>
      <c r="AJ731" s="15"/>
      <c r="AK731" s="15"/>
    </row>
    <row r="732" ht="15.75" customHeight="1">
      <c r="A732" s="101"/>
      <c r="B732" s="101"/>
      <c r="C732" s="103"/>
      <c r="O732" s="105"/>
      <c r="P732" s="105"/>
      <c r="Q732" s="105"/>
      <c r="U732" s="4"/>
      <c r="W732" s="193"/>
      <c r="AG732" s="15"/>
      <c r="AI732" s="177"/>
      <c r="AJ732" s="15"/>
      <c r="AK732" s="15"/>
    </row>
    <row r="733" ht="15.75" customHeight="1">
      <c r="A733" s="101"/>
      <c r="B733" s="101"/>
      <c r="C733" s="103"/>
      <c r="O733" s="105"/>
      <c r="P733" s="105"/>
      <c r="Q733" s="105"/>
      <c r="U733" s="4"/>
      <c r="W733" s="193"/>
      <c r="AG733" s="15"/>
      <c r="AI733" s="177"/>
      <c r="AJ733" s="15"/>
      <c r="AK733" s="15"/>
    </row>
    <row r="734" ht="15.75" customHeight="1">
      <c r="A734" s="101"/>
      <c r="B734" s="101"/>
      <c r="C734" s="103"/>
      <c r="O734" s="105"/>
      <c r="P734" s="105"/>
      <c r="Q734" s="105"/>
      <c r="U734" s="4"/>
      <c r="W734" s="193"/>
      <c r="AG734" s="15"/>
      <c r="AI734" s="177"/>
      <c r="AJ734" s="15"/>
      <c r="AK734" s="15"/>
    </row>
    <row r="735" ht="15.75" customHeight="1">
      <c r="A735" s="101"/>
      <c r="B735" s="101"/>
      <c r="C735" s="103"/>
      <c r="O735" s="105"/>
      <c r="P735" s="105"/>
      <c r="Q735" s="105"/>
      <c r="U735" s="4"/>
      <c r="W735" s="193"/>
      <c r="AG735" s="15"/>
      <c r="AI735" s="177"/>
      <c r="AJ735" s="15"/>
      <c r="AK735" s="15"/>
    </row>
    <row r="736" ht="15.75" customHeight="1">
      <c r="A736" s="101"/>
      <c r="B736" s="101"/>
      <c r="C736" s="103"/>
      <c r="O736" s="105"/>
      <c r="P736" s="105"/>
      <c r="Q736" s="105"/>
      <c r="U736" s="4"/>
      <c r="W736" s="193"/>
      <c r="AG736" s="15"/>
      <c r="AI736" s="177"/>
      <c r="AJ736" s="15"/>
      <c r="AK736" s="15"/>
    </row>
    <row r="737" ht="15.75" customHeight="1">
      <c r="A737" s="101"/>
      <c r="B737" s="101"/>
      <c r="C737" s="103"/>
      <c r="O737" s="105"/>
      <c r="P737" s="105"/>
      <c r="Q737" s="105"/>
      <c r="U737" s="4"/>
      <c r="W737" s="193"/>
      <c r="AG737" s="15"/>
      <c r="AI737" s="177"/>
      <c r="AJ737" s="15"/>
      <c r="AK737" s="15"/>
    </row>
    <row r="738" ht="15.75" customHeight="1">
      <c r="A738" s="101"/>
      <c r="B738" s="101"/>
      <c r="C738" s="103"/>
      <c r="O738" s="105"/>
      <c r="P738" s="105"/>
      <c r="Q738" s="105"/>
      <c r="U738" s="4"/>
      <c r="W738" s="193"/>
      <c r="AG738" s="15"/>
      <c r="AI738" s="177"/>
      <c r="AJ738" s="15"/>
      <c r="AK738" s="15"/>
    </row>
    <row r="739" ht="15.75" customHeight="1">
      <c r="A739" s="101"/>
      <c r="B739" s="101"/>
      <c r="C739" s="103"/>
      <c r="O739" s="105"/>
      <c r="P739" s="105"/>
      <c r="Q739" s="105"/>
      <c r="U739" s="4"/>
      <c r="W739" s="193"/>
      <c r="AG739" s="15"/>
      <c r="AI739" s="177"/>
      <c r="AJ739" s="15"/>
      <c r="AK739" s="15"/>
    </row>
    <row r="740" ht="15.75" customHeight="1">
      <c r="A740" s="101"/>
      <c r="B740" s="101"/>
      <c r="C740" s="103"/>
      <c r="O740" s="105"/>
      <c r="P740" s="105"/>
      <c r="Q740" s="105"/>
      <c r="U740" s="4"/>
      <c r="W740" s="193"/>
      <c r="AG740" s="15"/>
      <c r="AI740" s="177"/>
      <c r="AJ740" s="15"/>
      <c r="AK740" s="15"/>
    </row>
    <row r="741" ht="15.75" customHeight="1">
      <c r="A741" s="101"/>
      <c r="B741" s="101"/>
      <c r="C741" s="103"/>
      <c r="O741" s="105"/>
      <c r="P741" s="105"/>
      <c r="Q741" s="105"/>
      <c r="U741" s="4"/>
      <c r="W741" s="193"/>
      <c r="AG741" s="15"/>
      <c r="AI741" s="177"/>
      <c r="AJ741" s="15"/>
      <c r="AK741" s="15"/>
    </row>
    <row r="742" ht="15.75" customHeight="1">
      <c r="A742" s="101"/>
      <c r="B742" s="101"/>
      <c r="C742" s="103"/>
      <c r="O742" s="105"/>
      <c r="P742" s="105"/>
      <c r="Q742" s="105"/>
      <c r="U742" s="4"/>
      <c r="W742" s="193"/>
      <c r="AG742" s="15"/>
      <c r="AI742" s="177"/>
      <c r="AJ742" s="15"/>
      <c r="AK742" s="15"/>
    </row>
    <row r="743" ht="15.75" customHeight="1">
      <c r="A743" s="101"/>
      <c r="B743" s="101"/>
      <c r="C743" s="103"/>
      <c r="O743" s="105"/>
      <c r="P743" s="105"/>
      <c r="Q743" s="105"/>
      <c r="U743" s="4"/>
      <c r="W743" s="193"/>
      <c r="AG743" s="15"/>
      <c r="AI743" s="177"/>
      <c r="AJ743" s="15"/>
      <c r="AK743" s="15"/>
    </row>
    <row r="744" ht="15.75" customHeight="1">
      <c r="A744" s="101"/>
      <c r="B744" s="101"/>
      <c r="C744" s="103"/>
      <c r="O744" s="105"/>
      <c r="P744" s="105"/>
      <c r="Q744" s="105"/>
      <c r="U744" s="4"/>
      <c r="W744" s="193"/>
      <c r="AG744" s="15"/>
      <c r="AI744" s="177"/>
      <c r="AJ744" s="15"/>
      <c r="AK744" s="15"/>
    </row>
    <row r="745" ht="15.75" customHeight="1">
      <c r="A745" s="101"/>
      <c r="B745" s="101"/>
      <c r="C745" s="103"/>
      <c r="O745" s="105"/>
      <c r="P745" s="105"/>
      <c r="Q745" s="105"/>
      <c r="U745" s="4"/>
      <c r="W745" s="193"/>
      <c r="AG745" s="15"/>
      <c r="AI745" s="177"/>
      <c r="AJ745" s="15"/>
      <c r="AK745" s="15"/>
    </row>
    <row r="746" ht="15.75" customHeight="1">
      <c r="A746" s="101"/>
      <c r="B746" s="101"/>
      <c r="C746" s="103"/>
      <c r="O746" s="105"/>
      <c r="P746" s="105"/>
      <c r="Q746" s="105"/>
      <c r="U746" s="4"/>
      <c r="W746" s="193"/>
      <c r="AG746" s="15"/>
      <c r="AI746" s="177"/>
      <c r="AJ746" s="15"/>
      <c r="AK746" s="15"/>
    </row>
    <row r="747" ht="15.75" customHeight="1">
      <c r="A747" s="101"/>
      <c r="B747" s="101"/>
      <c r="C747" s="103"/>
      <c r="O747" s="105"/>
      <c r="P747" s="105"/>
      <c r="Q747" s="105"/>
      <c r="U747" s="4"/>
      <c r="W747" s="193"/>
      <c r="AG747" s="15"/>
      <c r="AI747" s="177"/>
      <c r="AJ747" s="15"/>
      <c r="AK747" s="15"/>
    </row>
    <row r="748" ht="15.75" customHeight="1">
      <c r="A748" s="101"/>
      <c r="B748" s="101"/>
      <c r="C748" s="103"/>
      <c r="O748" s="105"/>
      <c r="P748" s="105"/>
      <c r="Q748" s="105"/>
      <c r="U748" s="4"/>
      <c r="W748" s="193"/>
      <c r="AG748" s="15"/>
      <c r="AI748" s="177"/>
      <c r="AJ748" s="15"/>
      <c r="AK748" s="15"/>
    </row>
    <row r="749" ht="15.75" customHeight="1">
      <c r="A749" s="101"/>
      <c r="B749" s="101"/>
      <c r="C749" s="103"/>
      <c r="O749" s="105"/>
      <c r="P749" s="105"/>
      <c r="Q749" s="105"/>
      <c r="U749" s="4"/>
      <c r="W749" s="193"/>
      <c r="AG749" s="15"/>
      <c r="AI749" s="177"/>
      <c r="AJ749" s="15"/>
      <c r="AK749" s="15"/>
    </row>
    <row r="750" ht="15.75" customHeight="1">
      <c r="A750" s="101"/>
      <c r="B750" s="101"/>
      <c r="C750" s="103"/>
      <c r="O750" s="105"/>
      <c r="P750" s="105"/>
      <c r="Q750" s="105"/>
      <c r="U750" s="4"/>
      <c r="W750" s="193"/>
      <c r="AG750" s="15"/>
      <c r="AI750" s="177"/>
      <c r="AJ750" s="15"/>
      <c r="AK750" s="15"/>
    </row>
    <row r="751" ht="15.75" customHeight="1">
      <c r="A751" s="101"/>
      <c r="B751" s="101"/>
      <c r="C751" s="103"/>
      <c r="O751" s="105"/>
      <c r="P751" s="105"/>
      <c r="Q751" s="105"/>
      <c r="U751" s="4"/>
      <c r="W751" s="193"/>
      <c r="AG751" s="15"/>
      <c r="AI751" s="177"/>
      <c r="AJ751" s="15"/>
      <c r="AK751" s="15"/>
    </row>
    <row r="752" ht="15.75" customHeight="1">
      <c r="A752" s="101"/>
      <c r="B752" s="101"/>
      <c r="C752" s="103"/>
      <c r="O752" s="105"/>
      <c r="P752" s="105"/>
      <c r="Q752" s="105"/>
      <c r="U752" s="4"/>
      <c r="W752" s="193"/>
      <c r="AG752" s="15"/>
      <c r="AI752" s="177"/>
      <c r="AJ752" s="15"/>
      <c r="AK752" s="15"/>
    </row>
    <row r="753" ht="15.75" customHeight="1">
      <c r="A753" s="101"/>
      <c r="B753" s="101"/>
      <c r="C753" s="103"/>
      <c r="O753" s="105"/>
      <c r="P753" s="105"/>
      <c r="Q753" s="105"/>
      <c r="U753" s="4"/>
      <c r="W753" s="193"/>
      <c r="AG753" s="15"/>
      <c r="AI753" s="177"/>
      <c r="AJ753" s="15"/>
      <c r="AK753" s="15"/>
    </row>
    <row r="754" ht="15.75" customHeight="1">
      <c r="A754" s="101"/>
      <c r="B754" s="101"/>
      <c r="C754" s="103"/>
      <c r="O754" s="105"/>
      <c r="P754" s="105"/>
      <c r="Q754" s="105"/>
      <c r="U754" s="4"/>
      <c r="W754" s="193"/>
      <c r="AG754" s="15"/>
      <c r="AI754" s="177"/>
      <c r="AJ754" s="15"/>
      <c r="AK754" s="15"/>
    </row>
    <row r="755" ht="15.75" customHeight="1">
      <c r="A755" s="101"/>
      <c r="B755" s="101"/>
      <c r="C755" s="103"/>
      <c r="O755" s="105"/>
      <c r="P755" s="105"/>
      <c r="Q755" s="105"/>
      <c r="U755" s="4"/>
      <c r="W755" s="193"/>
      <c r="AG755" s="15"/>
      <c r="AI755" s="177"/>
      <c r="AJ755" s="15"/>
      <c r="AK755" s="15"/>
    </row>
    <row r="756" ht="15.75" customHeight="1">
      <c r="A756" s="101"/>
      <c r="B756" s="101"/>
      <c r="C756" s="103"/>
      <c r="O756" s="105"/>
      <c r="P756" s="105"/>
      <c r="Q756" s="105"/>
      <c r="U756" s="4"/>
      <c r="W756" s="193"/>
      <c r="AG756" s="15"/>
      <c r="AI756" s="177"/>
      <c r="AJ756" s="15"/>
      <c r="AK756" s="15"/>
    </row>
    <row r="757" ht="15.75" customHeight="1">
      <c r="A757" s="101"/>
      <c r="B757" s="101"/>
      <c r="C757" s="103"/>
      <c r="O757" s="105"/>
      <c r="P757" s="105"/>
      <c r="Q757" s="105"/>
      <c r="U757" s="4"/>
      <c r="W757" s="193"/>
      <c r="AG757" s="15"/>
      <c r="AI757" s="177"/>
      <c r="AJ757" s="15"/>
      <c r="AK757" s="15"/>
    </row>
    <row r="758" ht="15.75" customHeight="1">
      <c r="A758" s="101"/>
      <c r="B758" s="101"/>
      <c r="C758" s="103"/>
      <c r="O758" s="105"/>
      <c r="P758" s="105"/>
      <c r="Q758" s="105"/>
      <c r="U758" s="4"/>
      <c r="W758" s="193"/>
      <c r="AG758" s="15"/>
      <c r="AI758" s="177"/>
      <c r="AJ758" s="15"/>
      <c r="AK758" s="15"/>
    </row>
    <row r="759" ht="15.75" customHeight="1">
      <c r="A759" s="101"/>
      <c r="B759" s="101"/>
      <c r="C759" s="103"/>
      <c r="O759" s="105"/>
      <c r="P759" s="105"/>
      <c r="Q759" s="105"/>
      <c r="U759" s="4"/>
      <c r="W759" s="193"/>
      <c r="AG759" s="15"/>
      <c r="AI759" s="177"/>
      <c r="AJ759" s="15"/>
      <c r="AK759" s="15"/>
    </row>
    <row r="760" ht="15.75" customHeight="1">
      <c r="A760" s="101"/>
      <c r="B760" s="101"/>
      <c r="C760" s="103"/>
      <c r="O760" s="105"/>
      <c r="P760" s="105"/>
      <c r="Q760" s="105"/>
      <c r="U760" s="4"/>
      <c r="W760" s="193"/>
      <c r="AG760" s="15"/>
      <c r="AI760" s="177"/>
      <c r="AJ760" s="15"/>
      <c r="AK760" s="15"/>
    </row>
    <row r="761" ht="15.75" customHeight="1">
      <c r="A761" s="101"/>
      <c r="B761" s="101"/>
      <c r="C761" s="103"/>
      <c r="O761" s="105"/>
      <c r="P761" s="105"/>
      <c r="Q761" s="105"/>
      <c r="U761" s="4"/>
      <c r="W761" s="193"/>
      <c r="AG761" s="15"/>
      <c r="AI761" s="177"/>
      <c r="AJ761" s="15"/>
      <c r="AK761" s="15"/>
    </row>
    <row r="762" ht="15.75" customHeight="1">
      <c r="A762" s="101"/>
      <c r="B762" s="101"/>
      <c r="C762" s="103"/>
      <c r="O762" s="105"/>
      <c r="P762" s="105"/>
      <c r="Q762" s="105"/>
      <c r="U762" s="4"/>
      <c r="W762" s="193"/>
      <c r="AG762" s="15"/>
      <c r="AI762" s="177"/>
      <c r="AJ762" s="15"/>
      <c r="AK762" s="15"/>
    </row>
    <row r="763" ht="15.75" customHeight="1">
      <c r="A763" s="101"/>
      <c r="B763" s="101"/>
      <c r="C763" s="103"/>
      <c r="O763" s="105"/>
      <c r="P763" s="105"/>
      <c r="Q763" s="105"/>
      <c r="U763" s="4"/>
      <c r="W763" s="193"/>
      <c r="AG763" s="15"/>
      <c r="AI763" s="177"/>
      <c r="AJ763" s="15"/>
      <c r="AK763" s="15"/>
    </row>
    <row r="764" ht="15.75" customHeight="1">
      <c r="A764" s="101"/>
      <c r="B764" s="101"/>
      <c r="C764" s="103"/>
      <c r="O764" s="105"/>
      <c r="P764" s="105"/>
      <c r="Q764" s="105"/>
      <c r="U764" s="4"/>
      <c r="W764" s="193"/>
      <c r="AG764" s="15"/>
      <c r="AI764" s="177"/>
      <c r="AJ764" s="15"/>
      <c r="AK764" s="15"/>
    </row>
    <row r="765" ht="15.75" customHeight="1">
      <c r="A765" s="101"/>
      <c r="B765" s="101"/>
      <c r="C765" s="103"/>
      <c r="O765" s="105"/>
      <c r="P765" s="105"/>
      <c r="Q765" s="105"/>
      <c r="U765" s="4"/>
      <c r="W765" s="193"/>
      <c r="AG765" s="15"/>
      <c r="AI765" s="177"/>
      <c r="AJ765" s="15"/>
      <c r="AK765" s="15"/>
    </row>
    <row r="766" ht="15.75" customHeight="1">
      <c r="A766" s="101"/>
      <c r="B766" s="101"/>
      <c r="C766" s="103"/>
      <c r="O766" s="105"/>
      <c r="P766" s="105"/>
      <c r="Q766" s="105"/>
      <c r="U766" s="4"/>
      <c r="W766" s="193"/>
      <c r="AG766" s="15"/>
      <c r="AI766" s="177"/>
      <c r="AJ766" s="15"/>
      <c r="AK766" s="15"/>
    </row>
    <row r="767" ht="15.75" customHeight="1">
      <c r="A767" s="101"/>
      <c r="B767" s="101"/>
      <c r="C767" s="103"/>
      <c r="O767" s="105"/>
      <c r="P767" s="105"/>
      <c r="Q767" s="105"/>
      <c r="U767" s="4"/>
      <c r="W767" s="193"/>
      <c r="AG767" s="15"/>
      <c r="AI767" s="177"/>
      <c r="AJ767" s="15"/>
      <c r="AK767" s="15"/>
    </row>
    <row r="768" ht="15.75" customHeight="1">
      <c r="A768" s="101"/>
      <c r="B768" s="101"/>
      <c r="C768" s="103"/>
      <c r="O768" s="105"/>
      <c r="P768" s="105"/>
      <c r="Q768" s="105"/>
      <c r="U768" s="4"/>
      <c r="W768" s="193"/>
      <c r="AG768" s="15"/>
      <c r="AI768" s="177"/>
      <c r="AJ768" s="15"/>
      <c r="AK768" s="15"/>
    </row>
    <row r="769" ht="15.75" customHeight="1">
      <c r="A769" s="101"/>
      <c r="B769" s="101"/>
      <c r="C769" s="103"/>
      <c r="O769" s="105"/>
      <c r="P769" s="105"/>
      <c r="Q769" s="105"/>
      <c r="U769" s="4"/>
      <c r="W769" s="193"/>
      <c r="AG769" s="15"/>
      <c r="AI769" s="177"/>
      <c r="AJ769" s="15"/>
      <c r="AK769" s="15"/>
    </row>
    <row r="770" ht="15.75" customHeight="1">
      <c r="A770" s="101"/>
      <c r="B770" s="101"/>
      <c r="C770" s="103"/>
      <c r="O770" s="105"/>
      <c r="P770" s="105"/>
      <c r="Q770" s="105"/>
      <c r="U770" s="4"/>
      <c r="W770" s="193"/>
      <c r="AG770" s="15"/>
      <c r="AI770" s="177"/>
      <c r="AJ770" s="15"/>
      <c r="AK770" s="15"/>
    </row>
    <row r="771" ht="15.75" customHeight="1">
      <c r="A771" s="101"/>
      <c r="B771" s="101"/>
      <c r="C771" s="103"/>
      <c r="O771" s="105"/>
      <c r="P771" s="105"/>
      <c r="Q771" s="105"/>
      <c r="U771" s="4"/>
      <c r="W771" s="193"/>
      <c r="AG771" s="15"/>
      <c r="AI771" s="177"/>
      <c r="AJ771" s="15"/>
      <c r="AK771" s="15"/>
    </row>
    <row r="772" ht="15.75" customHeight="1">
      <c r="A772" s="101"/>
      <c r="B772" s="101"/>
      <c r="C772" s="103"/>
      <c r="O772" s="105"/>
      <c r="P772" s="105"/>
      <c r="Q772" s="105"/>
      <c r="U772" s="4"/>
      <c r="W772" s="193"/>
      <c r="AG772" s="15"/>
      <c r="AI772" s="177"/>
      <c r="AJ772" s="15"/>
      <c r="AK772" s="15"/>
    </row>
    <row r="773" ht="15.75" customHeight="1">
      <c r="A773" s="101"/>
      <c r="B773" s="101"/>
      <c r="C773" s="103"/>
      <c r="O773" s="105"/>
      <c r="P773" s="105"/>
      <c r="Q773" s="105"/>
      <c r="U773" s="4"/>
      <c r="W773" s="193"/>
      <c r="AG773" s="15"/>
      <c r="AI773" s="177"/>
      <c r="AJ773" s="15"/>
      <c r="AK773" s="15"/>
    </row>
    <row r="774" ht="15.75" customHeight="1">
      <c r="A774" s="101"/>
      <c r="B774" s="101"/>
      <c r="C774" s="103"/>
      <c r="O774" s="105"/>
      <c r="P774" s="105"/>
      <c r="Q774" s="105"/>
      <c r="U774" s="4"/>
      <c r="W774" s="193"/>
      <c r="AG774" s="15"/>
      <c r="AI774" s="177"/>
      <c r="AJ774" s="15"/>
      <c r="AK774" s="15"/>
    </row>
    <row r="775" ht="15.75" customHeight="1">
      <c r="A775" s="101"/>
      <c r="B775" s="101"/>
      <c r="C775" s="103"/>
      <c r="O775" s="105"/>
      <c r="P775" s="105"/>
      <c r="Q775" s="105"/>
      <c r="U775" s="4"/>
      <c r="W775" s="193"/>
      <c r="AG775" s="15"/>
      <c r="AI775" s="177"/>
      <c r="AJ775" s="15"/>
      <c r="AK775" s="15"/>
    </row>
    <row r="776" ht="15.75" customHeight="1">
      <c r="A776" s="101"/>
      <c r="B776" s="101"/>
      <c r="C776" s="103"/>
      <c r="O776" s="105"/>
      <c r="P776" s="105"/>
      <c r="Q776" s="105"/>
      <c r="U776" s="4"/>
      <c r="W776" s="193"/>
      <c r="AG776" s="15"/>
      <c r="AI776" s="177"/>
      <c r="AJ776" s="15"/>
      <c r="AK776" s="15"/>
    </row>
    <row r="777" ht="15.75" customHeight="1">
      <c r="A777" s="101"/>
      <c r="B777" s="101"/>
      <c r="C777" s="103"/>
      <c r="O777" s="105"/>
      <c r="P777" s="105"/>
      <c r="Q777" s="105"/>
      <c r="U777" s="4"/>
      <c r="W777" s="193"/>
      <c r="AG777" s="15"/>
      <c r="AI777" s="177"/>
      <c r="AJ777" s="15"/>
      <c r="AK777" s="15"/>
    </row>
    <row r="778" ht="15.75" customHeight="1">
      <c r="A778" s="101"/>
      <c r="B778" s="101"/>
      <c r="C778" s="103"/>
      <c r="O778" s="105"/>
      <c r="P778" s="105"/>
      <c r="Q778" s="105"/>
      <c r="U778" s="4"/>
      <c r="W778" s="193"/>
      <c r="AG778" s="15"/>
      <c r="AI778" s="177"/>
      <c r="AJ778" s="15"/>
      <c r="AK778" s="15"/>
    </row>
    <row r="779" ht="15.75" customHeight="1">
      <c r="A779" s="101"/>
      <c r="B779" s="101"/>
      <c r="C779" s="103"/>
      <c r="O779" s="105"/>
      <c r="P779" s="105"/>
      <c r="Q779" s="105"/>
      <c r="U779" s="4"/>
      <c r="W779" s="193"/>
      <c r="AG779" s="15"/>
      <c r="AI779" s="177"/>
      <c r="AJ779" s="15"/>
      <c r="AK779" s="15"/>
    </row>
    <row r="780" ht="15.75" customHeight="1">
      <c r="A780" s="101"/>
      <c r="B780" s="101"/>
      <c r="C780" s="103"/>
      <c r="O780" s="105"/>
      <c r="P780" s="105"/>
      <c r="Q780" s="105"/>
      <c r="U780" s="4"/>
      <c r="W780" s="193"/>
      <c r="AG780" s="15"/>
      <c r="AI780" s="177"/>
      <c r="AJ780" s="15"/>
      <c r="AK780" s="15"/>
    </row>
    <row r="781" ht="15.75" customHeight="1">
      <c r="A781" s="101"/>
      <c r="B781" s="101"/>
      <c r="C781" s="103"/>
      <c r="O781" s="105"/>
      <c r="P781" s="105"/>
      <c r="Q781" s="105"/>
      <c r="U781" s="4"/>
      <c r="W781" s="193"/>
      <c r="AG781" s="15"/>
      <c r="AI781" s="177"/>
      <c r="AJ781" s="15"/>
      <c r="AK781" s="15"/>
    </row>
    <row r="782" ht="15.75" customHeight="1">
      <c r="A782" s="101"/>
      <c r="B782" s="101"/>
      <c r="C782" s="103"/>
      <c r="O782" s="105"/>
      <c r="P782" s="105"/>
      <c r="Q782" s="105"/>
      <c r="U782" s="4"/>
      <c r="W782" s="193"/>
      <c r="AG782" s="15"/>
      <c r="AI782" s="177"/>
      <c r="AJ782" s="15"/>
      <c r="AK782" s="15"/>
    </row>
    <row r="783" ht="15.75" customHeight="1">
      <c r="A783" s="101"/>
      <c r="B783" s="101"/>
      <c r="C783" s="103"/>
      <c r="O783" s="105"/>
      <c r="P783" s="105"/>
      <c r="Q783" s="105"/>
      <c r="U783" s="4"/>
      <c r="W783" s="193"/>
      <c r="AG783" s="15"/>
      <c r="AI783" s="177"/>
      <c r="AJ783" s="15"/>
      <c r="AK783" s="15"/>
    </row>
    <row r="784" ht="15.75" customHeight="1">
      <c r="A784" s="101"/>
      <c r="B784" s="101"/>
      <c r="C784" s="103"/>
      <c r="O784" s="105"/>
      <c r="P784" s="105"/>
      <c r="Q784" s="105"/>
      <c r="U784" s="4"/>
      <c r="W784" s="193"/>
      <c r="AG784" s="15"/>
      <c r="AI784" s="177"/>
      <c r="AJ784" s="15"/>
      <c r="AK784" s="15"/>
    </row>
    <row r="785" ht="15.75" customHeight="1">
      <c r="A785" s="101"/>
      <c r="B785" s="101"/>
      <c r="C785" s="103"/>
      <c r="O785" s="105"/>
      <c r="P785" s="105"/>
      <c r="Q785" s="105"/>
      <c r="U785" s="4"/>
      <c r="W785" s="193"/>
      <c r="AG785" s="15"/>
      <c r="AI785" s="177"/>
      <c r="AJ785" s="15"/>
      <c r="AK785" s="15"/>
    </row>
    <row r="786" ht="15.75" customHeight="1">
      <c r="A786" s="101"/>
      <c r="B786" s="101"/>
      <c r="C786" s="103"/>
      <c r="O786" s="105"/>
      <c r="P786" s="105"/>
      <c r="Q786" s="105"/>
      <c r="U786" s="4"/>
      <c r="W786" s="193"/>
      <c r="AG786" s="15"/>
      <c r="AI786" s="177"/>
      <c r="AJ786" s="15"/>
      <c r="AK786" s="15"/>
    </row>
    <row r="787" ht="15.75" customHeight="1">
      <c r="A787" s="101"/>
      <c r="B787" s="101"/>
      <c r="C787" s="103"/>
      <c r="O787" s="105"/>
      <c r="P787" s="105"/>
      <c r="Q787" s="105"/>
      <c r="U787" s="4"/>
      <c r="W787" s="193"/>
      <c r="AG787" s="15"/>
      <c r="AI787" s="177"/>
      <c r="AJ787" s="15"/>
      <c r="AK787" s="15"/>
    </row>
    <row r="788" ht="15.75" customHeight="1">
      <c r="A788" s="101"/>
      <c r="B788" s="101"/>
      <c r="C788" s="103"/>
      <c r="O788" s="105"/>
      <c r="P788" s="105"/>
      <c r="Q788" s="105"/>
      <c r="U788" s="4"/>
      <c r="W788" s="193"/>
      <c r="AG788" s="15"/>
      <c r="AI788" s="177"/>
      <c r="AJ788" s="15"/>
      <c r="AK788" s="15"/>
    </row>
    <row r="789" ht="15.75" customHeight="1">
      <c r="A789" s="101"/>
      <c r="B789" s="101"/>
      <c r="C789" s="103"/>
      <c r="O789" s="105"/>
      <c r="P789" s="105"/>
      <c r="Q789" s="105"/>
      <c r="U789" s="4"/>
      <c r="W789" s="193"/>
      <c r="AG789" s="15"/>
      <c r="AI789" s="177"/>
      <c r="AJ789" s="15"/>
      <c r="AK789" s="15"/>
    </row>
    <row r="790" ht="15.75" customHeight="1">
      <c r="A790" s="101"/>
      <c r="B790" s="101"/>
      <c r="C790" s="103"/>
      <c r="O790" s="105"/>
      <c r="P790" s="105"/>
      <c r="Q790" s="105"/>
      <c r="U790" s="4"/>
      <c r="W790" s="193"/>
      <c r="AG790" s="15"/>
      <c r="AI790" s="177"/>
      <c r="AJ790" s="15"/>
      <c r="AK790" s="15"/>
    </row>
    <row r="791" ht="15.75" customHeight="1">
      <c r="A791" s="101"/>
      <c r="B791" s="101"/>
      <c r="C791" s="103"/>
      <c r="O791" s="105"/>
      <c r="P791" s="105"/>
      <c r="Q791" s="105"/>
      <c r="U791" s="4"/>
      <c r="W791" s="193"/>
      <c r="AG791" s="15"/>
      <c r="AI791" s="177"/>
      <c r="AJ791" s="15"/>
      <c r="AK791" s="15"/>
    </row>
    <row r="792" ht="15.75" customHeight="1">
      <c r="A792" s="101"/>
      <c r="B792" s="101"/>
      <c r="C792" s="103"/>
      <c r="O792" s="105"/>
      <c r="P792" s="105"/>
      <c r="Q792" s="105"/>
      <c r="U792" s="4"/>
      <c r="W792" s="193"/>
      <c r="AG792" s="15"/>
      <c r="AI792" s="177"/>
      <c r="AJ792" s="15"/>
      <c r="AK792" s="15"/>
    </row>
    <row r="793" ht="15.75" customHeight="1">
      <c r="A793" s="101"/>
      <c r="B793" s="101"/>
      <c r="C793" s="103"/>
      <c r="O793" s="105"/>
      <c r="P793" s="105"/>
      <c r="Q793" s="105"/>
      <c r="U793" s="4"/>
      <c r="W793" s="193"/>
      <c r="AG793" s="15"/>
      <c r="AI793" s="177"/>
      <c r="AJ793" s="15"/>
      <c r="AK793" s="15"/>
    </row>
    <row r="794" ht="15.75" customHeight="1">
      <c r="A794" s="101"/>
      <c r="B794" s="101"/>
      <c r="C794" s="103"/>
      <c r="O794" s="105"/>
      <c r="P794" s="105"/>
      <c r="Q794" s="105"/>
      <c r="U794" s="4"/>
      <c r="W794" s="193"/>
      <c r="AG794" s="15"/>
      <c r="AI794" s="177"/>
      <c r="AJ794" s="15"/>
      <c r="AK794" s="15"/>
    </row>
    <row r="795" ht="15.75" customHeight="1">
      <c r="A795" s="101"/>
      <c r="B795" s="101"/>
      <c r="C795" s="103"/>
      <c r="O795" s="105"/>
      <c r="P795" s="105"/>
      <c r="Q795" s="105"/>
      <c r="U795" s="4"/>
      <c r="W795" s="193"/>
      <c r="AG795" s="15"/>
      <c r="AI795" s="177"/>
      <c r="AJ795" s="15"/>
      <c r="AK795" s="15"/>
    </row>
    <row r="796" ht="15.75" customHeight="1">
      <c r="A796" s="101"/>
      <c r="B796" s="101"/>
      <c r="C796" s="103"/>
      <c r="O796" s="105"/>
      <c r="P796" s="105"/>
      <c r="Q796" s="105"/>
      <c r="U796" s="4"/>
      <c r="W796" s="193"/>
      <c r="AG796" s="15"/>
      <c r="AI796" s="177"/>
      <c r="AJ796" s="15"/>
      <c r="AK796" s="15"/>
    </row>
    <row r="797" ht="15.75" customHeight="1">
      <c r="A797" s="101"/>
      <c r="B797" s="101"/>
      <c r="C797" s="103"/>
      <c r="O797" s="105"/>
      <c r="P797" s="105"/>
      <c r="Q797" s="105"/>
      <c r="U797" s="4"/>
      <c r="W797" s="193"/>
      <c r="AG797" s="15"/>
      <c r="AI797" s="177"/>
      <c r="AJ797" s="15"/>
      <c r="AK797" s="15"/>
    </row>
    <row r="798" ht="15.75" customHeight="1">
      <c r="A798" s="101"/>
      <c r="B798" s="101"/>
      <c r="C798" s="103"/>
      <c r="O798" s="105"/>
      <c r="P798" s="105"/>
      <c r="Q798" s="105"/>
      <c r="U798" s="4"/>
      <c r="W798" s="193"/>
      <c r="AG798" s="15"/>
      <c r="AI798" s="177"/>
      <c r="AJ798" s="15"/>
      <c r="AK798" s="15"/>
    </row>
    <row r="799" ht="15.75" customHeight="1">
      <c r="A799" s="101"/>
      <c r="B799" s="101"/>
      <c r="C799" s="103"/>
      <c r="O799" s="105"/>
      <c r="P799" s="105"/>
      <c r="Q799" s="105"/>
      <c r="U799" s="4"/>
      <c r="W799" s="193"/>
      <c r="AG799" s="15"/>
      <c r="AI799" s="177"/>
      <c r="AJ799" s="15"/>
      <c r="AK799" s="15"/>
    </row>
    <row r="800" ht="15.75" customHeight="1">
      <c r="A800" s="101"/>
      <c r="B800" s="101"/>
      <c r="C800" s="103"/>
      <c r="O800" s="105"/>
      <c r="P800" s="105"/>
      <c r="Q800" s="105"/>
      <c r="U800" s="4"/>
      <c r="W800" s="193"/>
      <c r="AG800" s="15"/>
      <c r="AI800" s="177"/>
      <c r="AJ800" s="15"/>
      <c r="AK800" s="15"/>
    </row>
    <row r="801" ht="15.75" customHeight="1">
      <c r="A801" s="101"/>
      <c r="B801" s="101"/>
      <c r="C801" s="103"/>
      <c r="O801" s="105"/>
      <c r="P801" s="105"/>
      <c r="Q801" s="105"/>
      <c r="U801" s="4"/>
      <c r="W801" s="193"/>
      <c r="AG801" s="15"/>
      <c r="AI801" s="177"/>
      <c r="AJ801" s="15"/>
      <c r="AK801" s="15"/>
    </row>
    <row r="802" ht="15.75" customHeight="1">
      <c r="A802" s="101"/>
      <c r="B802" s="101"/>
      <c r="C802" s="103"/>
      <c r="O802" s="105"/>
      <c r="P802" s="105"/>
      <c r="Q802" s="105"/>
      <c r="U802" s="4"/>
      <c r="W802" s="193"/>
      <c r="AG802" s="15"/>
      <c r="AI802" s="177"/>
      <c r="AJ802" s="15"/>
      <c r="AK802" s="15"/>
    </row>
    <row r="803" ht="15.75" customHeight="1">
      <c r="A803" s="101"/>
      <c r="B803" s="101"/>
      <c r="C803" s="103"/>
      <c r="O803" s="105"/>
      <c r="P803" s="105"/>
      <c r="Q803" s="105"/>
      <c r="U803" s="4"/>
      <c r="W803" s="193"/>
      <c r="AG803" s="15"/>
      <c r="AI803" s="177"/>
      <c r="AJ803" s="15"/>
      <c r="AK803" s="15"/>
    </row>
    <row r="804" ht="15.75" customHeight="1">
      <c r="A804" s="101"/>
      <c r="B804" s="101"/>
      <c r="C804" s="103"/>
      <c r="O804" s="105"/>
      <c r="P804" s="105"/>
      <c r="Q804" s="105"/>
      <c r="U804" s="4"/>
      <c r="W804" s="193"/>
      <c r="AG804" s="15"/>
      <c r="AI804" s="177"/>
      <c r="AJ804" s="15"/>
      <c r="AK804" s="15"/>
    </row>
    <row r="805" ht="15.75" customHeight="1">
      <c r="A805" s="101"/>
      <c r="B805" s="101"/>
      <c r="C805" s="103"/>
      <c r="O805" s="105"/>
      <c r="P805" s="105"/>
      <c r="Q805" s="105"/>
      <c r="U805" s="4"/>
      <c r="W805" s="193"/>
      <c r="AG805" s="15"/>
      <c r="AI805" s="177"/>
      <c r="AJ805" s="15"/>
      <c r="AK805" s="15"/>
    </row>
    <row r="806" ht="15.75" customHeight="1">
      <c r="A806" s="101"/>
      <c r="B806" s="101"/>
      <c r="C806" s="103"/>
      <c r="O806" s="105"/>
      <c r="P806" s="105"/>
      <c r="Q806" s="105"/>
      <c r="U806" s="4"/>
      <c r="W806" s="193"/>
      <c r="AG806" s="15"/>
      <c r="AI806" s="177"/>
      <c r="AJ806" s="15"/>
      <c r="AK806" s="15"/>
    </row>
    <row r="807" ht="15.75" customHeight="1">
      <c r="A807" s="101"/>
      <c r="B807" s="101"/>
      <c r="C807" s="103"/>
      <c r="O807" s="105"/>
      <c r="P807" s="105"/>
      <c r="Q807" s="105"/>
      <c r="U807" s="4"/>
      <c r="W807" s="193"/>
      <c r="AG807" s="15"/>
      <c r="AI807" s="177"/>
      <c r="AJ807" s="15"/>
      <c r="AK807" s="15"/>
    </row>
    <row r="808" ht="15.75" customHeight="1">
      <c r="A808" s="101"/>
      <c r="B808" s="101"/>
      <c r="C808" s="103"/>
      <c r="O808" s="105"/>
      <c r="P808" s="105"/>
      <c r="Q808" s="105"/>
      <c r="U808" s="4"/>
      <c r="W808" s="193"/>
      <c r="AG808" s="15"/>
      <c r="AI808" s="177"/>
      <c r="AJ808" s="15"/>
      <c r="AK808" s="15"/>
    </row>
    <row r="809" ht="15.75" customHeight="1">
      <c r="A809" s="101"/>
      <c r="B809" s="101"/>
      <c r="C809" s="103"/>
      <c r="O809" s="105"/>
      <c r="P809" s="105"/>
      <c r="Q809" s="105"/>
      <c r="U809" s="4"/>
      <c r="W809" s="193"/>
      <c r="AG809" s="15"/>
      <c r="AI809" s="177"/>
      <c r="AJ809" s="15"/>
      <c r="AK809" s="15"/>
    </row>
    <row r="810" ht="15.75" customHeight="1">
      <c r="A810" s="101"/>
      <c r="B810" s="101"/>
      <c r="C810" s="103"/>
      <c r="O810" s="105"/>
      <c r="P810" s="105"/>
      <c r="Q810" s="105"/>
      <c r="U810" s="4"/>
      <c r="W810" s="193"/>
      <c r="AG810" s="15"/>
      <c r="AI810" s="177"/>
      <c r="AJ810" s="15"/>
      <c r="AK810" s="15"/>
    </row>
    <row r="811" ht="15.75" customHeight="1">
      <c r="A811" s="101"/>
      <c r="B811" s="101"/>
      <c r="C811" s="103"/>
      <c r="O811" s="105"/>
      <c r="P811" s="105"/>
      <c r="Q811" s="105"/>
      <c r="U811" s="4"/>
      <c r="W811" s="193"/>
      <c r="AG811" s="15"/>
      <c r="AI811" s="177"/>
      <c r="AJ811" s="15"/>
      <c r="AK811" s="15"/>
    </row>
    <row r="812" ht="15.75" customHeight="1">
      <c r="A812" s="101"/>
      <c r="B812" s="101"/>
      <c r="C812" s="103"/>
      <c r="O812" s="105"/>
      <c r="P812" s="105"/>
      <c r="Q812" s="105"/>
      <c r="U812" s="4"/>
      <c r="W812" s="193"/>
      <c r="AG812" s="15"/>
      <c r="AI812" s="177"/>
      <c r="AJ812" s="15"/>
      <c r="AK812" s="15"/>
    </row>
    <row r="813" ht="15.75" customHeight="1">
      <c r="A813" s="101"/>
      <c r="B813" s="101"/>
      <c r="C813" s="103"/>
      <c r="O813" s="105"/>
      <c r="P813" s="105"/>
      <c r="Q813" s="105"/>
      <c r="U813" s="4"/>
      <c r="W813" s="193"/>
      <c r="AG813" s="15"/>
      <c r="AI813" s="177"/>
      <c r="AJ813" s="15"/>
      <c r="AK813" s="15"/>
    </row>
    <row r="814" ht="15.75" customHeight="1">
      <c r="A814" s="101"/>
      <c r="B814" s="101"/>
      <c r="C814" s="103"/>
      <c r="O814" s="105"/>
      <c r="P814" s="105"/>
      <c r="Q814" s="105"/>
      <c r="U814" s="4"/>
      <c r="W814" s="193"/>
      <c r="AG814" s="15"/>
      <c r="AI814" s="177"/>
      <c r="AJ814" s="15"/>
      <c r="AK814" s="15"/>
    </row>
    <row r="815" ht="15.75" customHeight="1">
      <c r="A815" s="101"/>
      <c r="B815" s="101"/>
      <c r="C815" s="103"/>
      <c r="O815" s="105"/>
      <c r="P815" s="105"/>
      <c r="Q815" s="105"/>
      <c r="U815" s="4"/>
      <c r="W815" s="193"/>
      <c r="AG815" s="15"/>
      <c r="AI815" s="177"/>
      <c r="AJ815" s="15"/>
      <c r="AK815" s="15"/>
    </row>
    <row r="816" ht="15.75" customHeight="1">
      <c r="A816" s="101"/>
      <c r="B816" s="101"/>
      <c r="C816" s="103"/>
      <c r="O816" s="105"/>
      <c r="P816" s="105"/>
      <c r="Q816" s="105"/>
      <c r="U816" s="4"/>
      <c r="W816" s="193"/>
      <c r="AG816" s="15"/>
      <c r="AI816" s="177"/>
      <c r="AJ816" s="15"/>
      <c r="AK816" s="15"/>
    </row>
    <row r="817" ht="15.75" customHeight="1">
      <c r="A817" s="101"/>
      <c r="B817" s="101"/>
      <c r="C817" s="103"/>
      <c r="O817" s="105"/>
      <c r="P817" s="105"/>
      <c r="Q817" s="105"/>
      <c r="U817" s="4"/>
      <c r="W817" s="193"/>
      <c r="AG817" s="15"/>
      <c r="AI817" s="177"/>
      <c r="AJ817" s="15"/>
      <c r="AK817" s="15"/>
    </row>
    <row r="818" ht="15.75" customHeight="1">
      <c r="A818" s="101"/>
      <c r="B818" s="101"/>
      <c r="C818" s="103"/>
      <c r="O818" s="105"/>
      <c r="P818" s="105"/>
      <c r="Q818" s="105"/>
      <c r="U818" s="4"/>
      <c r="W818" s="193"/>
      <c r="AG818" s="15"/>
      <c r="AI818" s="177"/>
      <c r="AJ818" s="15"/>
      <c r="AK818" s="15"/>
    </row>
    <row r="819" ht="15.75" customHeight="1">
      <c r="A819" s="101"/>
      <c r="B819" s="101"/>
      <c r="C819" s="103"/>
      <c r="O819" s="105"/>
      <c r="P819" s="105"/>
      <c r="Q819" s="105"/>
      <c r="U819" s="4"/>
      <c r="W819" s="193"/>
      <c r="AG819" s="15"/>
      <c r="AI819" s="177"/>
      <c r="AJ819" s="15"/>
      <c r="AK819" s="15"/>
    </row>
    <row r="820" ht="15.75" customHeight="1">
      <c r="A820" s="101"/>
      <c r="B820" s="101"/>
      <c r="C820" s="103"/>
      <c r="O820" s="105"/>
      <c r="P820" s="105"/>
      <c r="Q820" s="105"/>
      <c r="U820" s="4"/>
      <c r="W820" s="193"/>
      <c r="AG820" s="15"/>
      <c r="AI820" s="177"/>
      <c r="AJ820" s="15"/>
      <c r="AK820" s="15"/>
    </row>
    <row r="821" ht="15.75" customHeight="1">
      <c r="A821" s="101"/>
      <c r="B821" s="101"/>
      <c r="C821" s="103"/>
      <c r="O821" s="105"/>
      <c r="P821" s="105"/>
      <c r="Q821" s="105"/>
      <c r="U821" s="4"/>
      <c r="W821" s="193"/>
      <c r="AG821" s="15"/>
      <c r="AI821" s="177"/>
      <c r="AJ821" s="15"/>
      <c r="AK821" s="15"/>
    </row>
    <row r="822" ht="15.75" customHeight="1">
      <c r="A822" s="101"/>
      <c r="B822" s="101"/>
      <c r="C822" s="103"/>
      <c r="O822" s="105"/>
      <c r="P822" s="105"/>
      <c r="Q822" s="105"/>
      <c r="U822" s="4"/>
      <c r="W822" s="193"/>
      <c r="AG822" s="15"/>
      <c r="AI822" s="177"/>
      <c r="AJ822" s="15"/>
      <c r="AK822" s="15"/>
    </row>
    <row r="823" ht="15.75" customHeight="1">
      <c r="A823" s="101"/>
      <c r="B823" s="101"/>
      <c r="C823" s="103"/>
      <c r="O823" s="105"/>
      <c r="P823" s="105"/>
      <c r="Q823" s="105"/>
      <c r="U823" s="4"/>
      <c r="W823" s="193"/>
      <c r="AG823" s="15"/>
      <c r="AI823" s="177"/>
      <c r="AJ823" s="15"/>
      <c r="AK823" s="15"/>
    </row>
    <row r="824" ht="15.75" customHeight="1">
      <c r="A824" s="101"/>
      <c r="B824" s="101"/>
      <c r="C824" s="103"/>
      <c r="O824" s="105"/>
      <c r="P824" s="105"/>
      <c r="Q824" s="105"/>
      <c r="U824" s="4"/>
      <c r="W824" s="193"/>
      <c r="AG824" s="15"/>
      <c r="AI824" s="177"/>
      <c r="AJ824" s="15"/>
      <c r="AK824" s="15"/>
    </row>
    <row r="825" ht="15.75" customHeight="1">
      <c r="A825" s="101"/>
      <c r="B825" s="101"/>
      <c r="C825" s="103"/>
      <c r="O825" s="105"/>
      <c r="P825" s="105"/>
      <c r="Q825" s="105"/>
      <c r="U825" s="4"/>
      <c r="W825" s="193"/>
      <c r="AG825" s="15"/>
      <c r="AI825" s="177"/>
      <c r="AJ825" s="15"/>
      <c r="AK825" s="15"/>
    </row>
    <row r="826" ht="15.75" customHeight="1">
      <c r="A826" s="101"/>
      <c r="B826" s="101"/>
      <c r="C826" s="103"/>
      <c r="O826" s="105"/>
      <c r="P826" s="105"/>
      <c r="Q826" s="105"/>
      <c r="U826" s="4"/>
      <c r="W826" s="193"/>
      <c r="AG826" s="15"/>
      <c r="AI826" s="177"/>
      <c r="AJ826" s="15"/>
      <c r="AK826" s="15"/>
    </row>
    <row r="827" ht="15.75" customHeight="1">
      <c r="A827" s="101"/>
      <c r="B827" s="101"/>
      <c r="C827" s="103"/>
      <c r="O827" s="105"/>
      <c r="P827" s="105"/>
      <c r="Q827" s="105"/>
      <c r="U827" s="4"/>
      <c r="W827" s="193"/>
      <c r="AG827" s="15"/>
      <c r="AI827" s="177"/>
      <c r="AJ827" s="15"/>
      <c r="AK827" s="15"/>
    </row>
    <row r="828" ht="15.75" customHeight="1">
      <c r="A828" s="101"/>
      <c r="B828" s="101"/>
      <c r="C828" s="103"/>
      <c r="O828" s="105"/>
      <c r="P828" s="105"/>
      <c r="Q828" s="105"/>
      <c r="U828" s="4"/>
      <c r="W828" s="193"/>
      <c r="AG828" s="15"/>
      <c r="AI828" s="177"/>
      <c r="AJ828" s="15"/>
      <c r="AK828" s="15"/>
    </row>
    <row r="829" ht="15.75" customHeight="1">
      <c r="A829" s="101"/>
      <c r="B829" s="101"/>
      <c r="C829" s="103"/>
      <c r="O829" s="105"/>
      <c r="P829" s="105"/>
      <c r="Q829" s="105"/>
      <c r="U829" s="4"/>
      <c r="W829" s="193"/>
      <c r="AG829" s="15"/>
      <c r="AI829" s="177"/>
      <c r="AJ829" s="15"/>
      <c r="AK829" s="15"/>
    </row>
    <row r="830" ht="15.75" customHeight="1">
      <c r="A830" s="101"/>
      <c r="B830" s="101"/>
      <c r="C830" s="103"/>
      <c r="O830" s="105"/>
      <c r="P830" s="105"/>
      <c r="Q830" s="105"/>
      <c r="U830" s="4"/>
      <c r="W830" s="193"/>
      <c r="AG830" s="15"/>
      <c r="AI830" s="177"/>
      <c r="AJ830" s="15"/>
      <c r="AK830" s="15"/>
    </row>
    <row r="831" ht="15.75" customHeight="1">
      <c r="A831" s="101"/>
      <c r="B831" s="101"/>
      <c r="C831" s="103"/>
      <c r="O831" s="105"/>
      <c r="P831" s="105"/>
      <c r="Q831" s="105"/>
      <c r="U831" s="4"/>
      <c r="W831" s="193"/>
      <c r="AG831" s="15"/>
      <c r="AI831" s="177"/>
      <c r="AJ831" s="15"/>
      <c r="AK831" s="15"/>
    </row>
    <row r="832" ht="15.75" customHeight="1">
      <c r="A832" s="101"/>
      <c r="B832" s="101"/>
      <c r="C832" s="103"/>
      <c r="O832" s="105"/>
      <c r="P832" s="105"/>
      <c r="Q832" s="105"/>
      <c r="U832" s="4"/>
      <c r="W832" s="193"/>
      <c r="AG832" s="15"/>
      <c r="AI832" s="177"/>
      <c r="AJ832" s="15"/>
      <c r="AK832" s="15"/>
    </row>
    <row r="833" ht="15.75" customHeight="1">
      <c r="A833" s="101"/>
      <c r="B833" s="101"/>
      <c r="C833" s="103"/>
      <c r="O833" s="105"/>
      <c r="P833" s="105"/>
      <c r="Q833" s="105"/>
      <c r="U833" s="4"/>
      <c r="W833" s="193"/>
      <c r="AG833" s="15"/>
      <c r="AI833" s="177"/>
      <c r="AJ833" s="15"/>
      <c r="AK833" s="15"/>
    </row>
    <row r="834" ht="15.75" customHeight="1">
      <c r="A834" s="101"/>
      <c r="B834" s="101"/>
      <c r="C834" s="103"/>
      <c r="O834" s="105"/>
      <c r="P834" s="105"/>
      <c r="Q834" s="105"/>
      <c r="U834" s="4"/>
      <c r="W834" s="193"/>
      <c r="AG834" s="15"/>
      <c r="AI834" s="177"/>
      <c r="AJ834" s="15"/>
      <c r="AK834" s="15"/>
    </row>
    <row r="835" ht="15.75" customHeight="1">
      <c r="A835" s="101"/>
      <c r="B835" s="101"/>
      <c r="C835" s="103"/>
      <c r="O835" s="105"/>
      <c r="P835" s="105"/>
      <c r="Q835" s="105"/>
      <c r="U835" s="4"/>
      <c r="W835" s="193"/>
      <c r="AG835" s="15"/>
      <c r="AI835" s="177"/>
      <c r="AJ835" s="15"/>
      <c r="AK835" s="15"/>
    </row>
    <row r="836" ht="15.75" customHeight="1">
      <c r="A836" s="101"/>
      <c r="B836" s="101"/>
      <c r="C836" s="103"/>
      <c r="O836" s="105"/>
      <c r="P836" s="105"/>
      <c r="Q836" s="105"/>
      <c r="U836" s="4"/>
      <c r="W836" s="193"/>
      <c r="AG836" s="15"/>
      <c r="AI836" s="177"/>
      <c r="AJ836" s="15"/>
      <c r="AK836" s="15"/>
    </row>
    <row r="837" ht="15.75" customHeight="1">
      <c r="A837" s="101"/>
      <c r="B837" s="101"/>
      <c r="C837" s="103"/>
      <c r="O837" s="105"/>
      <c r="P837" s="105"/>
      <c r="Q837" s="105"/>
      <c r="U837" s="4"/>
      <c r="W837" s="193"/>
      <c r="AG837" s="15"/>
      <c r="AI837" s="177"/>
      <c r="AJ837" s="15"/>
      <c r="AK837" s="15"/>
    </row>
    <row r="838" ht="15.75" customHeight="1">
      <c r="A838" s="101"/>
      <c r="B838" s="101"/>
      <c r="C838" s="103"/>
      <c r="O838" s="105"/>
      <c r="P838" s="105"/>
      <c r="Q838" s="105"/>
      <c r="U838" s="4"/>
      <c r="W838" s="193"/>
      <c r="AG838" s="15"/>
      <c r="AI838" s="177"/>
      <c r="AJ838" s="15"/>
      <c r="AK838" s="15"/>
    </row>
    <row r="839" ht="15.75" customHeight="1">
      <c r="A839" s="101"/>
      <c r="B839" s="101"/>
      <c r="C839" s="103"/>
      <c r="O839" s="105"/>
      <c r="P839" s="105"/>
      <c r="Q839" s="105"/>
      <c r="U839" s="4"/>
      <c r="W839" s="193"/>
      <c r="AG839" s="15"/>
      <c r="AI839" s="177"/>
      <c r="AJ839" s="15"/>
      <c r="AK839" s="15"/>
    </row>
    <row r="840" ht="15.75" customHeight="1">
      <c r="A840" s="101"/>
      <c r="B840" s="101"/>
      <c r="C840" s="103"/>
      <c r="O840" s="105"/>
      <c r="P840" s="105"/>
      <c r="Q840" s="105"/>
      <c r="U840" s="4"/>
      <c r="W840" s="193"/>
      <c r="AG840" s="15"/>
      <c r="AI840" s="177"/>
      <c r="AJ840" s="15"/>
      <c r="AK840" s="15"/>
    </row>
    <row r="841" ht="15.75" customHeight="1">
      <c r="A841" s="101"/>
      <c r="B841" s="101"/>
      <c r="C841" s="103"/>
      <c r="O841" s="105"/>
      <c r="P841" s="105"/>
      <c r="Q841" s="105"/>
      <c r="U841" s="4"/>
      <c r="W841" s="193"/>
      <c r="AG841" s="15"/>
      <c r="AI841" s="177"/>
      <c r="AJ841" s="15"/>
      <c r="AK841" s="15"/>
    </row>
    <row r="842" ht="15.75" customHeight="1">
      <c r="A842" s="101"/>
      <c r="B842" s="101"/>
      <c r="C842" s="103"/>
      <c r="O842" s="105"/>
      <c r="P842" s="105"/>
      <c r="Q842" s="105"/>
      <c r="U842" s="4"/>
      <c r="W842" s="193"/>
      <c r="AG842" s="15"/>
      <c r="AI842" s="177"/>
      <c r="AJ842" s="15"/>
      <c r="AK842" s="15"/>
    </row>
    <row r="843" ht="15.75" customHeight="1">
      <c r="A843" s="101"/>
      <c r="B843" s="101"/>
      <c r="C843" s="103"/>
      <c r="O843" s="105"/>
      <c r="P843" s="105"/>
      <c r="Q843" s="105"/>
      <c r="U843" s="4"/>
      <c r="W843" s="193"/>
      <c r="AG843" s="15"/>
      <c r="AI843" s="177"/>
      <c r="AJ843" s="15"/>
      <c r="AK843" s="15"/>
    </row>
    <row r="844" ht="15.75" customHeight="1">
      <c r="A844" s="101"/>
      <c r="B844" s="101"/>
      <c r="C844" s="103"/>
      <c r="O844" s="105"/>
      <c r="P844" s="105"/>
      <c r="Q844" s="105"/>
      <c r="U844" s="4"/>
      <c r="W844" s="193"/>
      <c r="AG844" s="15"/>
      <c r="AI844" s="177"/>
      <c r="AJ844" s="15"/>
      <c r="AK844" s="15"/>
    </row>
    <row r="845" ht="15.75" customHeight="1">
      <c r="A845" s="101"/>
      <c r="B845" s="101"/>
      <c r="C845" s="103"/>
      <c r="O845" s="105"/>
      <c r="P845" s="105"/>
      <c r="Q845" s="105"/>
      <c r="U845" s="4"/>
      <c r="W845" s="193"/>
      <c r="AG845" s="15"/>
      <c r="AI845" s="177"/>
      <c r="AJ845" s="15"/>
      <c r="AK845" s="15"/>
    </row>
    <row r="846" ht="15.75" customHeight="1">
      <c r="A846" s="101"/>
      <c r="B846" s="101"/>
      <c r="C846" s="103"/>
      <c r="O846" s="105"/>
      <c r="P846" s="105"/>
      <c r="Q846" s="105"/>
      <c r="U846" s="4"/>
      <c r="W846" s="193"/>
      <c r="AG846" s="15"/>
      <c r="AI846" s="177"/>
      <c r="AJ846" s="15"/>
      <c r="AK846" s="15"/>
    </row>
    <row r="847" ht="15.75" customHeight="1">
      <c r="A847" s="101"/>
      <c r="B847" s="101"/>
      <c r="C847" s="103"/>
      <c r="O847" s="105"/>
      <c r="P847" s="105"/>
      <c r="Q847" s="105"/>
      <c r="U847" s="4"/>
      <c r="W847" s="193"/>
      <c r="AG847" s="15"/>
      <c r="AI847" s="177"/>
      <c r="AJ847" s="15"/>
      <c r="AK847" s="15"/>
    </row>
    <row r="848" ht="15.75" customHeight="1">
      <c r="A848" s="101"/>
      <c r="B848" s="101"/>
      <c r="C848" s="103"/>
      <c r="O848" s="105"/>
      <c r="P848" s="105"/>
      <c r="Q848" s="105"/>
      <c r="U848" s="4"/>
      <c r="W848" s="193"/>
      <c r="AG848" s="15"/>
      <c r="AI848" s="177"/>
      <c r="AJ848" s="15"/>
      <c r="AK848" s="15"/>
    </row>
    <row r="849" ht="15.75" customHeight="1">
      <c r="A849" s="101"/>
      <c r="B849" s="101"/>
      <c r="C849" s="103"/>
      <c r="O849" s="105"/>
      <c r="P849" s="105"/>
      <c r="Q849" s="105"/>
      <c r="U849" s="4"/>
      <c r="W849" s="193"/>
      <c r="AG849" s="15"/>
      <c r="AI849" s="177"/>
      <c r="AJ849" s="15"/>
      <c r="AK849" s="15"/>
    </row>
    <row r="850" ht="15.75" customHeight="1">
      <c r="A850" s="101"/>
      <c r="B850" s="101"/>
      <c r="C850" s="103"/>
      <c r="O850" s="105"/>
      <c r="P850" s="105"/>
      <c r="Q850" s="105"/>
      <c r="U850" s="4"/>
      <c r="W850" s="193"/>
      <c r="AG850" s="15"/>
      <c r="AI850" s="177"/>
      <c r="AJ850" s="15"/>
      <c r="AK850" s="15"/>
    </row>
    <row r="851" ht="15.75" customHeight="1">
      <c r="A851" s="101"/>
      <c r="B851" s="101"/>
      <c r="C851" s="103"/>
      <c r="O851" s="105"/>
      <c r="P851" s="105"/>
      <c r="Q851" s="105"/>
      <c r="U851" s="4"/>
      <c r="W851" s="193"/>
      <c r="AG851" s="15"/>
      <c r="AI851" s="177"/>
      <c r="AJ851" s="15"/>
      <c r="AK851" s="15"/>
    </row>
    <row r="852" ht="15.75" customHeight="1">
      <c r="A852" s="101"/>
      <c r="B852" s="101"/>
      <c r="C852" s="103"/>
      <c r="O852" s="105"/>
      <c r="P852" s="105"/>
      <c r="Q852" s="105"/>
      <c r="U852" s="4"/>
      <c r="W852" s="193"/>
      <c r="AG852" s="15"/>
      <c r="AI852" s="177"/>
      <c r="AJ852" s="15"/>
      <c r="AK852" s="15"/>
    </row>
    <row r="853" ht="15.75" customHeight="1">
      <c r="A853" s="101"/>
      <c r="B853" s="101"/>
      <c r="C853" s="103"/>
      <c r="O853" s="105"/>
      <c r="P853" s="105"/>
      <c r="Q853" s="105"/>
      <c r="U853" s="4"/>
      <c r="W853" s="193"/>
      <c r="AG853" s="15"/>
      <c r="AI853" s="177"/>
      <c r="AJ853" s="15"/>
      <c r="AK853" s="15"/>
    </row>
    <row r="854" ht="15.75" customHeight="1">
      <c r="A854" s="101"/>
      <c r="B854" s="101"/>
      <c r="C854" s="103"/>
      <c r="O854" s="105"/>
      <c r="P854" s="105"/>
      <c r="Q854" s="105"/>
      <c r="U854" s="4"/>
      <c r="W854" s="193"/>
      <c r="AG854" s="15"/>
      <c r="AI854" s="177"/>
      <c r="AJ854" s="15"/>
      <c r="AK854" s="15"/>
    </row>
    <row r="855" ht="15.75" customHeight="1">
      <c r="A855" s="101"/>
      <c r="B855" s="101"/>
      <c r="C855" s="103"/>
      <c r="O855" s="105"/>
      <c r="P855" s="105"/>
      <c r="Q855" s="105"/>
      <c r="U855" s="4"/>
      <c r="W855" s="193"/>
      <c r="AG855" s="15"/>
      <c r="AI855" s="177"/>
      <c r="AJ855" s="15"/>
      <c r="AK855" s="15"/>
    </row>
    <row r="856" ht="15.75" customHeight="1">
      <c r="A856" s="101"/>
      <c r="B856" s="101"/>
      <c r="C856" s="103"/>
      <c r="O856" s="105"/>
      <c r="P856" s="105"/>
      <c r="Q856" s="105"/>
      <c r="U856" s="4"/>
      <c r="W856" s="193"/>
      <c r="AG856" s="15"/>
      <c r="AI856" s="177"/>
      <c r="AJ856" s="15"/>
      <c r="AK856" s="15"/>
    </row>
    <row r="857" ht="15.75" customHeight="1">
      <c r="A857" s="101"/>
      <c r="B857" s="101"/>
      <c r="C857" s="103"/>
      <c r="O857" s="105"/>
      <c r="P857" s="105"/>
      <c r="Q857" s="105"/>
      <c r="U857" s="4"/>
      <c r="W857" s="193"/>
      <c r="AG857" s="15"/>
      <c r="AI857" s="177"/>
      <c r="AJ857" s="15"/>
      <c r="AK857" s="15"/>
    </row>
    <row r="858" ht="15.75" customHeight="1">
      <c r="A858" s="101"/>
      <c r="B858" s="101"/>
      <c r="C858" s="103"/>
      <c r="O858" s="105"/>
      <c r="P858" s="105"/>
      <c r="Q858" s="105"/>
      <c r="U858" s="4"/>
      <c r="W858" s="193"/>
      <c r="AG858" s="15"/>
      <c r="AI858" s="177"/>
      <c r="AJ858" s="15"/>
      <c r="AK858" s="15"/>
    </row>
    <row r="859" ht="15.75" customHeight="1">
      <c r="A859" s="101"/>
      <c r="B859" s="101"/>
      <c r="C859" s="103"/>
      <c r="O859" s="105"/>
      <c r="P859" s="105"/>
      <c r="Q859" s="105"/>
      <c r="U859" s="4"/>
      <c r="W859" s="193"/>
      <c r="AG859" s="15"/>
      <c r="AI859" s="177"/>
      <c r="AJ859" s="15"/>
      <c r="AK859" s="15"/>
    </row>
  </sheetData>
  <mergeCells count="14">
    <mergeCell ref="E497:F497"/>
    <mergeCell ref="E500:F500"/>
    <mergeCell ref="E501:F501"/>
    <mergeCell ref="I501:J501"/>
    <mergeCell ref="E502:F502"/>
    <mergeCell ref="E503:F503"/>
    <mergeCell ref="I503:J503"/>
    <mergeCell ref="AB2:AF2"/>
    <mergeCell ref="E492:F492"/>
    <mergeCell ref="E494:F494"/>
    <mergeCell ref="I494:K494"/>
    <mergeCell ref="E496:F496"/>
    <mergeCell ref="I497:K497"/>
    <mergeCell ref="I499:K499"/>
  </mergeCells>
  <hyperlinks>
    <hyperlink r:id="rId1" ref="AI128"/>
    <hyperlink r:id="rId2" ref="AI134"/>
    <hyperlink r:id="rId3" ref="AG200"/>
    <hyperlink r:id="rId4" ref="AG287"/>
    <hyperlink r:id="rId5" ref="D512"/>
  </hyperlinks>
  <printOptions/>
  <pageMargins bottom="1.0" footer="0.0" header="0.0" left="0.75" right="0.75" top="1.0"/>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cols>
    <col customWidth="1" min="1" max="1" width="17.33"/>
    <col customWidth="1" min="2" max="2" width="25.67"/>
    <col customWidth="1" min="3" max="3" width="17.11"/>
    <col customWidth="1" min="5" max="5" width="31.0"/>
    <col hidden="1" min="6" max="16" width="11.22"/>
    <col customWidth="1" min="27" max="28" width="7.33"/>
    <col customWidth="1" min="29" max="29" width="8.67"/>
    <col customWidth="1" min="30" max="39" width="28.22"/>
  </cols>
  <sheetData>
    <row r="1" ht="63.75" customHeight="1">
      <c r="A1" s="194" t="s">
        <v>3391</v>
      </c>
      <c r="B1" s="194" t="s">
        <v>3392</v>
      </c>
      <c r="C1" s="21" t="s">
        <v>3</v>
      </c>
      <c r="D1" s="21" t="s">
        <v>4</v>
      </c>
      <c r="E1" s="195" t="s">
        <v>5</v>
      </c>
      <c r="F1" s="23" t="s">
        <v>6</v>
      </c>
      <c r="G1" s="23" t="s">
        <v>7</v>
      </c>
      <c r="I1" s="23" t="s">
        <v>8</v>
      </c>
      <c r="J1" s="23" t="s">
        <v>9</v>
      </c>
      <c r="K1" s="23" t="s">
        <v>10</v>
      </c>
      <c r="L1" s="23" t="s">
        <v>11</v>
      </c>
      <c r="M1" s="23" t="s">
        <v>12</v>
      </c>
      <c r="N1" s="23" t="s">
        <v>13</v>
      </c>
      <c r="O1" s="23" t="s">
        <v>14</v>
      </c>
      <c r="P1" s="23" t="s">
        <v>15</v>
      </c>
      <c r="Q1" s="24" t="s">
        <v>16</v>
      </c>
      <c r="R1" s="24" t="s">
        <v>17</v>
      </c>
      <c r="S1" s="24" t="s">
        <v>18</v>
      </c>
      <c r="T1" s="23" t="s">
        <v>19</v>
      </c>
      <c r="U1" s="23" t="s">
        <v>3393</v>
      </c>
      <c r="V1" s="23" t="s">
        <v>20</v>
      </c>
      <c r="W1" s="23" t="s">
        <v>22</v>
      </c>
      <c r="X1" s="196"/>
      <c r="Y1" s="196"/>
      <c r="Z1" s="196"/>
      <c r="AA1" s="196"/>
      <c r="AB1" s="196"/>
      <c r="AC1" s="196"/>
      <c r="AD1" s="196"/>
      <c r="AE1" s="196"/>
      <c r="AF1" s="196"/>
      <c r="AG1" s="196"/>
      <c r="AH1" s="196"/>
      <c r="AI1" s="196"/>
      <c r="AJ1" s="196"/>
      <c r="AK1" s="196"/>
      <c r="AL1" s="196"/>
      <c r="AM1" s="196"/>
    </row>
    <row r="2">
      <c r="A2" s="106" t="s">
        <v>40</v>
      </c>
      <c r="B2" s="106" t="s">
        <v>40</v>
      </c>
      <c r="C2" s="57" t="s">
        <v>3394</v>
      </c>
      <c r="D2" s="65" t="s">
        <v>3395</v>
      </c>
      <c r="E2" s="197" t="s">
        <v>3396</v>
      </c>
      <c r="F2" s="57" t="s">
        <v>3397</v>
      </c>
      <c r="G2" s="57" t="s">
        <v>3398</v>
      </c>
      <c r="H2" s="58"/>
      <c r="I2" s="57">
        <v>2024.0</v>
      </c>
      <c r="J2" s="198">
        <v>45566.0</v>
      </c>
      <c r="K2" s="57" t="s">
        <v>212</v>
      </c>
      <c r="L2" s="57">
        <v>231.0</v>
      </c>
      <c r="M2" s="57">
        <v>4.0</v>
      </c>
      <c r="N2" s="57" t="s">
        <v>3399</v>
      </c>
      <c r="O2" s="57"/>
      <c r="P2" s="57"/>
      <c r="Q2" s="57" t="s">
        <v>40</v>
      </c>
      <c r="R2" s="57"/>
      <c r="S2" s="57"/>
      <c r="T2" s="57" t="s">
        <v>40</v>
      </c>
      <c r="U2" s="65" t="s">
        <v>40</v>
      </c>
      <c r="V2" s="57"/>
      <c r="W2" s="65">
        <v>3.0</v>
      </c>
      <c r="X2" s="199"/>
      <c r="Y2" s="199"/>
      <c r="Z2" s="199"/>
      <c r="AA2" s="199"/>
      <c r="AB2" s="199"/>
      <c r="AC2" s="199"/>
      <c r="AD2" s="199"/>
      <c r="AE2" s="199"/>
      <c r="AF2" s="199"/>
      <c r="AG2" s="199"/>
      <c r="AH2" s="199"/>
      <c r="AI2" s="199"/>
      <c r="AJ2" s="199"/>
      <c r="AK2" s="199"/>
      <c r="AL2" s="199"/>
      <c r="AM2" s="199"/>
    </row>
    <row r="3" ht="15.75" customHeight="1">
      <c r="A3" s="106" t="s">
        <v>40</v>
      </c>
      <c r="B3" s="106" t="s">
        <v>40</v>
      </c>
      <c r="C3" s="57" t="s">
        <v>3400</v>
      </c>
      <c r="D3" s="65" t="s">
        <v>3401</v>
      </c>
      <c r="E3" s="197" t="s">
        <v>3402</v>
      </c>
      <c r="F3" s="57" t="s">
        <v>3403</v>
      </c>
      <c r="G3" s="57" t="s">
        <v>3404</v>
      </c>
      <c r="H3" s="58"/>
      <c r="I3" s="57">
        <v>2024.0</v>
      </c>
      <c r="J3" s="57" t="s">
        <v>163</v>
      </c>
      <c r="K3" s="57" t="s">
        <v>538</v>
      </c>
      <c r="L3" s="57">
        <v>178.0</v>
      </c>
      <c r="M3" s="57">
        <v>8.0</v>
      </c>
      <c r="N3" s="57" t="s">
        <v>3405</v>
      </c>
      <c r="O3" s="57"/>
      <c r="P3" s="57"/>
      <c r="Q3" s="57" t="s">
        <v>40</v>
      </c>
      <c r="R3" s="57"/>
      <c r="S3" s="57"/>
      <c r="T3" s="57" t="s">
        <v>40</v>
      </c>
      <c r="U3" s="57" t="s">
        <v>40</v>
      </c>
      <c r="V3" s="57"/>
      <c r="W3" s="65">
        <v>9.0</v>
      </c>
      <c r="X3" s="65" t="s">
        <v>54</v>
      </c>
      <c r="Y3" s="65" t="s">
        <v>40</v>
      </c>
      <c r="Z3" s="65" t="s">
        <v>42</v>
      </c>
      <c r="AA3" s="65" t="s">
        <v>40</v>
      </c>
      <c r="AB3" s="65" t="s">
        <v>40</v>
      </c>
      <c r="AC3" s="65" t="s">
        <v>44</v>
      </c>
      <c r="AD3" s="65" t="s">
        <v>3406</v>
      </c>
      <c r="AE3" s="199"/>
      <c r="AF3" s="199"/>
      <c r="AG3" s="199"/>
      <c r="AH3" s="199"/>
      <c r="AI3" s="199"/>
      <c r="AJ3" s="199"/>
      <c r="AK3" s="199"/>
      <c r="AL3" s="199"/>
      <c r="AM3" s="199"/>
    </row>
    <row r="4" ht="15.75" customHeight="1">
      <c r="A4" s="106" t="s">
        <v>531</v>
      </c>
      <c r="B4" s="106" t="s">
        <v>40</v>
      </c>
      <c r="C4" s="57" t="s">
        <v>3407</v>
      </c>
      <c r="D4" s="65" t="s">
        <v>3408</v>
      </c>
      <c r="E4" s="197" t="s">
        <v>3409</v>
      </c>
      <c r="F4" s="57" t="s">
        <v>3410</v>
      </c>
      <c r="G4" s="57" t="s">
        <v>3411</v>
      </c>
      <c r="H4" s="58"/>
      <c r="I4" s="57">
        <v>2024.0</v>
      </c>
      <c r="J4" s="57" t="s">
        <v>3412</v>
      </c>
      <c r="K4" s="57" t="s">
        <v>3413</v>
      </c>
      <c r="L4" s="57">
        <v>41.0</v>
      </c>
      <c r="M4" s="57">
        <v>12.0</v>
      </c>
      <c r="N4" s="57" t="s">
        <v>3414</v>
      </c>
      <c r="O4" s="57">
        <v>3.8272061E7</v>
      </c>
      <c r="P4" s="57"/>
      <c r="Q4" s="57" t="s">
        <v>40</v>
      </c>
      <c r="R4" s="57" t="s">
        <v>40</v>
      </c>
      <c r="S4" s="57"/>
      <c r="T4" s="57"/>
      <c r="U4" s="57" t="s">
        <v>40</v>
      </c>
      <c r="V4" s="57"/>
      <c r="W4" s="65">
        <v>48.0</v>
      </c>
      <c r="X4" s="65" t="s">
        <v>54</v>
      </c>
      <c r="Y4" s="65" t="s">
        <v>40</v>
      </c>
      <c r="Z4" s="65" t="s">
        <v>42</v>
      </c>
      <c r="AA4" s="65" t="s">
        <v>40</v>
      </c>
      <c r="AB4" s="65" t="s">
        <v>40</v>
      </c>
      <c r="AC4" s="65"/>
      <c r="AD4" s="65" t="s">
        <v>3415</v>
      </c>
      <c r="AE4" s="199"/>
      <c r="AF4" s="199"/>
      <c r="AG4" s="199"/>
      <c r="AH4" s="199"/>
      <c r="AI4" s="199"/>
      <c r="AJ4" s="199"/>
      <c r="AK4" s="199"/>
      <c r="AL4" s="199"/>
      <c r="AM4" s="199"/>
    </row>
    <row r="5" ht="15.75" customHeight="1">
      <c r="A5" s="106" t="s">
        <v>40</v>
      </c>
      <c r="B5" s="106" t="s">
        <v>40</v>
      </c>
      <c r="C5" s="57" t="s">
        <v>3416</v>
      </c>
      <c r="D5" s="65" t="s">
        <v>3417</v>
      </c>
      <c r="E5" s="200" t="s">
        <v>3418</v>
      </c>
      <c r="F5" s="57" t="s">
        <v>3419</v>
      </c>
      <c r="G5" s="57" t="s">
        <v>3420</v>
      </c>
      <c r="H5" s="58"/>
      <c r="I5" s="57">
        <v>2025.0</v>
      </c>
      <c r="J5" s="57"/>
      <c r="K5" s="57" t="s">
        <v>368</v>
      </c>
      <c r="L5" s="57">
        <v>13.0</v>
      </c>
      <c r="M5" s="57"/>
      <c r="N5" s="57">
        <v>1604331.0</v>
      </c>
      <c r="O5" s="57">
        <v>4.0678647E7</v>
      </c>
      <c r="P5" s="57"/>
      <c r="Q5" s="57"/>
      <c r="R5" s="57" t="s">
        <v>40</v>
      </c>
      <c r="S5" s="57"/>
      <c r="T5" s="57"/>
      <c r="U5" s="57" t="s">
        <v>40</v>
      </c>
      <c r="V5" s="57"/>
      <c r="W5" s="65">
        <v>71.0</v>
      </c>
      <c r="X5" s="65" t="s">
        <v>79</v>
      </c>
      <c r="Y5" s="65" t="s">
        <v>3421</v>
      </c>
      <c r="Z5" s="65" t="s">
        <v>148</v>
      </c>
      <c r="AA5" s="65" t="s">
        <v>40</v>
      </c>
      <c r="AB5" s="65" t="s">
        <v>40</v>
      </c>
      <c r="AC5" s="65"/>
      <c r="AD5" s="65" t="s">
        <v>3422</v>
      </c>
      <c r="AE5" s="199"/>
      <c r="AF5" s="199"/>
      <c r="AG5" s="199"/>
      <c r="AH5" s="199"/>
      <c r="AI5" s="199"/>
      <c r="AJ5" s="199"/>
      <c r="AK5" s="199"/>
      <c r="AL5" s="199"/>
      <c r="AM5" s="199"/>
    </row>
    <row r="6" ht="15.75" customHeight="1">
      <c r="A6" s="106" t="s">
        <v>40</v>
      </c>
      <c r="B6" s="106" t="s">
        <v>40</v>
      </c>
      <c r="C6" s="57" t="s">
        <v>3423</v>
      </c>
      <c r="D6" s="65" t="s">
        <v>3424</v>
      </c>
      <c r="E6" s="197" t="s">
        <v>3425</v>
      </c>
      <c r="F6" s="57" t="s">
        <v>3426</v>
      </c>
      <c r="G6" s="57" t="s">
        <v>3427</v>
      </c>
      <c r="H6" s="58"/>
      <c r="I6" s="57">
        <v>2025.0</v>
      </c>
      <c r="J6" s="198">
        <v>45689.0</v>
      </c>
      <c r="K6" s="57" t="s">
        <v>110</v>
      </c>
      <c r="L6" s="57">
        <v>30.0</v>
      </c>
      <c r="M6" s="57">
        <v>6.0</v>
      </c>
      <c r="N6" s="57"/>
      <c r="O6" s="57"/>
      <c r="P6" s="57"/>
      <c r="Q6" s="57"/>
      <c r="R6" s="57" t="s">
        <v>40</v>
      </c>
      <c r="S6" s="57"/>
      <c r="T6" s="57"/>
      <c r="U6" s="57" t="s">
        <v>40</v>
      </c>
      <c r="V6" s="57"/>
      <c r="W6" s="65">
        <v>86.0</v>
      </c>
      <c r="X6" s="65" t="s">
        <v>165</v>
      </c>
      <c r="Y6" s="65" t="s">
        <v>40</v>
      </c>
      <c r="Z6" s="65" t="s">
        <v>79</v>
      </c>
      <c r="AA6" s="65" t="s">
        <v>40</v>
      </c>
      <c r="AB6" s="65" t="s">
        <v>40</v>
      </c>
      <c r="AC6" s="65"/>
      <c r="AD6" s="65" t="s">
        <v>3428</v>
      </c>
      <c r="AE6" s="199"/>
      <c r="AF6" s="199"/>
      <c r="AG6" s="199"/>
      <c r="AH6" s="199"/>
      <c r="AI6" s="199"/>
      <c r="AJ6" s="199"/>
      <c r="AK6" s="199"/>
      <c r="AL6" s="199"/>
      <c r="AM6" s="199"/>
    </row>
    <row r="7" ht="15.75" customHeight="1">
      <c r="A7" s="106" t="s">
        <v>40</v>
      </c>
      <c r="B7" s="106" t="s">
        <v>40</v>
      </c>
      <c r="C7" s="57" t="s">
        <v>3429</v>
      </c>
      <c r="D7" s="65" t="s">
        <v>3430</v>
      </c>
      <c r="E7" s="197" t="s">
        <v>3431</v>
      </c>
      <c r="F7" s="57" t="s">
        <v>3432</v>
      </c>
      <c r="G7" s="57" t="s">
        <v>3433</v>
      </c>
      <c r="H7" s="58"/>
      <c r="I7" s="57">
        <v>2025.0</v>
      </c>
      <c r="J7" s="198">
        <v>45809.0</v>
      </c>
      <c r="K7" s="57" t="s">
        <v>395</v>
      </c>
      <c r="L7" s="57">
        <v>29.0</v>
      </c>
      <c r="M7" s="57">
        <v>4.0</v>
      </c>
      <c r="N7" s="57" t="s">
        <v>3434</v>
      </c>
      <c r="O7" s="57"/>
      <c r="P7" s="57"/>
      <c r="Q7" s="57" t="s">
        <v>40</v>
      </c>
      <c r="R7" s="57"/>
      <c r="S7" s="57"/>
      <c r="T7" s="57"/>
      <c r="U7" s="57" t="s">
        <v>40</v>
      </c>
      <c r="V7" s="57"/>
      <c r="W7" s="65">
        <v>91.0</v>
      </c>
      <c r="X7" s="65" t="s">
        <v>54</v>
      </c>
      <c r="Y7" s="65" t="s">
        <v>40</v>
      </c>
      <c r="Z7" s="65" t="s">
        <v>79</v>
      </c>
      <c r="AA7" s="65" t="s">
        <v>40</v>
      </c>
      <c r="AB7" s="65" t="s">
        <v>40</v>
      </c>
      <c r="AC7" s="65"/>
      <c r="AD7" s="65" t="s">
        <v>3435</v>
      </c>
      <c r="AE7" s="199"/>
      <c r="AF7" s="199"/>
      <c r="AG7" s="199"/>
      <c r="AH7" s="199"/>
      <c r="AI7" s="199"/>
      <c r="AJ7" s="199"/>
      <c r="AK7" s="199"/>
      <c r="AL7" s="199"/>
      <c r="AM7" s="199"/>
    </row>
    <row r="8" ht="15.75" customHeight="1">
      <c r="A8" s="106" t="s">
        <v>40</v>
      </c>
      <c r="B8" s="106" t="s">
        <v>40</v>
      </c>
      <c r="C8" s="57" t="s">
        <v>3436</v>
      </c>
      <c r="D8" s="65" t="s">
        <v>3437</v>
      </c>
      <c r="E8" s="197" t="s">
        <v>3438</v>
      </c>
      <c r="F8" s="57" t="s">
        <v>3439</v>
      </c>
      <c r="G8" s="57" t="s">
        <v>3440</v>
      </c>
      <c r="H8" s="58"/>
      <c r="I8" s="57">
        <v>2025.0</v>
      </c>
      <c r="J8" s="57">
        <v>2025.0</v>
      </c>
      <c r="K8" s="57" t="s">
        <v>3441</v>
      </c>
      <c r="L8" s="57">
        <v>17.0</v>
      </c>
      <c r="M8" s="57"/>
      <c r="N8" s="57" t="s">
        <v>3442</v>
      </c>
      <c r="O8" s="57"/>
      <c r="P8" s="57"/>
      <c r="Q8" s="57" t="s">
        <v>40</v>
      </c>
      <c r="R8" s="57"/>
      <c r="S8" s="57"/>
      <c r="T8" s="57"/>
      <c r="U8" s="57" t="s">
        <v>40</v>
      </c>
      <c r="V8" s="57"/>
      <c r="W8" s="65">
        <v>96.0</v>
      </c>
      <c r="X8" s="65" t="s">
        <v>54</v>
      </c>
      <c r="Y8" s="65" t="s">
        <v>40</v>
      </c>
      <c r="Z8" s="65" t="s">
        <v>42</v>
      </c>
      <c r="AA8" s="65" t="s">
        <v>40</v>
      </c>
      <c r="AB8" s="65" t="s">
        <v>40</v>
      </c>
      <c r="AC8" s="65"/>
      <c r="AD8" s="65" t="s">
        <v>3443</v>
      </c>
      <c r="AE8" s="199"/>
      <c r="AF8" s="199"/>
      <c r="AG8" s="199"/>
      <c r="AH8" s="199"/>
      <c r="AI8" s="199"/>
      <c r="AJ8" s="199"/>
      <c r="AK8" s="199"/>
      <c r="AL8" s="199"/>
      <c r="AM8" s="199"/>
    </row>
    <row r="9" ht="15.75" customHeight="1">
      <c r="A9" s="106" t="s">
        <v>40</v>
      </c>
      <c r="B9" s="106" t="s">
        <v>40</v>
      </c>
      <c r="C9" s="57" t="s">
        <v>3444</v>
      </c>
      <c r="D9" s="65" t="s">
        <v>3445</v>
      </c>
      <c r="E9" s="197" t="s">
        <v>3446</v>
      </c>
      <c r="F9" s="57" t="s">
        <v>3447</v>
      </c>
      <c r="G9" s="57" t="s">
        <v>3448</v>
      </c>
      <c r="H9" s="58"/>
      <c r="I9" s="57">
        <v>2024.0</v>
      </c>
      <c r="J9" s="57"/>
      <c r="K9" s="57" t="s">
        <v>3449</v>
      </c>
      <c r="L9" s="57"/>
      <c r="M9" s="57"/>
      <c r="N9" s="57"/>
      <c r="O9" s="57"/>
      <c r="P9" s="57"/>
      <c r="Q9" s="57"/>
      <c r="R9" s="57" t="s">
        <v>40</v>
      </c>
      <c r="S9" s="57"/>
      <c r="T9" s="57"/>
      <c r="U9" s="57" t="s">
        <v>40</v>
      </c>
      <c r="V9" s="57"/>
      <c r="W9" s="65">
        <v>108.0</v>
      </c>
      <c r="X9" s="65" t="s">
        <v>165</v>
      </c>
      <c r="Y9" s="65" t="s">
        <v>40</v>
      </c>
      <c r="Z9" s="65" t="s">
        <v>42</v>
      </c>
      <c r="AA9" s="65" t="s">
        <v>40</v>
      </c>
      <c r="AB9" s="65" t="s">
        <v>40</v>
      </c>
      <c r="AC9" s="65"/>
      <c r="AD9" s="65" t="s">
        <v>3450</v>
      </c>
      <c r="AE9" s="199"/>
      <c r="AF9" s="199"/>
      <c r="AG9" s="199"/>
      <c r="AH9" s="199"/>
      <c r="AI9" s="199"/>
      <c r="AJ9" s="199"/>
      <c r="AK9" s="199"/>
      <c r="AL9" s="199"/>
      <c r="AM9" s="199"/>
    </row>
    <row r="10" ht="15.75" customHeight="1">
      <c r="A10" s="106" t="s">
        <v>40</v>
      </c>
      <c r="B10" s="106" t="s">
        <v>40</v>
      </c>
      <c r="C10" s="57" t="s">
        <v>3451</v>
      </c>
      <c r="D10" s="65" t="s">
        <v>3452</v>
      </c>
      <c r="E10" s="197" t="s">
        <v>3453</v>
      </c>
      <c r="F10" s="57" t="s">
        <v>3454</v>
      </c>
      <c r="G10" s="57" t="s">
        <v>3455</v>
      </c>
      <c r="H10" s="58"/>
      <c r="I10" s="57">
        <v>2024.0</v>
      </c>
      <c r="J10" s="57" t="s">
        <v>3456</v>
      </c>
      <c r="K10" s="57" t="s">
        <v>2780</v>
      </c>
      <c r="L10" s="57">
        <v>13.0</v>
      </c>
      <c r="M10" s="57">
        <v>11.0</v>
      </c>
      <c r="N10" s="57" t="s">
        <v>3457</v>
      </c>
      <c r="O10" s="57"/>
      <c r="P10" s="57"/>
      <c r="Q10" s="57" t="s">
        <v>40</v>
      </c>
      <c r="R10" s="57"/>
      <c r="S10" s="57"/>
      <c r="T10" s="57"/>
      <c r="U10" s="57" t="s">
        <v>40</v>
      </c>
      <c r="V10" s="57"/>
      <c r="W10" s="65">
        <v>118.0</v>
      </c>
      <c r="X10" s="65" t="s">
        <v>165</v>
      </c>
      <c r="Y10" s="65" t="s">
        <v>3421</v>
      </c>
      <c r="Z10" s="65" t="s">
        <v>148</v>
      </c>
      <c r="AA10" s="65" t="s">
        <v>40</v>
      </c>
      <c r="AB10" s="65" t="s">
        <v>40</v>
      </c>
      <c r="AC10" s="65"/>
      <c r="AD10" s="65" t="s">
        <v>3458</v>
      </c>
      <c r="AE10" s="199"/>
      <c r="AF10" s="199"/>
      <c r="AG10" s="199"/>
      <c r="AH10" s="199"/>
      <c r="AI10" s="199"/>
      <c r="AJ10" s="199"/>
      <c r="AK10" s="199"/>
      <c r="AL10" s="199"/>
      <c r="AM10" s="199"/>
    </row>
    <row r="11" ht="15.75" customHeight="1">
      <c r="A11" s="106" t="s">
        <v>40</v>
      </c>
      <c r="B11" s="106" t="s">
        <v>40</v>
      </c>
      <c r="C11" s="57" t="s">
        <v>3459</v>
      </c>
      <c r="D11" s="65" t="s">
        <v>3460</v>
      </c>
      <c r="E11" s="197" t="s">
        <v>3461</v>
      </c>
      <c r="F11" s="57" t="s">
        <v>3462</v>
      </c>
      <c r="G11" s="57" t="s">
        <v>3463</v>
      </c>
      <c r="H11" s="58"/>
      <c r="I11" s="57">
        <v>2024.0</v>
      </c>
      <c r="J11" s="57">
        <v>2024.0</v>
      </c>
      <c r="K11" s="57" t="s">
        <v>3464</v>
      </c>
      <c r="L11" s="57">
        <v>12.0</v>
      </c>
      <c r="M11" s="57"/>
      <c r="N11" s="57"/>
      <c r="O11" s="57"/>
      <c r="P11" s="57"/>
      <c r="Q11" s="57" t="s">
        <v>40</v>
      </c>
      <c r="R11" s="57"/>
      <c r="S11" s="57"/>
      <c r="T11" s="57" t="s">
        <v>40</v>
      </c>
      <c r="U11" s="57"/>
      <c r="V11" s="57"/>
      <c r="W11" s="65">
        <v>17.0</v>
      </c>
      <c r="X11" s="65" t="s">
        <v>54</v>
      </c>
      <c r="Y11" s="65" t="s">
        <v>3421</v>
      </c>
      <c r="Z11" s="65" t="s">
        <v>41</v>
      </c>
      <c r="AA11" s="65" t="s">
        <v>40</v>
      </c>
      <c r="AB11" s="65" t="s">
        <v>40</v>
      </c>
      <c r="AC11" s="65"/>
      <c r="AD11" s="65" t="s">
        <v>3465</v>
      </c>
      <c r="AE11" s="199"/>
      <c r="AF11" s="199"/>
      <c r="AG11" s="199"/>
      <c r="AH11" s="199"/>
      <c r="AI11" s="199"/>
      <c r="AJ11" s="199"/>
      <c r="AK11" s="199"/>
      <c r="AL11" s="199"/>
      <c r="AM11" s="199"/>
    </row>
    <row r="12" ht="15.75" customHeight="1">
      <c r="A12" s="106" t="s">
        <v>40</v>
      </c>
      <c r="B12" s="106" t="s">
        <v>40</v>
      </c>
      <c r="C12" s="57" t="s">
        <v>3466</v>
      </c>
      <c r="D12" s="65" t="s">
        <v>3467</v>
      </c>
      <c r="E12" s="197" t="s">
        <v>3468</v>
      </c>
      <c r="F12" s="57" t="s">
        <v>3469</v>
      </c>
      <c r="G12" s="57" t="s">
        <v>3470</v>
      </c>
      <c r="H12" s="58"/>
      <c r="I12" s="57">
        <v>2025.0</v>
      </c>
      <c r="J12" s="57" t="s">
        <v>3471</v>
      </c>
      <c r="K12" s="57" t="s">
        <v>425</v>
      </c>
      <c r="L12" s="57">
        <v>155.0</v>
      </c>
      <c r="M12" s="57">
        <v>4.0</v>
      </c>
      <c r="N12" s="57"/>
      <c r="O12" s="57"/>
      <c r="P12" s="57"/>
      <c r="Q12" s="57" t="s">
        <v>40</v>
      </c>
      <c r="R12" s="57"/>
      <c r="S12" s="57"/>
      <c r="T12" s="57" t="s">
        <v>40</v>
      </c>
      <c r="U12" s="57"/>
      <c r="V12" s="57"/>
      <c r="W12" s="65">
        <v>32.0</v>
      </c>
      <c r="X12" s="65" t="s">
        <v>42</v>
      </c>
      <c r="Y12" s="65" t="s">
        <v>40</v>
      </c>
      <c r="Z12" s="65" t="s">
        <v>148</v>
      </c>
      <c r="AA12" s="65" t="s">
        <v>40</v>
      </c>
      <c r="AB12" s="65" t="s">
        <v>40</v>
      </c>
      <c r="AC12" s="65"/>
      <c r="AD12" s="65" t="s">
        <v>3472</v>
      </c>
      <c r="AE12" s="199"/>
      <c r="AF12" s="199"/>
      <c r="AG12" s="199"/>
      <c r="AH12" s="199"/>
      <c r="AI12" s="199"/>
      <c r="AJ12" s="199"/>
      <c r="AK12" s="199"/>
      <c r="AL12" s="199"/>
      <c r="AM12" s="199"/>
    </row>
    <row r="13" ht="15.75" customHeight="1">
      <c r="A13" s="106" t="s">
        <v>40</v>
      </c>
      <c r="B13" s="106" t="s">
        <v>40</v>
      </c>
      <c r="C13" s="57" t="s">
        <v>3473</v>
      </c>
      <c r="D13" s="65" t="s">
        <v>3474</v>
      </c>
      <c r="E13" s="197" t="s">
        <v>3475</v>
      </c>
      <c r="F13" s="57" t="s">
        <v>3476</v>
      </c>
      <c r="G13" s="57" t="s">
        <v>3477</v>
      </c>
      <c r="H13" s="58"/>
      <c r="I13" s="57">
        <v>2024.0</v>
      </c>
      <c r="J13" s="57" t="s">
        <v>3478</v>
      </c>
      <c r="K13" s="57" t="s">
        <v>3479</v>
      </c>
      <c r="L13" s="57">
        <v>28.0</v>
      </c>
      <c r="M13" s="57">
        <v>2.0</v>
      </c>
      <c r="N13" s="57">
        <v>103867.0</v>
      </c>
      <c r="O13" s="57">
        <v>3.8458601E7</v>
      </c>
      <c r="P13" s="57"/>
      <c r="Q13" s="57" t="s">
        <v>40</v>
      </c>
      <c r="R13" s="57"/>
      <c r="S13" s="57"/>
      <c r="T13" s="57"/>
      <c r="U13" s="57"/>
      <c r="V13" s="57"/>
      <c r="W13" s="65">
        <v>233.0</v>
      </c>
      <c r="X13" s="65" t="s">
        <v>767</v>
      </c>
      <c r="Y13" s="65" t="s">
        <v>40</v>
      </c>
      <c r="Z13" s="65" t="s">
        <v>148</v>
      </c>
      <c r="AA13" s="65" t="s">
        <v>40</v>
      </c>
      <c r="AB13" s="65" t="s">
        <v>40</v>
      </c>
      <c r="AC13" s="65"/>
      <c r="AD13" s="65" t="s">
        <v>3480</v>
      </c>
      <c r="AE13" s="199"/>
      <c r="AF13" s="199"/>
      <c r="AG13" s="199"/>
      <c r="AH13" s="199"/>
      <c r="AI13" s="199"/>
      <c r="AJ13" s="199"/>
      <c r="AK13" s="199"/>
      <c r="AL13" s="199"/>
      <c r="AM13" s="199"/>
    </row>
    <row r="14" ht="15.75" customHeight="1">
      <c r="A14" s="106" t="s">
        <v>40</v>
      </c>
      <c r="B14" s="106" t="s">
        <v>3481</v>
      </c>
      <c r="C14" s="57" t="s">
        <v>3482</v>
      </c>
      <c r="D14" s="65" t="s">
        <v>3483</v>
      </c>
      <c r="E14" s="197" t="s">
        <v>3484</v>
      </c>
      <c r="F14" s="57" t="s">
        <v>3485</v>
      </c>
      <c r="G14" s="57" t="s">
        <v>3486</v>
      </c>
      <c r="H14" s="58"/>
      <c r="I14" s="57">
        <v>2024.0</v>
      </c>
      <c r="J14" s="57" t="s">
        <v>311</v>
      </c>
      <c r="K14" s="57" t="s">
        <v>312</v>
      </c>
      <c r="L14" s="57">
        <v>20.0</v>
      </c>
      <c r="M14" s="57">
        <v>1.0</v>
      </c>
      <c r="N14" s="57">
        <v>2344970.0</v>
      </c>
      <c r="O14" s="57"/>
      <c r="P14" s="57"/>
      <c r="Q14" s="57"/>
      <c r="R14" s="57" t="s">
        <v>40</v>
      </c>
      <c r="S14" s="57"/>
      <c r="T14" s="57"/>
      <c r="U14" s="57"/>
      <c r="V14" s="57"/>
      <c r="W14" s="65">
        <v>326.0</v>
      </c>
      <c r="X14" s="65" t="s">
        <v>615</v>
      </c>
      <c r="Y14" s="65" t="s">
        <v>3421</v>
      </c>
      <c r="Z14" s="65" t="s">
        <v>79</v>
      </c>
      <c r="AA14" s="65" t="s">
        <v>40</v>
      </c>
      <c r="AB14" s="65" t="s">
        <v>40</v>
      </c>
      <c r="AC14" s="65"/>
      <c r="AD14" s="65" t="s">
        <v>3487</v>
      </c>
      <c r="AE14" s="199"/>
      <c r="AF14" s="199"/>
      <c r="AG14" s="199"/>
      <c r="AH14" s="199"/>
      <c r="AI14" s="199"/>
      <c r="AJ14" s="199"/>
      <c r="AK14" s="199"/>
      <c r="AL14" s="199"/>
      <c r="AM14" s="199"/>
    </row>
    <row r="15" ht="15.75" customHeight="1">
      <c r="A15" s="100" t="s">
        <v>40</v>
      </c>
      <c r="B15" s="100" t="s">
        <v>40</v>
      </c>
      <c r="C15" s="57" t="s">
        <v>3488</v>
      </c>
      <c r="D15" s="65" t="s">
        <v>3489</v>
      </c>
      <c r="E15" s="197" t="s">
        <v>3490</v>
      </c>
      <c r="F15" s="57" t="s">
        <v>3491</v>
      </c>
      <c r="G15" s="57" t="s">
        <v>3492</v>
      </c>
      <c r="H15" s="58"/>
      <c r="I15" s="57">
        <v>2025.0</v>
      </c>
      <c r="J15" s="57">
        <v>2025.0</v>
      </c>
      <c r="K15" s="57" t="s">
        <v>3493</v>
      </c>
      <c r="L15" s="57">
        <v>17.0</v>
      </c>
      <c r="M15" s="57">
        <v>2.0</v>
      </c>
      <c r="N15" s="57" t="s">
        <v>3494</v>
      </c>
      <c r="O15" s="57"/>
      <c r="P15" s="57"/>
      <c r="Q15" s="57" t="s">
        <v>40</v>
      </c>
      <c r="R15" s="57"/>
      <c r="S15" s="57"/>
      <c r="T15" s="57"/>
      <c r="U15" s="57"/>
      <c r="V15" s="57"/>
      <c r="W15" s="65">
        <v>540.0</v>
      </c>
      <c r="X15" s="65" t="s">
        <v>767</v>
      </c>
      <c r="Y15" s="65" t="s">
        <v>40</v>
      </c>
      <c r="Z15" s="65" t="s">
        <v>79</v>
      </c>
      <c r="AA15" s="65" t="s">
        <v>40</v>
      </c>
      <c r="AB15" s="57"/>
      <c r="AC15" s="65"/>
      <c r="AD15" s="65" t="s">
        <v>3495</v>
      </c>
      <c r="AE15" s="199"/>
      <c r="AF15" s="199"/>
      <c r="AG15" s="199"/>
      <c r="AH15" s="199"/>
      <c r="AI15" s="199"/>
      <c r="AJ15" s="199"/>
      <c r="AK15" s="199"/>
      <c r="AL15" s="199"/>
      <c r="AM15" s="199"/>
    </row>
    <row r="16" ht="15.75" customHeight="1">
      <c r="A16" s="100" t="s">
        <v>40</v>
      </c>
      <c r="B16" s="100" t="s">
        <v>40</v>
      </c>
      <c r="C16" s="57" t="s">
        <v>3496</v>
      </c>
      <c r="D16" s="65" t="s">
        <v>3497</v>
      </c>
      <c r="E16" s="200" t="s">
        <v>3498</v>
      </c>
      <c r="F16" s="57"/>
      <c r="G16" s="57" t="s">
        <v>3499</v>
      </c>
      <c r="H16" s="58"/>
      <c r="I16" s="57">
        <v>2025.0</v>
      </c>
      <c r="J16" s="57">
        <v>2025.0</v>
      </c>
      <c r="K16" s="57"/>
      <c r="L16" s="57"/>
      <c r="M16" s="57"/>
      <c r="N16" s="57"/>
      <c r="O16" s="57"/>
      <c r="P16" s="57"/>
      <c r="Q16" s="57"/>
      <c r="R16" s="57" t="s">
        <v>40</v>
      </c>
      <c r="S16" s="57"/>
      <c r="T16" s="57"/>
      <c r="U16" s="57"/>
      <c r="V16" s="57"/>
      <c r="W16" s="65">
        <v>311.0</v>
      </c>
      <c r="X16" s="65" t="s">
        <v>1700</v>
      </c>
      <c r="Y16" s="65" t="s">
        <v>40</v>
      </c>
      <c r="Z16" s="65" t="s">
        <v>79</v>
      </c>
      <c r="AA16" s="65" t="s">
        <v>40</v>
      </c>
      <c r="AB16" s="57"/>
      <c r="AC16" s="65"/>
      <c r="AD16" s="65" t="s">
        <v>3500</v>
      </c>
      <c r="AE16" s="199"/>
      <c r="AF16" s="199"/>
      <c r="AG16" s="199"/>
      <c r="AH16" s="199"/>
      <c r="AI16" s="199"/>
      <c r="AJ16" s="199"/>
      <c r="AK16" s="199"/>
      <c r="AL16" s="199"/>
      <c r="AM16" s="199"/>
    </row>
    <row r="17" ht="15.75" customHeight="1">
      <c r="A17" s="100" t="s">
        <v>40</v>
      </c>
      <c r="B17" s="106" t="s">
        <v>3481</v>
      </c>
      <c r="C17" s="201" t="s">
        <v>3501</v>
      </c>
      <c r="D17" s="201" t="s">
        <v>3502</v>
      </c>
      <c r="E17" s="202" t="s">
        <v>3503</v>
      </c>
      <c r="F17" s="201" t="s">
        <v>3504</v>
      </c>
      <c r="G17" s="201" t="s">
        <v>3505</v>
      </c>
      <c r="H17" s="203"/>
      <c r="I17" s="201">
        <v>2025.0</v>
      </c>
      <c r="J17" s="201" t="s">
        <v>2048</v>
      </c>
      <c r="K17" s="201" t="s">
        <v>116</v>
      </c>
      <c r="L17" s="201">
        <v>25.0</v>
      </c>
      <c r="M17" s="201">
        <v>3.0</v>
      </c>
      <c r="N17" s="201" t="s">
        <v>3506</v>
      </c>
      <c r="O17" s="201">
        <v>3.995612E7</v>
      </c>
      <c r="P17" s="201"/>
      <c r="Q17" s="201"/>
      <c r="R17" s="201" t="s">
        <v>40</v>
      </c>
      <c r="S17" s="201"/>
      <c r="T17" s="201"/>
      <c r="U17" s="201"/>
      <c r="V17" s="201"/>
      <c r="W17" s="204">
        <v>320.0</v>
      </c>
      <c r="X17" s="204" t="s">
        <v>139</v>
      </c>
      <c r="Y17" s="204" t="s">
        <v>40</v>
      </c>
      <c r="Z17" s="204" t="s">
        <v>2437</v>
      </c>
      <c r="AA17" s="201"/>
      <c r="AB17" s="201"/>
      <c r="AC17" s="204"/>
      <c r="AD17" s="204" t="s">
        <v>3507</v>
      </c>
      <c r="AE17" s="205"/>
      <c r="AF17" s="205"/>
      <c r="AG17" s="205"/>
      <c r="AH17" s="205"/>
      <c r="AI17" s="205"/>
      <c r="AJ17" s="205"/>
      <c r="AK17" s="205"/>
      <c r="AL17" s="205"/>
      <c r="AM17" s="205"/>
    </row>
    <row r="18" ht="91.5" customHeight="1">
      <c r="A18" s="100" t="s">
        <v>40</v>
      </c>
      <c r="B18" s="100" t="s">
        <v>3481</v>
      </c>
      <c r="C18" s="204" t="s">
        <v>3508</v>
      </c>
      <c r="D18" s="201" t="s">
        <v>3509</v>
      </c>
      <c r="E18" s="202" t="s">
        <v>3510</v>
      </c>
      <c r="F18" s="201" t="s">
        <v>3511</v>
      </c>
      <c r="G18" s="201" t="s">
        <v>3512</v>
      </c>
      <c r="H18" s="203"/>
      <c r="I18" s="201">
        <v>2024.0</v>
      </c>
      <c r="J18" s="201" t="s">
        <v>311</v>
      </c>
      <c r="K18" s="201" t="s">
        <v>312</v>
      </c>
      <c r="L18" s="201">
        <v>20.0</v>
      </c>
      <c r="M18" s="201">
        <v>1.0</v>
      </c>
      <c r="N18" s="201">
        <v>2383504.0</v>
      </c>
      <c r="O18" s="201"/>
      <c r="P18" s="201"/>
      <c r="Q18" s="201"/>
      <c r="R18" s="201" t="s">
        <v>40</v>
      </c>
      <c r="S18" s="201"/>
      <c r="T18" s="201"/>
      <c r="U18" s="201"/>
      <c r="V18" s="204" t="s">
        <v>40</v>
      </c>
      <c r="W18" s="204">
        <v>344.0</v>
      </c>
      <c r="X18" s="204" t="s">
        <v>139</v>
      </c>
      <c r="Y18" s="204" t="s">
        <v>40</v>
      </c>
      <c r="Z18" s="204" t="s">
        <v>148</v>
      </c>
      <c r="AA18" s="204" t="s">
        <v>40</v>
      </c>
      <c r="AB18" s="204" t="s">
        <v>40</v>
      </c>
      <c r="AC18" s="204"/>
      <c r="AD18" s="206" t="s">
        <v>3513</v>
      </c>
      <c r="AE18" s="207"/>
      <c r="AF18" s="207"/>
      <c r="AG18" s="207"/>
      <c r="AH18" s="207"/>
      <c r="AI18" s="207"/>
      <c r="AJ18" s="207"/>
      <c r="AK18" s="207"/>
      <c r="AL18" s="207"/>
      <c r="AM18" s="207"/>
    </row>
    <row r="19" ht="15.75" customHeight="1">
      <c r="A19" s="100" t="s">
        <v>40</v>
      </c>
      <c r="B19" s="100" t="s">
        <v>3481</v>
      </c>
      <c r="C19" s="201" t="s">
        <v>3514</v>
      </c>
      <c r="D19" s="201" t="s">
        <v>3515</v>
      </c>
      <c r="E19" s="202" t="s">
        <v>3516</v>
      </c>
      <c r="F19" s="201" t="s">
        <v>3517</v>
      </c>
      <c r="G19" s="201" t="s">
        <v>3518</v>
      </c>
      <c r="H19" s="203"/>
      <c r="I19" s="201">
        <v>2024.0</v>
      </c>
      <c r="J19" s="201" t="s">
        <v>250</v>
      </c>
      <c r="K19" s="201" t="s">
        <v>39</v>
      </c>
      <c r="L19" s="201">
        <v>42.0</v>
      </c>
      <c r="M19" s="201">
        <v>26.0</v>
      </c>
      <c r="N19" s="201">
        <v>126427.0</v>
      </c>
      <c r="O19" s="201"/>
      <c r="P19" s="201"/>
      <c r="Q19" s="201"/>
      <c r="R19" s="201" t="s">
        <v>40</v>
      </c>
      <c r="S19" s="201"/>
      <c r="T19" s="201"/>
      <c r="U19" s="201"/>
      <c r="V19" s="204" t="s">
        <v>40</v>
      </c>
      <c r="W19" s="204">
        <v>355.0</v>
      </c>
      <c r="X19" s="204" t="s">
        <v>139</v>
      </c>
      <c r="Y19" s="204" t="s">
        <v>40</v>
      </c>
      <c r="Z19" s="204" t="s">
        <v>148</v>
      </c>
      <c r="AA19" s="204" t="s">
        <v>40</v>
      </c>
      <c r="AB19" s="204" t="s">
        <v>40</v>
      </c>
      <c r="AC19" s="204"/>
      <c r="AD19" s="206" t="s">
        <v>3519</v>
      </c>
      <c r="AE19" s="207"/>
      <c r="AF19" s="207"/>
      <c r="AG19" s="207"/>
      <c r="AH19" s="207"/>
      <c r="AI19" s="207"/>
      <c r="AJ19" s="207"/>
      <c r="AK19" s="207"/>
      <c r="AL19" s="207"/>
      <c r="AM19" s="207"/>
    </row>
    <row r="20" ht="106.5" customHeight="1">
      <c r="A20" s="100" t="s">
        <v>40</v>
      </c>
      <c r="B20" s="100" t="s">
        <v>3481</v>
      </c>
      <c r="C20" s="201" t="s">
        <v>3520</v>
      </c>
      <c r="D20" s="201" t="s">
        <v>3521</v>
      </c>
      <c r="E20" s="202" t="s">
        <v>3522</v>
      </c>
      <c r="F20" s="201" t="s">
        <v>3523</v>
      </c>
      <c r="G20" s="201" t="s">
        <v>3524</v>
      </c>
      <c r="H20" s="203"/>
      <c r="I20" s="201">
        <v>2023.0</v>
      </c>
      <c r="J20" s="201" t="s">
        <v>3525</v>
      </c>
      <c r="K20" s="201" t="s">
        <v>89</v>
      </c>
      <c r="L20" s="201">
        <v>72.0</v>
      </c>
      <c r="M20" s="201">
        <v>51.0</v>
      </c>
      <c r="N20" s="201" t="s">
        <v>3526</v>
      </c>
      <c r="O20" s="201"/>
      <c r="P20" s="201"/>
      <c r="Q20" s="201" t="s">
        <v>40</v>
      </c>
      <c r="R20" s="201" t="s">
        <v>40</v>
      </c>
      <c r="S20" s="201" t="s">
        <v>40</v>
      </c>
      <c r="T20" s="201"/>
      <c r="U20" s="201"/>
      <c r="V20" s="201"/>
      <c r="W20" s="204">
        <v>507.0</v>
      </c>
      <c r="X20" s="204" t="s">
        <v>139</v>
      </c>
      <c r="Y20" s="204" t="s">
        <v>40</v>
      </c>
      <c r="Z20" s="204" t="s">
        <v>148</v>
      </c>
      <c r="AA20" s="204" t="s">
        <v>40</v>
      </c>
      <c r="AB20" s="204" t="s">
        <v>40</v>
      </c>
      <c r="AC20" s="204"/>
      <c r="AD20" s="206" t="s">
        <v>3527</v>
      </c>
      <c r="AE20" s="207"/>
      <c r="AF20" s="207"/>
      <c r="AG20" s="207"/>
      <c r="AH20" s="207"/>
      <c r="AI20" s="207"/>
      <c r="AJ20" s="207"/>
      <c r="AK20" s="207"/>
      <c r="AL20" s="207"/>
      <c r="AM20" s="207"/>
    </row>
    <row r="21" ht="67.5" customHeight="1">
      <c r="A21" s="100" t="s">
        <v>40</v>
      </c>
      <c r="B21" s="100" t="s">
        <v>40</v>
      </c>
      <c r="C21" s="201" t="s">
        <v>3528</v>
      </c>
      <c r="D21" s="201" t="s">
        <v>3529</v>
      </c>
      <c r="E21" s="202" t="s">
        <v>3530</v>
      </c>
      <c r="F21" s="201" t="s">
        <v>3531</v>
      </c>
      <c r="G21" s="201" t="s">
        <v>3532</v>
      </c>
      <c r="H21" s="203"/>
      <c r="I21" s="201">
        <v>2024.0</v>
      </c>
      <c r="J21" s="201" t="s">
        <v>3533</v>
      </c>
      <c r="K21" s="201" t="s">
        <v>89</v>
      </c>
      <c r="L21" s="201">
        <v>73.0</v>
      </c>
      <c r="M21" s="201">
        <v>46.0</v>
      </c>
      <c r="N21" s="201" t="s">
        <v>3534</v>
      </c>
      <c r="O21" s="201"/>
      <c r="P21" s="201"/>
      <c r="Q21" s="201" t="s">
        <v>40</v>
      </c>
      <c r="R21" s="201" t="s">
        <v>40</v>
      </c>
      <c r="S21" s="201" t="s">
        <v>40</v>
      </c>
      <c r="T21" s="201"/>
      <c r="U21" s="201"/>
      <c r="V21" s="201"/>
      <c r="W21" s="204">
        <v>508.0</v>
      </c>
      <c r="X21" s="204" t="s">
        <v>139</v>
      </c>
      <c r="Y21" s="204" t="s">
        <v>40</v>
      </c>
      <c r="Z21" s="204" t="s">
        <v>148</v>
      </c>
      <c r="AA21" s="204" t="s">
        <v>40</v>
      </c>
      <c r="AB21" s="204" t="s">
        <v>40</v>
      </c>
      <c r="AC21" s="204"/>
      <c r="AD21" s="206" t="s">
        <v>3535</v>
      </c>
      <c r="AE21" s="207"/>
      <c r="AF21" s="207"/>
      <c r="AG21" s="207"/>
      <c r="AH21" s="207"/>
      <c r="AI21" s="207"/>
      <c r="AJ21" s="207"/>
      <c r="AK21" s="207"/>
      <c r="AL21" s="207"/>
      <c r="AM21" s="207"/>
    </row>
    <row r="22" ht="15.75" customHeight="1">
      <c r="A22" s="100" t="s">
        <v>531</v>
      </c>
      <c r="B22" s="100" t="s">
        <v>40</v>
      </c>
      <c r="C22" s="201" t="s">
        <v>3536</v>
      </c>
      <c r="D22" s="204" t="s">
        <v>3537</v>
      </c>
      <c r="E22" s="206" t="s">
        <v>3538</v>
      </c>
      <c r="F22" s="201" t="s">
        <v>3539</v>
      </c>
      <c r="G22" s="201" t="s">
        <v>3540</v>
      </c>
      <c r="H22" s="203"/>
      <c r="I22" s="201">
        <v>2025.0</v>
      </c>
      <c r="J22" s="201" t="s">
        <v>3478</v>
      </c>
      <c r="K22" s="201" t="s">
        <v>1759</v>
      </c>
      <c r="L22" s="201">
        <v>178.0</v>
      </c>
      <c r="M22" s="201">
        <v>4.0</v>
      </c>
      <c r="N22" s="201" t="s">
        <v>3541</v>
      </c>
      <c r="O22" s="201">
        <v>4.0163888E7</v>
      </c>
      <c r="P22" s="201"/>
      <c r="Q22" s="201" t="s">
        <v>40</v>
      </c>
      <c r="R22" s="201" t="s">
        <v>40</v>
      </c>
      <c r="S22" s="201" t="s">
        <v>40</v>
      </c>
      <c r="T22" s="201"/>
      <c r="U22" s="201"/>
      <c r="V22" s="201"/>
      <c r="W22" s="204">
        <v>258.0</v>
      </c>
      <c r="X22" s="204" t="s">
        <v>1700</v>
      </c>
      <c r="Y22" s="204" t="s">
        <v>3421</v>
      </c>
      <c r="Z22" s="204"/>
      <c r="AA22" s="201"/>
      <c r="AB22" s="201"/>
      <c r="AC22" s="204"/>
      <c r="AD22" s="206" t="s">
        <v>3542</v>
      </c>
      <c r="AE22" s="207"/>
      <c r="AF22" s="207"/>
      <c r="AG22" s="208"/>
      <c r="AH22" s="208"/>
      <c r="AI22" s="208"/>
      <c r="AJ22" s="208"/>
      <c r="AK22" s="208"/>
      <c r="AL22" s="208"/>
      <c r="AM22" s="208"/>
    </row>
    <row r="23" ht="15.75" customHeight="1">
      <c r="A23" s="100" t="s">
        <v>531</v>
      </c>
      <c r="B23" s="100" t="s">
        <v>40</v>
      </c>
      <c r="C23" s="57" t="s">
        <v>2222</v>
      </c>
      <c r="D23" s="65" t="s">
        <v>3543</v>
      </c>
      <c r="E23" s="200" t="s">
        <v>3544</v>
      </c>
      <c r="F23" s="57" t="s">
        <v>3545</v>
      </c>
      <c r="G23" s="57" t="s">
        <v>3546</v>
      </c>
      <c r="H23" s="58"/>
      <c r="I23" s="57">
        <v>2025.0</v>
      </c>
      <c r="J23" s="209">
        <v>45809.0</v>
      </c>
      <c r="K23" s="57" t="s">
        <v>52</v>
      </c>
      <c r="L23" s="57">
        <v>145.0</v>
      </c>
      <c r="M23" s="57">
        <v>6.0</v>
      </c>
      <c r="N23" s="57" t="s">
        <v>3547</v>
      </c>
      <c r="O23" s="57">
        <v>4.0373323E7</v>
      </c>
      <c r="P23" s="57"/>
      <c r="Q23" s="57"/>
      <c r="R23" s="57" t="s">
        <v>40</v>
      </c>
      <c r="S23" s="57"/>
      <c r="T23" s="65" t="s">
        <v>40</v>
      </c>
      <c r="U23" s="57"/>
      <c r="V23" s="57"/>
      <c r="W23" s="65">
        <v>429.0</v>
      </c>
      <c r="X23" s="65" t="s">
        <v>615</v>
      </c>
      <c r="Y23" s="65" t="s">
        <v>40</v>
      </c>
      <c r="Z23" s="57"/>
      <c r="AA23" s="57"/>
      <c r="AB23" s="57"/>
      <c r="AC23" s="65"/>
      <c r="AD23" s="200" t="s">
        <v>3548</v>
      </c>
      <c r="AE23" s="210"/>
      <c r="AF23" s="210"/>
      <c r="AG23" s="211"/>
      <c r="AH23" s="211"/>
      <c r="AI23" s="211"/>
      <c r="AJ23" s="211"/>
      <c r="AK23" s="211"/>
      <c r="AL23" s="211"/>
      <c r="AM23" s="211"/>
    </row>
    <row r="24" ht="15.75" customHeight="1">
      <c r="A24" s="100" t="s">
        <v>40</v>
      </c>
      <c r="B24" s="100" t="s">
        <v>40</v>
      </c>
      <c r="C24" s="204" t="s">
        <v>3508</v>
      </c>
      <c r="D24" s="204" t="s">
        <v>3509</v>
      </c>
      <c r="E24" s="202" t="s">
        <v>3510</v>
      </c>
      <c r="F24" s="201" t="s">
        <v>3511</v>
      </c>
      <c r="G24" s="201" t="s">
        <v>3512</v>
      </c>
      <c r="H24" s="203"/>
      <c r="I24" s="201">
        <v>2024.0</v>
      </c>
      <c r="J24" s="201" t="s">
        <v>311</v>
      </c>
      <c r="K24" s="201" t="s">
        <v>312</v>
      </c>
      <c r="L24" s="201">
        <v>20.0</v>
      </c>
      <c r="M24" s="201">
        <v>1.0</v>
      </c>
      <c r="N24" s="201">
        <v>2383504.0</v>
      </c>
      <c r="O24" s="201"/>
      <c r="P24" s="201"/>
      <c r="Q24" s="201"/>
      <c r="R24" s="201" t="s">
        <v>40</v>
      </c>
      <c r="S24" s="201"/>
      <c r="T24" s="201"/>
      <c r="U24" s="201"/>
      <c r="V24" s="204" t="s">
        <v>40</v>
      </c>
      <c r="W24" s="204">
        <v>344.0</v>
      </c>
      <c r="X24" s="204" t="s">
        <v>139</v>
      </c>
      <c r="Y24" s="204" t="s">
        <v>40</v>
      </c>
      <c r="Z24" s="204" t="s">
        <v>148</v>
      </c>
      <c r="AA24" s="204" t="s">
        <v>40</v>
      </c>
      <c r="AB24" s="204" t="s">
        <v>40</v>
      </c>
      <c r="AC24" s="204"/>
      <c r="AD24" s="206" t="s">
        <v>3513</v>
      </c>
      <c r="AE24" s="207"/>
      <c r="AF24" s="207"/>
      <c r="AG24" s="212"/>
      <c r="AH24" s="212"/>
      <c r="AI24" s="212"/>
      <c r="AJ24" s="212"/>
      <c r="AK24" s="212"/>
      <c r="AL24" s="212"/>
      <c r="AM24" s="212"/>
    </row>
    <row r="25" ht="15.75" customHeight="1">
      <c r="A25" s="100" t="s">
        <v>40</v>
      </c>
      <c r="B25" s="100" t="s">
        <v>40</v>
      </c>
      <c r="C25" s="204" t="s">
        <v>3514</v>
      </c>
      <c r="D25" s="204" t="s">
        <v>3515</v>
      </c>
      <c r="E25" s="202" t="s">
        <v>3516</v>
      </c>
      <c r="F25" s="201" t="s">
        <v>3517</v>
      </c>
      <c r="G25" s="201" t="s">
        <v>3518</v>
      </c>
      <c r="H25" s="203"/>
      <c r="I25" s="201">
        <v>2024.0</v>
      </c>
      <c r="J25" s="201" t="s">
        <v>250</v>
      </c>
      <c r="K25" s="201" t="s">
        <v>39</v>
      </c>
      <c r="L25" s="201">
        <v>42.0</v>
      </c>
      <c r="M25" s="201">
        <v>26.0</v>
      </c>
      <c r="N25" s="201">
        <v>126427.0</v>
      </c>
      <c r="O25" s="201"/>
      <c r="P25" s="201"/>
      <c r="Q25" s="201"/>
      <c r="R25" s="201" t="s">
        <v>40</v>
      </c>
      <c r="S25" s="201"/>
      <c r="T25" s="201"/>
      <c r="U25" s="201"/>
      <c r="V25" s="204" t="s">
        <v>40</v>
      </c>
      <c r="W25" s="204">
        <v>355.0</v>
      </c>
      <c r="X25" s="204" t="s">
        <v>139</v>
      </c>
      <c r="Y25" s="204" t="s">
        <v>40</v>
      </c>
      <c r="Z25" s="204" t="s">
        <v>148</v>
      </c>
      <c r="AA25" s="204" t="s">
        <v>40</v>
      </c>
      <c r="AB25" s="204" t="s">
        <v>40</v>
      </c>
      <c r="AC25" s="204"/>
      <c r="AD25" s="207" t="s">
        <v>3519</v>
      </c>
      <c r="AE25" s="207"/>
      <c r="AF25" s="207"/>
      <c r="AG25" s="212"/>
      <c r="AH25" s="212"/>
      <c r="AI25" s="212"/>
      <c r="AJ25" s="212"/>
      <c r="AK25" s="212"/>
      <c r="AL25" s="212"/>
      <c r="AM25" s="212"/>
    </row>
    <row r="26" ht="15.75" customHeight="1">
      <c r="A26" s="100" t="s">
        <v>40</v>
      </c>
      <c r="B26" s="100" t="s">
        <v>40</v>
      </c>
      <c r="C26" s="204" t="s">
        <v>3407</v>
      </c>
      <c r="D26" s="204" t="s">
        <v>3408</v>
      </c>
      <c r="E26" s="202" t="s">
        <v>3409</v>
      </c>
      <c r="F26" s="201" t="s">
        <v>3410</v>
      </c>
      <c r="G26" s="201" t="s">
        <v>3411</v>
      </c>
      <c r="H26" s="203"/>
      <c r="I26" s="201">
        <v>2024.0</v>
      </c>
      <c r="J26" s="201" t="s">
        <v>3412</v>
      </c>
      <c r="K26" s="201" t="s">
        <v>3413</v>
      </c>
      <c r="L26" s="201">
        <v>41.0</v>
      </c>
      <c r="M26" s="201">
        <v>12.0</v>
      </c>
      <c r="N26" s="201" t="s">
        <v>3414</v>
      </c>
      <c r="O26" s="201">
        <v>3.8272061E7</v>
      </c>
      <c r="P26" s="201"/>
      <c r="Q26" s="201" t="s">
        <v>40</v>
      </c>
      <c r="R26" s="201" t="s">
        <v>40</v>
      </c>
      <c r="S26" s="201"/>
      <c r="T26" s="201"/>
      <c r="U26" s="201" t="s">
        <v>40</v>
      </c>
      <c r="V26" s="201"/>
      <c r="W26" s="204">
        <v>48.0</v>
      </c>
      <c r="X26" s="204" t="s">
        <v>54</v>
      </c>
      <c r="Y26" s="204" t="s">
        <v>40</v>
      </c>
      <c r="Z26" s="204" t="s">
        <v>42</v>
      </c>
      <c r="AA26" s="204" t="s">
        <v>40</v>
      </c>
      <c r="AB26" s="204" t="s">
        <v>40</v>
      </c>
      <c r="AC26" s="204"/>
      <c r="AD26" s="206" t="s">
        <v>3415</v>
      </c>
      <c r="AE26" s="207"/>
      <c r="AF26" s="207"/>
      <c r="AG26" s="212"/>
      <c r="AH26" s="212"/>
      <c r="AI26" s="212"/>
      <c r="AJ26" s="212"/>
      <c r="AK26" s="212"/>
      <c r="AL26" s="212"/>
      <c r="AM26" s="212"/>
    </row>
    <row r="27" ht="159.0" customHeight="1">
      <c r="A27" s="100" t="s">
        <v>40</v>
      </c>
      <c r="B27" s="100" t="s">
        <v>40</v>
      </c>
      <c r="C27" s="204" t="s">
        <v>3416</v>
      </c>
      <c r="D27" s="204" t="s">
        <v>3417</v>
      </c>
      <c r="E27" s="206" t="s">
        <v>3418</v>
      </c>
      <c r="F27" s="201" t="s">
        <v>3419</v>
      </c>
      <c r="G27" s="201" t="s">
        <v>3420</v>
      </c>
      <c r="H27" s="203"/>
      <c r="I27" s="201">
        <v>2025.0</v>
      </c>
      <c r="J27" s="201"/>
      <c r="K27" s="201" t="s">
        <v>368</v>
      </c>
      <c r="L27" s="201">
        <v>13.0</v>
      </c>
      <c r="M27" s="201"/>
      <c r="N27" s="201">
        <v>1604331.0</v>
      </c>
      <c r="O27" s="201">
        <v>4.0678647E7</v>
      </c>
      <c r="P27" s="201"/>
      <c r="Q27" s="201"/>
      <c r="R27" s="201" t="s">
        <v>40</v>
      </c>
      <c r="S27" s="201"/>
      <c r="T27" s="201"/>
      <c r="U27" s="201" t="s">
        <v>40</v>
      </c>
      <c r="V27" s="201"/>
      <c r="W27" s="204">
        <v>71.0</v>
      </c>
      <c r="X27" s="204" t="s">
        <v>79</v>
      </c>
      <c r="Y27" s="204" t="s">
        <v>3421</v>
      </c>
      <c r="Z27" s="204" t="s">
        <v>148</v>
      </c>
      <c r="AA27" s="204" t="s">
        <v>40</v>
      </c>
      <c r="AB27" s="204" t="s">
        <v>40</v>
      </c>
      <c r="AC27" s="204"/>
      <c r="AD27" s="206" t="s">
        <v>3422</v>
      </c>
      <c r="AE27" s="207"/>
      <c r="AF27" s="207"/>
      <c r="AG27" s="212"/>
      <c r="AH27" s="212"/>
      <c r="AI27" s="212"/>
      <c r="AJ27" s="212"/>
      <c r="AK27" s="212"/>
      <c r="AL27" s="212"/>
      <c r="AM27" s="212"/>
    </row>
    <row r="28" ht="15.75" customHeight="1">
      <c r="A28" s="100" t="s">
        <v>40</v>
      </c>
      <c r="B28" s="100" t="s">
        <v>40</v>
      </c>
      <c r="C28" s="204" t="s">
        <v>3423</v>
      </c>
      <c r="D28" s="204" t="s">
        <v>3424</v>
      </c>
      <c r="E28" s="202" t="s">
        <v>3425</v>
      </c>
      <c r="F28" s="201" t="s">
        <v>3426</v>
      </c>
      <c r="G28" s="201" t="s">
        <v>3427</v>
      </c>
      <c r="H28" s="203"/>
      <c r="I28" s="201">
        <v>2025.0</v>
      </c>
      <c r="J28" s="213">
        <v>45689.0</v>
      </c>
      <c r="K28" s="201" t="s">
        <v>110</v>
      </c>
      <c r="L28" s="201">
        <v>30.0</v>
      </c>
      <c r="M28" s="201">
        <v>6.0</v>
      </c>
      <c r="N28" s="201"/>
      <c r="O28" s="201"/>
      <c r="P28" s="201"/>
      <c r="Q28" s="201"/>
      <c r="R28" s="201" t="s">
        <v>40</v>
      </c>
      <c r="S28" s="201"/>
      <c r="T28" s="201"/>
      <c r="U28" s="201" t="s">
        <v>40</v>
      </c>
      <c r="V28" s="201"/>
      <c r="W28" s="204">
        <v>86.0</v>
      </c>
      <c r="X28" s="204" t="s">
        <v>165</v>
      </c>
      <c r="Y28" s="204" t="s">
        <v>40</v>
      </c>
      <c r="Z28" s="204" t="s">
        <v>79</v>
      </c>
      <c r="AA28" s="204" t="s">
        <v>40</v>
      </c>
      <c r="AB28" s="204" t="s">
        <v>40</v>
      </c>
      <c r="AC28" s="204"/>
      <c r="AD28" s="206" t="s">
        <v>3428</v>
      </c>
      <c r="AE28" s="207"/>
      <c r="AF28" s="207"/>
      <c r="AG28" s="212"/>
      <c r="AH28" s="212"/>
      <c r="AI28" s="212"/>
      <c r="AJ28" s="212"/>
      <c r="AK28" s="212"/>
      <c r="AL28" s="212"/>
      <c r="AM28" s="212"/>
    </row>
    <row r="29" ht="15.75" customHeight="1">
      <c r="A29" s="100" t="s">
        <v>40</v>
      </c>
      <c r="B29" s="100" t="s">
        <v>40</v>
      </c>
      <c r="C29" s="204" t="s">
        <v>3444</v>
      </c>
      <c r="D29" s="204" t="s">
        <v>3445</v>
      </c>
      <c r="E29" s="202" t="s">
        <v>3446</v>
      </c>
      <c r="F29" s="201" t="s">
        <v>3447</v>
      </c>
      <c r="G29" s="201" t="s">
        <v>3448</v>
      </c>
      <c r="H29" s="203"/>
      <c r="I29" s="201">
        <v>2024.0</v>
      </c>
      <c r="J29" s="201"/>
      <c r="K29" s="201" t="s">
        <v>3449</v>
      </c>
      <c r="L29" s="201"/>
      <c r="M29" s="201"/>
      <c r="N29" s="201"/>
      <c r="O29" s="201"/>
      <c r="P29" s="201"/>
      <c r="Q29" s="201"/>
      <c r="R29" s="201" t="s">
        <v>40</v>
      </c>
      <c r="S29" s="201"/>
      <c r="T29" s="201"/>
      <c r="U29" s="201" t="s">
        <v>40</v>
      </c>
      <c r="V29" s="201"/>
      <c r="W29" s="204">
        <v>108.0</v>
      </c>
      <c r="X29" s="204" t="s">
        <v>165</v>
      </c>
      <c r="Y29" s="204" t="s">
        <v>40</v>
      </c>
      <c r="Z29" s="204" t="s">
        <v>42</v>
      </c>
      <c r="AA29" s="204" t="s">
        <v>40</v>
      </c>
      <c r="AB29" s="204" t="s">
        <v>40</v>
      </c>
      <c r="AC29" s="204"/>
      <c r="AD29" s="206" t="s">
        <v>3450</v>
      </c>
      <c r="AE29" s="207"/>
      <c r="AF29" s="207"/>
      <c r="AG29" s="212"/>
      <c r="AH29" s="212"/>
      <c r="AI29" s="212"/>
      <c r="AJ29" s="212"/>
      <c r="AK29" s="212"/>
      <c r="AL29" s="212"/>
      <c r="AM29" s="212"/>
    </row>
    <row r="30" ht="15.75" customHeight="1">
      <c r="A30" s="100" t="s">
        <v>40</v>
      </c>
      <c r="B30" s="100" t="s">
        <v>40</v>
      </c>
      <c r="C30" s="204" t="s">
        <v>3496</v>
      </c>
      <c r="D30" s="204" t="s">
        <v>3497</v>
      </c>
      <c r="E30" s="206" t="s">
        <v>3498</v>
      </c>
      <c r="F30" s="201"/>
      <c r="G30" s="201" t="s">
        <v>3499</v>
      </c>
      <c r="H30" s="203"/>
      <c r="I30" s="201">
        <v>2025.0</v>
      </c>
      <c r="J30" s="201">
        <v>2025.0</v>
      </c>
      <c r="K30" s="201"/>
      <c r="L30" s="201"/>
      <c r="M30" s="201"/>
      <c r="N30" s="201"/>
      <c r="O30" s="201"/>
      <c r="P30" s="201"/>
      <c r="Q30" s="201"/>
      <c r="R30" s="201" t="s">
        <v>40</v>
      </c>
      <c r="S30" s="201"/>
      <c r="T30" s="201"/>
      <c r="U30" s="201"/>
      <c r="V30" s="201"/>
      <c r="W30" s="204">
        <v>311.0</v>
      </c>
      <c r="X30" s="204" t="s">
        <v>1700</v>
      </c>
      <c r="Y30" s="204" t="s">
        <v>40</v>
      </c>
      <c r="Z30" s="204" t="s">
        <v>79</v>
      </c>
      <c r="AA30" s="204" t="s">
        <v>40</v>
      </c>
      <c r="AB30" s="204" t="s">
        <v>40</v>
      </c>
      <c r="AC30" s="204"/>
      <c r="AD30" s="206" t="s">
        <v>3500</v>
      </c>
      <c r="AE30" s="207"/>
      <c r="AF30" s="207"/>
      <c r="AG30" s="212"/>
      <c r="AH30" s="212"/>
      <c r="AI30" s="212"/>
      <c r="AJ30" s="212"/>
      <c r="AK30" s="212"/>
      <c r="AL30" s="212"/>
      <c r="AM30" s="212"/>
    </row>
    <row r="31" ht="15.75" customHeight="1">
      <c r="A31" s="100" t="s">
        <v>40</v>
      </c>
      <c r="B31" s="100" t="s">
        <v>40</v>
      </c>
      <c r="C31" s="204" t="s">
        <v>3501</v>
      </c>
      <c r="D31" s="204" t="s">
        <v>3502</v>
      </c>
      <c r="E31" s="202" t="s">
        <v>3503</v>
      </c>
      <c r="F31" s="201" t="s">
        <v>3504</v>
      </c>
      <c r="G31" s="201" t="s">
        <v>3505</v>
      </c>
      <c r="H31" s="203"/>
      <c r="I31" s="201">
        <v>2025.0</v>
      </c>
      <c r="J31" s="201" t="s">
        <v>2048</v>
      </c>
      <c r="K31" s="201" t="s">
        <v>116</v>
      </c>
      <c r="L31" s="201">
        <v>25.0</v>
      </c>
      <c r="M31" s="201">
        <v>3.0</v>
      </c>
      <c r="N31" s="201" t="s">
        <v>3506</v>
      </c>
      <c r="O31" s="201">
        <v>3.995612E7</v>
      </c>
      <c r="P31" s="201"/>
      <c r="Q31" s="201"/>
      <c r="R31" s="201" t="s">
        <v>40</v>
      </c>
      <c r="S31" s="201"/>
      <c r="T31" s="201"/>
      <c r="U31" s="201"/>
      <c r="V31" s="201"/>
      <c r="W31" s="204">
        <v>320.0</v>
      </c>
      <c r="X31" s="204" t="s">
        <v>139</v>
      </c>
      <c r="Y31" s="204" t="s">
        <v>40</v>
      </c>
      <c r="Z31" s="204" t="s">
        <v>2437</v>
      </c>
      <c r="AA31" s="204" t="s">
        <v>40</v>
      </c>
      <c r="AB31" s="204" t="s">
        <v>40</v>
      </c>
      <c r="AC31" s="204"/>
      <c r="AD31" s="206" t="s">
        <v>3549</v>
      </c>
      <c r="AE31" s="207"/>
      <c r="AF31" s="207"/>
      <c r="AG31" s="214"/>
      <c r="AH31" s="214"/>
      <c r="AI31" s="214"/>
      <c r="AJ31" s="214"/>
      <c r="AK31" s="214"/>
      <c r="AL31" s="214"/>
      <c r="AM31" s="214"/>
    </row>
    <row r="32" ht="15.75" customHeight="1">
      <c r="A32" s="100" t="s">
        <v>40</v>
      </c>
      <c r="B32" s="100" t="s">
        <v>40</v>
      </c>
      <c r="C32" s="204" t="s">
        <v>3482</v>
      </c>
      <c r="D32" s="204" t="s">
        <v>3483</v>
      </c>
      <c r="E32" s="202" t="s">
        <v>3484</v>
      </c>
      <c r="F32" s="201" t="s">
        <v>3485</v>
      </c>
      <c r="G32" s="201" t="s">
        <v>3486</v>
      </c>
      <c r="H32" s="203"/>
      <c r="I32" s="201">
        <v>2024.0</v>
      </c>
      <c r="J32" s="201" t="s">
        <v>311</v>
      </c>
      <c r="K32" s="201" t="s">
        <v>312</v>
      </c>
      <c r="L32" s="201">
        <v>20.0</v>
      </c>
      <c r="M32" s="201">
        <v>1.0</v>
      </c>
      <c r="N32" s="201">
        <v>2344970.0</v>
      </c>
      <c r="O32" s="201"/>
      <c r="P32" s="201"/>
      <c r="Q32" s="201"/>
      <c r="R32" s="201" t="s">
        <v>40</v>
      </c>
      <c r="S32" s="201"/>
      <c r="T32" s="201"/>
      <c r="U32" s="201"/>
      <c r="V32" s="201"/>
      <c r="W32" s="204">
        <v>326.0</v>
      </c>
      <c r="X32" s="204" t="s">
        <v>615</v>
      </c>
      <c r="Y32" s="204" t="s">
        <v>40</v>
      </c>
      <c r="Z32" s="204" t="s">
        <v>79</v>
      </c>
      <c r="AA32" s="204" t="s">
        <v>40</v>
      </c>
      <c r="AB32" s="204" t="s">
        <v>40</v>
      </c>
      <c r="AC32" s="204"/>
      <c r="AD32" s="206" t="s">
        <v>3487</v>
      </c>
      <c r="AE32" s="207"/>
      <c r="AF32" s="207"/>
      <c r="AG32" s="215"/>
      <c r="AH32" s="215"/>
      <c r="AI32" s="215"/>
      <c r="AJ32" s="215"/>
      <c r="AK32" s="215"/>
      <c r="AL32" s="215"/>
      <c r="AM32" s="215"/>
    </row>
    <row r="33" ht="15.75" customHeight="1">
      <c r="A33" s="100" t="s">
        <v>40</v>
      </c>
      <c r="B33" s="100" t="s">
        <v>40</v>
      </c>
      <c r="C33" s="204" t="s">
        <v>3528</v>
      </c>
      <c r="D33" s="204" t="s">
        <v>3529</v>
      </c>
      <c r="E33" s="202" t="s">
        <v>3530</v>
      </c>
      <c r="F33" s="201" t="s">
        <v>3531</v>
      </c>
      <c r="G33" s="201" t="s">
        <v>3532</v>
      </c>
      <c r="H33" s="203"/>
      <c r="I33" s="201">
        <v>2024.0</v>
      </c>
      <c r="J33" s="201" t="s">
        <v>3533</v>
      </c>
      <c r="K33" s="201" t="s">
        <v>89</v>
      </c>
      <c r="L33" s="201">
        <v>73.0</v>
      </c>
      <c r="M33" s="201">
        <v>46.0</v>
      </c>
      <c r="N33" s="201" t="s">
        <v>3534</v>
      </c>
      <c r="O33" s="201"/>
      <c r="P33" s="201"/>
      <c r="Q33" s="201" t="s">
        <v>40</v>
      </c>
      <c r="R33" s="201" t="s">
        <v>40</v>
      </c>
      <c r="S33" s="201" t="s">
        <v>40</v>
      </c>
      <c r="T33" s="201"/>
      <c r="U33" s="201"/>
      <c r="V33" s="201"/>
      <c r="W33" s="204">
        <v>508.0</v>
      </c>
      <c r="X33" s="204" t="s">
        <v>139</v>
      </c>
      <c r="Y33" s="204" t="s">
        <v>40</v>
      </c>
      <c r="Z33" s="204" t="s">
        <v>148</v>
      </c>
      <c r="AA33" s="204" t="s">
        <v>40</v>
      </c>
      <c r="AB33" s="204" t="s">
        <v>40</v>
      </c>
      <c r="AC33" s="204"/>
      <c r="AD33" s="206" t="s">
        <v>3535</v>
      </c>
      <c r="AE33" s="207"/>
      <c r="AF33" s="207"/>
      <c r="AG33" s="212"/>
      <c r="AH33" s="212"/>
      <c r="AI33" s="212"/>
      <c r="AJ33" s="212"/>
      <c r="AK33" s="212"/>
      <c r="AL33" s="212"/>
      <c r="AM33" s="212"/>
    </row>
    <row r="34" ht="15.75" customHeight="1">
      <c r="A34" s="100" t="s">
        <v>40</v>
      </c>
      <c r="B34" s="100" t="s">
        <v>531</v>
      </c>
      <c r="C34" s="204" t="s">
        <v>3520</v>
      </c>
      <c r="D34" s="204" t="s">
        <v>3521</v>
      </c>
      <c r="E34" s="202" t="s">
        <v>3522</v>
      </c>
      <c r="F34" s="201" t="s">
        <v>3523</v>
      </c>
      <c r="G34" s="201" t="s">
        <v>3524</v>
      </c>
      <c r="H34" s="203"/>
      <c r="I34" s="201">
        <v>2023.0</v>
      </c>
      <c r="J34" s="201" t="s">
        <v>3525</v>
      </c>
      <c r="K34" s="201" t="s">
        <v>89</v>
      </c>
      <c r="L34" s="201">
        <v>72.0</v>
      </c>
      <c r="M34" s="201">
        <v>51.0</v>
      </c>
      <c r="N34" s="201" t="s">
        <v>3526</v>
      </c>
      <c r="O34" s="201"/>
      <c r="P34" s="201"/>
      <c r="Q34" s="201" t="s">
        <v>40</v>
      </c>
      <c r="R34" s="201" t="s">
        <v>40</v>
      </c>
      <c r="S34" s="201" t="s">
        <v>40</v>
      </c>
      <c r="T34" s="201"/>
      <c r="U34" s="201"/>
      <c r="V34" s="201"/>
      <c r="W34" s="204">
        <v>507.0</v>
      </c>
      <c r="X34" s="204" t="s">
        <v>139</v>
      </c>
      <c r="Y34" s="204" t="s">
        <v>40</v>
      </c>
      <c r="Z34" s="204" t="s">
        <v>148</v>
      </c>
      <c r="AA34" s="204" t="s">
        <v>40</v>
      </c>
      <c r="AB34" s="204" t="s">
        <v>40</v>
      </c>
      <c r="AC34" s="204"/>
      <c r="AD34" s="206" t="s">
        <v>3527</v>
      </c>
      <c r="AE34" s="207"/>
      <c r="AF34" s="207"/>
      <c r="AG34" s="212"/>
      <c r="AH34" s="212"/>
      <c r="AI34" s="212"/>
      <c r="AJ34" s="212"/>
      <c r="AK34" s="212"/>
      <c r="AL34" s="212"/>
      <c r="AM34" s="212"/>
    </row>
    <row r="35" ht="15.75" customHeight="1">
      <c r="A35" s="100" t="s">
        <v>40</v>
      </c>
      <c r="B35" s="100" t="s">
        <v>40</v>
      </c>
      <c r="C35" s="204" t="s">
        <v>3550</v>
      </c>
      <c r="D35" s="204" t="s">
        <v>3551</v>
      </c>
      <c r="E35" s="206" t="s">
        <v>3552</v>
      </c>
      <c r="F35" s="201" t="s">
        <v>3553</v>
      </c>
      <c r="G35" s="201" t="s">
        <v>3554</v>
      </c>
      <c r="H35" s="203"/>
      <c r="I35" s="201">
        <v>2025.0</v>
      </c>
      <c r="J35" s="216">
        <v>45833.0</v>
      </c>
      <c r="K35" s="201" t="s">
        <v>3555</v>
      </c>
      <c r="L35" s="201">
        <v>10.0</v>
      </c>
      <c r="M35" s="201">
        <v>1.0</v>
      </c>
      <c r="N35" s="201">
        <v>130.0</v>
      </c>
      <c r="O35" s="201">
        <v>4.0562756E7</v>
      </c>
      <c r="P35" s="201"/>
      <c r="Q35" s="201"/>
      <c r="R35" s="201" t="s">
        <v>40</v>
      </c>
      <c r="S35" s="201"/>
      <c r="T35" s="201"/>
      <c r="U35" s="201"/>
      <c r="V35" s="201"/>
      <c r="W35" s="204">
        <v>559.0</v>
      </c>
      <c r="X35" s="204" t="s">
        <v>615</v>
      </c>
      <c r="Y35" s="204" t="s">
        <v>40</v>
      </c>
      <c r="Z35" s="204" t="s">
        <v>42</v>
      </c>
      <c r="AA35" s="204" t="s">
        <v>40</v>
      </c>
      <c r="AB35" s="204" t="s">
        <v>40</v>
      </c>
      <c r="AC35" s="204"/>
      <c r="AD35" s="206" t="s">
        <v>3556</v>
      </c>
      <c r="AE35" s="207"/>
      <c r="AF35" s="207"/>
      <c r="AG35" s="212"/>
      <c r="AH35" s="212"/>
      <c r="AI35" s="212"/>
      <c r="AJ35" s="212"/>
      <c r="AK35" s="212"/>
      <c r="AL35" s="212"/>
      <c r="AM35" s="212"/>
    </row>
    <row r="36" ht="15.75" customHeight="1">
      <c r="A36" s="100" t="s">
        <v>40</v>
      </c>
      <c r="B36" s="100" t="s">
        <v>40</v>
      </c>
      <c r="C36" s="204" t="s">
        <v>3557</v>
      </c>
      <c r="D36" s="204" t="s">
        <v>3558</v>
      </c>
      <c r="E36" s="202" t="s">
        <v>3559</v>
      </c>
      <c r="F36" s="201" t="s">
        <v>3560</v>
      </c>
      <c r="G36" s="201" t="s">
        <v>3561</v>
      </c>
      <c r="H36" s="203"/>
      <c r="I36" s="201">
        <v>2025.0</v>
      </c>
      <c r="J36" s="201" t="s">
        <v>3562</v>
      </c>
      <c r="K36" s="201" t="s">
        <v>175</v>
      </c>
      <c r="L36" s="201">
        <v>8.0</v>
      </c>
      <c r="M36" s="201">
        <v>1.0</v>
      </c>
      <c r="N36" s="201" t="s">
        <v>3563</v>
      </c>
      <c r="O36" s="201"/>
      <c r="P36" s="201"/>
      <c r="Q36" s="201"/>
      <c r="R36" s="201"/>
      <c r="S36" s="201" t="s">
        <v>40</v>
      </c>
      <c r="T36" s="201"/>
      <c r="U36" s="201"/>
      <c r="V36" s="201" t="s">
        <v>40</v>
      </c>
      <c r="W36" s="204">
        <v>146.0</v>
      </c>
      <c r="X36" s="204" t="s">
        <v>615</v>
      </c>
      <c r="Y36" s="204" t="s">
        <v>40</v>
      </c>
      <c r="Z36" s="204" t="s">
        <v>79</v>
      </c>
      <c r="AA36" s="204" t="s">
        <v>40</v>
      </c>
      <c r="AB36" s="204" t="s">
        <v>40</v>
      </c>
      <c r="AC36" s="204"/>
      <c r="AD36" s="206" t="s">
        <v>3564</v>
      </c>
      <c r="AE36" s="207"/>
      <c r="AF36" s="207"/>
      <c r="AG36" s="212"/>
      <c r="AH36" s="212"/>
      <c r="AI36" s="212"/>
      <c r="AJ36" s="212"/>
      <c r="AK36" s="212"/>
      <c r="AL36" s="212"/>
      <c r="AM36" s="212"/>
    </row>
    <row r="37" ht="15.75" customHeight="1">
      <c r="A37" s="100" t="s">
        <v>40</v>
      </c>
      <c r="B37" s="100" t="s">
        <v>40</v>
      </c>
      <c r="C37" s="204" t="s">
        <v>3429</v>
      </c>
      <c r="D37" s="204" t="s">
        <v>3430</v>
      </c>
      <c r="E37" s="202" t="s">
        <v>3431</v>
      </c>
      <c r="F37" s="201" t="s">
        <v>3432</v>
      </c>
      <c r="G37" s="201" t="s">
        <v>3433</v>
      </c>
      <c r="H37" s="203"/>
      <c r="I37" s="201">
        <v>2025.0</v>
      </c>
      <c r="J37" s="213">
        <v>45809.0</v>
      </c>
      <c r="K37" s="201" t="s">
        <v>395</v>
      </c>
      <c r="L37" s="201">
        <v>29.0</v>
      </c>
      <c r="M37" s="201">
        <v>4.0</v>
      </c>
      <c r="N37" s="201" t="s">
        <v>3434</v>
      </c>
      <c r="O37" s="201"/>
      <c r="P37" s="201"/>
      <c r="Q37" s="201" t="s">
        <v>40</v>
      </c>
      <c r="R37" s="201"/>
      <c r="S37" s="201"/>
      <c r="T37" s="201"/>
      <c r="U37" s="201" t="s">
        <v>40</v>
      </c>
      <c r="V37" s="201"/>
      <c r="W37" s="204">
        <v>91.0</v>
      </c>
      <c r="X37" s="204" t="s">
        <v>54</v>
      </c>
      <c r="Y37" s="204" t="s">
        <v>40</v>
      </c>
      <c r="Z37" s="204" t="s">
        <v>79</v>
      </c>
      <c r="AA37" s="204" t="s">
        <v>40</v>
      </c>
      <c r="AB37" s="204" t="s">
        <v>40</v>
      </c>
      <c r="AC37" s="204"/>
      <c r="AD37" s="206" t="s">
        <v>3435</v>
      </c>
      <c r="AE37" s="207"/>
      <c r="AF37" s="207"/>
      <c r="AG37" s="212"/>
      <c r="AH37" s="212"/>
      <c r="AI37" s="212"/>
      <c r="AJ37" s="212"/>
      <c r="AK37" s="212"/>
      <c r="AL37" s="212"/>
      <c r="AM37" s="212"/>
    </row>
    <row r="38" ht="15.75" customHeight="1">
      <c r="A38" s="100" t="s">
        <v>40</v>
      </c>
      <c r="B38" s="100" t="s">
        <v>40</v>
      </c>
      <c r="C38" s="204" t="s">
        <v>3436</v>
      </c>
      <c r="D38" s="204" t="s">
        <v>3437</v>
      </c>
      <c r="E38" s="202" t="s">
        <v>3438</v>
      </c>
      <c r="F38" s="201" t="s">
        <v>3439</v>
      </c>
      <c r="G38" s="201" t="s">
        <v>3440</v>
      </c>
      <c r="H38" s="203"/>
      <c r="I38" s="201">
        <v>2025.0</v>
      </c>
      <c r="J38" s="201">
        <v>2025.0</v>
      </c>
      <c r="K38" s="201" t="s">
        <v>3441</v>
      </c>
      <c r="L38" s="201">
        <v>17.0</v>
      </c>
      <c r="M38" s="201"/>
      <c r="N38" s="201" t="s">
        <v>3442</v>
      </c>
      <c r="O38" s="201"/>
      <c r="P38" s="201"/>
      <c r="Q38" s="201" t="s">
        <v>40</v>
      </c>
      <c r="R38" s="201"/>
      <c r="S38" s="201"/>
      <c r="T38" s="201"/>
      <c r="U38" s="201" t="s">
        <v>40</v>
      </c>
      <c r="V38" s="201"/>
      <c r="W38" s="204">
        <v>96.0</v>
      </c>
      <c r="X38" s="204" t="s">
        <v>54</v>
      </c>
      <c r="Y38" s="204" t="s">
        <v>40</v>
      </c>
      <c r="Z38" s="204" t="s">
        <v>42</v>
      </c>
      <c r="AA38" s="204" t="s">
        <v>40</v>
      </c>
      <c r="AB38" s="204" t="s">
        <v>40</v>
      </c>
      <c r="AC38" s="204"/>
      <c r="AD38" s="206" t="s">
        <v>3443</v>
      </c>
      <c r="AE38" s="207"/>
      <c r="AF38" s="207"/>
      <c r="AG38" s="212"/>
      <c r="AH38" s="212"/>
      <c r="AI38" s="212"/>
      <c r="AJ38" s="212"/>
      <c r="AK38" s="212"/>
      <c r="AL38" s="212"/>
      <c r="AM38" s="212"/>
    </row>
    <row r="39" ht="15.75" customHeight="1">
      <c r="A39" s="100" t="s">
        <v>40</v>
      </c>
      <c r="B39" s="100" t="s">
        <v>40</v>
      </c>
      <c r="C39" s="204" t="s">
        <v>3451</v>
      </c>
      <c r="D39" s="204" t="s">
        <v>3452</v>
      </c>
      <c r="E39" s="202" t="s">
        <v>3453</v>
      </c>
      <c r="F39" s="201" t="s">
        <v>3454</v>
      </c>
      <c r="G39" s="201" t="s">
        <v>3455</v>
      </c>
      <c r="H39" s="203"/>
      <c r="I39" s="201">
        <v>2024.0</v>
      </c>
      <c r="J39" s="201" t="s">
        <v>3456</v>
      </c>
      <c r="K39" s="201" t="s">
        <v>2780</v>
      </c>
      <c r="L39" s="201">
        <v>13.0</v>
      </c>
      <c r="M39" s="201">
        <v>11.0</v>
      </c>
      <c r="N39" s="201" t="s">
        <v>3457</v>
      </c>
      <c r="O39" s="201"/>
      <c r="P39" s="201"/>
      <c r="Q39" s="201" t="s">
        <v>40</v>
      </c>
      <c r="R39" s="201"/>
      <c r="S39" s="201"/>
      <c r="T39" s="201"/>
      <c r="U39" s="201" t="s">
        <v>40</v>
      </c>
      <c r="V39" s="201"/>
      <c r="W39" s="204">
        <v>118.0</v>
      </c>
      <c r="X39" s="204" t="s">
        <v>165</v>
      </c>
      <c r="Y39" s="204" t="s">
        <v>40</v>
      </c>
      <c r="Z39" s="204" t="s">
        <v>148</v>
      </c>
      <c r="AA39" s="204" t="s">
        <v>40</v>
      </c>
      <c r="AB39" s="204" t="s">
        <v>40</v>
      </c>
      <c r="AC39" s="204"/>
      <c r="AD39" s="206" t="s">
        <v>3458</v>
      </c>
      <c r="AE39" s="207"/>
      <c r="AF39" s="207"/>
      <c r="AG39" s="212"/>
      <c r="AH39" s="212"/>
      <c r="AI39" s="212"/>
      <c r="AJ39" s="212"/>
      <c r="AK39" s="212"/>
      <c r="AL39" s="212"/>
      <c r="AM39" s="212"/>
    </row>
    <row r="40" ht="15.75" customHeight="1">
      <c r="A40" s="100" t="s">
        <v>40</v>
      </c>
      <c r="B40" s="100" t="s">
        <v>40</v>
      </c>
      <c r="C40" s="204" t="s">
        <v>3565</v>
      </c>
      <c r="D40" s="204" t="s">
        <v>3566</v>
      </c>
      <c r="E40" s="202" t="s">
        <v>3567</v>
      </c>
      <c r="F40" s="201"/>
      <c r="G40" s="201" t="s">
        <v>3568</v>
      </c>
      <c r="H40" s="203"/>
      <c r="I40" s="201">
        <v>2024.0</v>
      </c>
      <c r="J40" s="201" t="s">
        <v>2187</v>
      </c>
      <c r="K40" s="201" t="s">
        <v>3569</v>
      </c>
      <c r="L40" s="201">
        <v>107.0</v>
      </c>
      <c r="M40" s="201">
        <v>7.0</v>
      </c>
      <c r="N40" s="201" t="s">
        <v>3570</v>
      </c>
      <c r="O40" s="201"/>
      <c r="P40" s="201"/>
      <c r="Q40" s="201" t="s">
        <v>40</v>
      </c>
      <c r="R40" s="201"/>
      <c r="S40" s="201"/>
      <c r="T40" s="201"/>
      <c r="U40" s="201"/>
      <c r="V40" s="201"/>
      <c r="W40" s="204">
        <v>229.0</v>
      </c>
      <c r="X40" s="204" t="s">
        <v>615</v>
      </c>
      <c r="Y40" s="204" t="s">
        <v>40</v>
      </c>
      <c r="Z40" s="204" t="s">
        <v>79</v>
      </c>
      <c r="AA40" s="204" t="s">
        <v>40</v>
      </c>
      <c r="AB40" s="204" t="s">
        <v>40</v>
      </c>
      <c r="AC40" s="204"/>
      <c r="AD40" s="217" t="s">
        <v>3571</v>
      </c>
      <c r="AE40" s="218"/>
      <c r="AF40" s="218"/>
      <c r="AG40" s="219"/>
      <c r="AH40" s="219"/>
      <c r="AI40" s="219"/>
      <c r="AJ40" s="219"/>
      <c r="AK40" s="219"/>
      <c r="AL40" s="219"/>
      <c r="AM40" s="219"/>
    </row>
    <row r="41" ht="15.75" customHeight="1">
      <c r="A41" s="100" t="s">
        <v>40</v>
      </c>
      <c r="B41" s="100" t="s">
        <v>40</v>
      </c>
      <c r="C41" s="204" t="s">
        <v>3572</v>
      </c>
      <c r="D41" s="204" t="s">
        <v>3573</v>
      </c>
      <c r="E41" s="202" t="s">
        <v>3574</v>
      </c>
      <c r="F41" s="201" t="s">
        <v>3575</v>
      </c>
      <c r="G41" s="201" t="s">
        <v>3576</v>
      </c>
      <c r="H41" s="203"/>
      <c r="I41" s="201">
        <v>2025.0</v>
      </c>
      <c r="J41" s="201" t="s">
        <v>3577</v>
      </c>
      <c r="K41" s="201" t="s">
        <v>39</v>
      </c>
      <c r="L41" s="201">
        <v>47.0</v>
      </c>
      <c r="M41" s="201"/>
      <c r="N41" s="201">
        <v>126664.0</v>
      </c>
      <c r="O41" s="201"/>
      <c r="P41" s="201"/>
      <c r="Q41" s="201" t="s">
        <v>40</v>
      </c>
      <c r="R41" s="201"/>
      <c r="S41" s="201"/>
      <c r="T41" s="201"/>
      <c r="U41" s="201"/>
      <c r="V41" s="201"/>
      <c r="W41" s="204">
        <v>230.0</v>
      </c>
      <c r="X41" s="204" t="s">
        <v>615</v>
      </c>
      <c r="Y41" s="204" t="s">
        <v>40</v>
      </c>
      <c r="Z41" s="204" t="s">
        <v>79</v>
      </c>
      <c r="AA41" s="204" t="s">
        <v>40</v>
      </c>
      <c r="AB41" s="204" t="s">
        <v>40</v>
      </c>
      <c r="AC41" s="204"/>
      <c r="AD41" s="206" t="s">
        <v>3578</v>
      </c>
      <c r="AE41" s="207"/>
      <c r="AF41" s="207"/>
      <c r="AG41" s="212"/>
      <c r="AH41" s="212"/>
      <c r="AI41" s="212"/>
      <c r="AJ41" s="212"/>
      <c r="AK41" s="212"/>
      <c r="AL41" s="212"/>
      <c r="AM41" s="212"/>
    </row>
    <row r="42" ht="15.75" customHeight="1">
      <c r="A42" s="100" t="s">
        <v>40</v>
      </c>
      <c r="B42" s="100" t="s">
        <v>40</v>
      </c>
      <c r="C42" s="204" t="s">
        <v>3473</v>
      </c>
      <c r="D42" s="204" t="s">
        <v>3474</v>
      </c>
      <c r="E42" s="202" t="s">
        <v>3475</v>
      </c>
      <c r="F42" s="201" t="s">
        <v>3476</v>
      </c>
      <c r="G42" s="201" t="s">
        <v>3477</v>
      </c>
      <c r="H42" s="203"/>
      <c r="I42" s="201">
        <v>2024.0</v>
      </c>
      <c r="J42" s="201" t="s">
        <v>3478</v>
      </c>
      <c r="K42" s="201" t="s">
        <v>3479</v>
      </c>
      <c r="L42" s="201">
        <v>28.0</v>
      </c>
      <c r="M42" s="201">
        <v>2.0</v>
      </c>
      <c r="N42" s="201">
        <v>103867.0</v>
      </c>
      <c r="O42" s="201">
        <v>3.8458601E7</v>
      </c>
      <c r="P42" s="201"/>
      <c r="Q42" s="201" t="s">
        <v>40</v>
      </c>
      <c r="R42" s="201"/>
      <c r="S42" s="201"/>
      <c r="T42" s="201"/>
      <c r="U42" s="201"/>
      <c r="V42" s="201"/>
      <c r="W42" s="204">
        <v>233.0</v>
      </c>
      <c r="X42" s="204" t="s">
        <v>767</v>
      </c>
      <c r="Y42" s="204" t="s">
        <v>40</v>
      </c>
      <c r="Z42" s="204" t="s">
        <v>148</v>
      </c>
      <c r="AA42" s="204" t="s">
        <v>40</v>
      </c>
      <c r="AB42" s="204" t="s">
        <v>40</v>
      </c>
      <c r="AC42" s="204"/>
      <c r="AD42" s="206" t="s">
        <v>3480</v>
      </c>
      <c r="AE42" s="207"/>
      <c r="AF42" s="207"/>
      <c r="AG42" s="212"/>
      <c r="AH42" s="212"/>
      <c r="AI42" s="212"/>
      <c r="AJ42" s="212"/>
      <c r="AK42" s="212"/>
      <c r="AL42" s="212"/>
      <c r="AM42" s="212"/>
    </row>
    <row r="43" ht="15.75" customHeight="1">
      <c r="A43" s="100" t="s">
        <v>40</v>
      </c>
      <c r="B43" s="100" t="s">
        <v>40</v>
      </c>
      <c r="C43" s="204" t="s">
        <v>3488</v>
      </c>
      <c r="D43" s="204" t="s">
        <v>3489</v>
      </c>
      <c r="E43" s="202" t="s">
        <v>3490</v>
      </c>
      <c r="F43" s="201" t="s">
        <v>3491</v>
      </c>
      <c r="G43" s="201" t="s">
        <v>3492</v>
      </c>
      <c r="H43" s="203"/>
      <c r="I43" s="201">
        <v>2025.0</v>
      </c>
      <c r="J43" s="201">
        <v>2025.0</v>
      </c>
      <c r="K43" s="201" t="s">
        <v>3493</v>
      </c>
      <c r="L43" s="201">
        <v>17.0</v>
      </c>
      <c r="M43" s="201">
        <v>2.0</v>
      </c>
      <c r="N43" s="201" t="s">
        <v>3494</v>
      </c>
      <c r="O43" s="201"/>
      <c r="P43" s="201"/>
      <c r="Q43" s="201" t="s">
        <v>40</v>
      </c>
      <c r="R43" s="201"/>
      <c r="S43" s="201"/>
      <c r="T43" s="201"/>
      <c r="U43" s="201"/>
      <c r="V43" s="201"/>
      <c r="W43" s="204">
        <v>540.0</v>
      </c>
      <c r="X43" s="220" t="s">
        <v>767</v>
      </c>
      <c r="Y43" s="220" t="s">
        <v>40</v>
      </c>
      <c r="Z43" s="220" t="s">
        <v>79</v>
      </c>
      <c r="AA43" s="220" t="s">
        <v>40</v>
      </c>
      <c r="AB43" s="220" t="s">
        <v>40</v>
      </c>
      <c r="AC43" s="204"/>
      <c r="AD43" s="221" t="s">
        <v>3495</v>
      </c>
      <c r="AE43" s="222"/>
      <c r="AF43" s="222"/>
      <c r="AG43" s="223"/>
      <c r="AH43" s="223"/>
      <c r="AI43" s="223"/>
      <c r="AJ43" s="223"/>
      <c r="AK43" s="223"/>
      <c r="AL43" s="223"/>
      <c r="AM43" s="223"/>
    </row>
    <row r="44" ht="15.75" customHeight="1">
      <c r="A44" s="100" t="s">
        <v>40</v>
      </c>
      <c r="B44" s="100" t="s">
        <v>40</v>
      </c>
      <c r="C44" s="201" t="s">
        <v>3579</v>
      </c>
      <c r="D44" s="204" t="s">
        <v>3580</v>
      </c>
      <c r="E44" s="202" t="s">
        <v>3581</v>
      </c>
      <c r="F44" s="201"/>
      <c r="G44" s="201" t="s">
        <v>3582</v>
      </c>
      <c r="H44" s="203"/>
      <c r="I44" s="201">
        <v>2024.0</v>
      </c>
      <c r="J44" s="201" t="s">
        <v>1968</v>
      </c>
      <c r="K44" s="201" t="s">
        <v>3583</v>
      </c>
      <c r="L44" s="201">
        <v>18.0</v>
      </c>
      <c r="M44" s="201">
        <v>4.0</v>
      </c>
      <c r="N44" s="201" t="s">
        <v>3584</v>
      </c>
      <c r="O44" s="201">
        <v>3.8974645E7</v>
      </c>
      <c r="P44" s="201"/>
      <c r="Q44" s="201" t="s">
        <v>40</v>
      </c>
      <c r="R44" s="201"/>
      <c r="S44" s="201"/>
      <c r="T44" s="201"/>
      <c r="U44" s="201"/>
      <c r="V44" s="201"/>
      <c r="W44" s="204">
        <v>179.0</v>
      </c>
      <c r="X44" s="204" t="s">
        <v>767</v>
      </c>
      <c r="Y44" s="204" t="s">
        <v>40</v>
      </c>
      <c r="Z44" s="204" t="s">
        <v>79</v>
      </c>
      <c r="AA44" s="204" t="s">
        <v>40</v>
      </c>
      <c r="AB44" s="204" t="s">
        <v>40</v>
      </c>
      <c r="AC44" s="204"/>
      <c r="AD44" s="206" t="s">
        <v>3585</v>
      </c>
      <c r="AE44" s="207"/>
      <c r="AF44" s="207"/>
      <c r="AG44" s="212"/>
      <c r="AH44" s="212"/>
      <c r="AI44" s="212"/>
      <c r="AJ44" s="212"/>
      <c r="AK44" s="212"/>
      <c r="AL44" s="212"/>
      <c r="AM44" s="212"/>
    </row>
    <row r="45" ht="15.75" customHeight="1">
      <c r="B45" s="100" t="s">
        <v>40</v>
      </c>
      <c r="C45" s="204" t="s">
        <v>1036</v>
      </c>
      <c r="D45" s="204" t="s">
        <v>3586</v>
      </c>
      <c r="E45" s="202" t="s">
        <v>3587</v>
      </c>
      <c r="F45" s="201" t="s">
        <v>3588</v>
      </c>
      <c r="G45" s="201" t="s">
        <v>3589</v>
      </c>
      <c r="H45" s="203"/>
      <c r="I45" s="201">
        <v>2024.0</v>
      </c>
      <c r="J45" s="201" t="s">
        <v>2208</v>
      </c>
      <c r="K45" s="201" t="s">
        <v>3590</v>
      </c>
      <c r="L45" s="201">
        <v>43.0</v>
      </c>
      <c r="M45" s="201">
        <v>11.0</v>
      </c>
      <c r="N45" s="201" t="s">
        <v>3591</v>
      </c>
      <c r="O45" s="201"/>
      <c r="P45" s="201"/>
      <c r="Q45" s="204" t="s">
        <v>40</v>
      </c>
      <c r="R45" s="201"/>
      <c r="S45" s="201" t="s">
        <v>40</v>
      </c>
      <c r="T45" s="201"/>
      <c r="U45" s="201"/>
      <c r="V45" s="201"/>
      <c r="W45" s="204">
        <v>181.0</v>
      </c>
      <c r="X45" s="204" t="s">
        <v>767</v>
      </c>
      <c r="Y45" s="204" t="s">
        <v>40</v>
      </c>
      <c r="Z45" s="201"/>
      <c r="AA45" s="201"/>
      <c r="AB45" s="201"/>
      <c r="AC45" s="204"/>
      <c r="AD45" s="206" t="s">
        <v>3592</v>
      </c>
      <c r="AE45" s="207"/>
      <c r="AF45" s="207"/>
      <c r="AG45" s="212"/>
      <c r="AH45" s="212"/>
      <c r="AI45" s="212"/>
      <c r="AJ45" s="212"/>
      <c r="AK45" s="212"/>
      <c r="AL45" s="212"/>
      <c r="AM45" s="212"/>
    </row>
    <row r="46" ht="15.75" customHeight="1">
      <c r="A46" s="100" t="s">
        <v>40</v>
      </c>
      <c r="B46" s="100" t="s">
        <v>3593</v>
      </c>
      <c r="C46" s="201" t="s">
        <v>1086</v>
      </c>
      <c r="D46" s="204" t="s">
        <v>3594</v>
      </c>
      <c r="E46" s="202" t="s">
        <v>3595</v>
      </c>
      <c r="F46" s="201"/>
      <c r="G46" s="201" t="s">
        <v>1090</v>
      </c>
      <c r="H46" s="203"/>
      <c r="I46" s="201">
        <v>2024.0</v>
      </c>
      <c r="J46" s="201">
        <v>2024.0</v>
      </c>
      <c r="K46" s="201"/>
      <c r="L46" s="201"/>
      <c r="M46" s="201"/>
      <c r="N46" s="201"/>
      <c r="O46" s="201"/>
      <c r="P46" s="201"/>
      <c r="Q46" s="201" t="s">
        <v>40</v>
      </c>
      <c r="R46" s="201"/>
      <c r="S46" s="201"/>
      <c r="T46" s="201"/>
      <c r="U46" s="201"/>
      <c r="V46" s="201"/>
      <c r="W46" s="204">
        <v>191.0</v>
      </c>
      <c r="X46" s="204" t="s">
        <v>139</v>
      </c>
      <c r="Y46" s="204" t="s">
        <v>3596</v>
      </c>
      <c r="Z46" s="201"/>
      <c r="AA46" s="201"/>
      <c r="AB46" s="201"/>
      <c r="AC46" s="204"/>
      <c r="AD46" s="206" t="s">
        <v>3597</v>
      </c>
      <c r="AE46" s="207"/>
      <c r="AF46" s="207"/>
      <c r="AG46" s="212"/>
      <c r="AH46" s="212"/>
      <c r="AI46" s="212"/>
      <c r="AJ46" s="212"/>
      <c r="AK46" s="212"/>
      <c r="AL46" s="212"/>
      <c r="AM46" s="212"/>
    </row>
    <row r="47" ht="15.75" customHeight="1">
      <c r="A47" s="100" t="s">
        <v>40</v>
      </c>
      <c r="B47" s="100" t="s">
        <v>40</v>
      </c>
      <c r="C47" s="201" t="s">
        <v>3598</v>
      </c>
      <c r="D47" s="204" t="s">
        <v>3599</v>
      </c>
      <c r="E47" s="202" t="s">
        <v>3600</v>
      </c>
      <c r="F47" s="201" t="s">
        <v>3601</v>
      </c>
      <c r="G47" s="201" t="s">
        <v>3602</v>
      </c>
      <c r="H47" s="203"/>
      <c r="I47" s="201">
        <v>2025.0</v>
      </c>
      <c r="J47" s="213">
        <v>45717.0</v>
      </c>
      <c r="K47" s="201" t="s">
        <v>1482</v>
      </c>
      <c r="L47" s="201">
        <v>19.0</v>
      </c>
      <c r="M47" s="201">
        <v>3.0</v>
      </c>
      <c r="N47" s="201" t="s">
        <v>3603</v>
      </c>
      <c r="O47" s="201"/>
      <c r="P47" s="201"/>
      <c r="Q47" s="201" t="s">
        <v>40</v>
      </c>
      <c r="R47" s="201"/>
      <c r="S47" s="201"/>
      <c r="T47" s="201"/>
      <c r="U47" s="201"/>
      <c r="V47" s="201"/>
      <c r="W47" s="204">
        <v>193.0</v>
      </c>
      <c r="X47" s="204" t="s">
        <v>139</v>
      </c>
      <c r="Y47" s="204" t="s">
        <v>3596</v>
      </c>
      <c r="Z47" s="201"/>
      <c r="AA47" s="201"/>
      <c r="AB47" s="201"/>
      <c r="AC47" s="204"/>
      <c r="AD47" s="206" t="s">
        <v>3604</v>
      </c>
      <c r="AE47" s="207"/>
      <c r="AF47" s="207"/>
      <c r="AG47" s="212"/>
      <c r="AH47" s="212"/>
      <c r="AI47" s="212"/>
      <c r="AJ47" s="212"/>
      <c r="AK47" s="212"/>
      <c r="AL47" s="212"/>
      <c r="AM47" s="212"/>
    </row>
    <row r="48" ht="15.75" customHeight="1">
      <c r="A48" s="100" t="s">
        <v>40</v>
      </c>
      <c r="B48" s="100" t="s">
        <v>40</v>
      </c>
      <c r="C48" s="201" t="s">
        <v>3605</v>
      </c>
      <c r="D48" s="204" t="s">
        <v>3606</v>
      </c>
      <c r="E48" s="202" t="s">
        <v>3607</v>
      </c>
      <c r="F48" s="201" t="s">
        <v>3608</v>
      </c>
      <c r="G48" s="201" t="s">
        <v>3609</v>
      </c>
      <c r="H48" s="203"/>
      <c r="I48" s="201">
        <v>2025.0</v>
      </c>
      <c r="J48" s="201" t="s">
        <v>3471</v>
      </c>
      <c r="K48" s="201" t="s">
        <v>175</v>
      </c>
      <c r="L48" s="201">
        <v>8.0</v>
      </c>
      <c r="M48" s="201">
        <v>4.0</v>
      </c>
      <c r="N48" s="201" t="s">
        <v>3610</v>
      </c>
      <c r="O48" s="201"/>
      <c r="P48" s="201"/>
      <c r="Q48" s="201" t="s">
        <v>40</v>
      </c>
      <c r="R48" s="201"/>
      <c r="S48" s="201" t="s">
        <v>40</v>
      </c>
      <c r="T48" s="201"/>
      <c r="U48" s="201"/>
      <c r="V48" s="201"/>
      <c r="W48" s="204">
        <v>219.0</v>
      </c>
      <c r="X48" s="204" t="s">
        <v>148</v>
      </c>
      <c r="Y48" s="204" t="s">
        <v>40</v>
      </c>
      <c r="Z48" s="204" t="s">
        <v>79</v>
      </c>
      <c r="AA48" s="204" t="s">
        <v>40</v>
      </c>
      <c r="AB48" s="204" t="s">
        <v>40</v>
      </c>
      <c r="AC48" s="204"/>
      <c r="AD48" s="206" t="s">
        <v>3611</v>
      </c>
      <c r="AE48" s="207"/>
      <c r="AF48" s="207"/>
      <c r="AG48" s="212"/>
      <c r="AH48" s="212"/>
      <c r="AI48" s="212"/>
      <c r="AJ48" s="212"/>
      <c r="AK48" s="212"/>
      <c r="AL48" s="212"/>
      <c r="AM48" s="212"/>
    </row>
    <row r="49" ht="15.75" customHeight="1">
      <c r="A49" s="100" t="s">
        <v>40</v>
      </c>
      <c r="B49" s="100" t="s">
        <v>40</v>
      </c>
      <c r="C49" s="201" t="s">
        <v>3612</v>
      </c>
      <c r="D49" s="204" t="s">
        <v>3613</v>
      </c>
      <c r="E49" s="202" t="s">
        <v>3614</v>
      </c>
      <c r="F49" s="201" t="s">
        <v>3615</v>
      </c>
      <c r="G49" s="201" t="s">
        <v>3616</v>
      </c>
      <c r="H49" s="203"/>
      <c r="I49" s="201">
        <v>2024.0</v>
      </c>
      <c r="J49" s="201" t="s">
        <v>583</v>
      </c>
      <c r="K49" s="201" t="s">
        <v>39</v>
      </c>
      <c r="L49" s="201">
        <v>42.0</v>
      </c>
      <c r="M49" s="201">
        <v>24.0</v>
      </c>
      <c r="N49" s="201">
        <v>126252.0</v>
      </c>
      <c r="O49" s="201"/>
      <c r="P49" s="201"/>
      <c r="Q49" s="201" t="s">
        <v>40</v>
      </c>
      <c r="R49" s="201"/>
      <c r="S49" s="201"/>
      <c r="T49" s="201"/>
      <c r="U49" s="201"/>
      <c r="V49" s="201"/>
      <c r="W49" s="204">
        <v>221.0</v>
      </c>
      <c r="X49" s="204" t="s">
        <v>767</v>
      </c>
      <c r="Y49" s="204" t="s">
        <v>40</v>
      </c>
      <c r="Z49" s="204" t="s">
        <v>79</v>
      </c>
      <c r="AA49" s="204" t="s">
        <v>40</v>
      </c>
      <c r="AB49" s="204" t="s">
        <v>40</v>
      </c>
      <c r="AC49" s="204"/>
      <c r="AD49" s="206" t="s">
        <v>3617</v>
      </c>
      <c r="AE49" s="207"/>
      <c r="AF49" s="207"/>
      <c r="AG49" s="212"/>
      <c r="AH49" s="212"/>
      <c r="AI49" s="212"/>
      <c r="AJ49" s="212"/>
      <c r="AK49" s="212"/>
      <c r="AL49" s="212"/>
      <c r="AM49" s="212"/>
    </row>
    <row r="50" ht="15.75" customHeight="1">
      <c r="A50" s="100" t="s">
        <v>40</v>
      </c>
      <c r="B50" s="100" t="s">
        <v>40</v>
      </c>
      <c r="C50" s="204" t="s">
        <v>3618</v>
      </c>
      <c r="D50" s="204" t="s">
        <v>3619</v>
      </c>
      <c r="E50" s="202" t="s">
        <v>3620</v>
      </c>
      <c r="F50" s="201" t="s">
        <v>3621</v>
      </c>
      <c r="G50" s="201" t="s">
        <v>3622</v>
      </c>
      <c r="H50" s="203"/>
      <c r="I50" s="201">
        <v>2025.0</v>
      </c>
      <c r="J50" s="201" t="s">
        <v>1098</v>
      </c>
      <c r="K50" s="201" t="s">
        <v>518</v>
      </c>
      <c r="L50" s="201"/>
      <c r="M50" s="201"/>
      <c r="N50" s="216">
        <v>45666.0</v>
      </c>
      <c r="O50" s="201"/>
      <c r="P50" s="201"/>
      <c r="Q50" s="201" t="s">
        <v>40</v>
      </c>
      <c r="R50" s="201"/>
      <c r="S50" s="201"/>
      <c r="T50" s="201"/>
      <c r="U50" s="201"/>
      <c r="V50" s="201"/>
      <c r="W50" s="204">
        <v>224.0</v>
      </c>
      <c r="X50" s="204" t="s">
        <v>615</v>
      </c>
      <c r="Y50" s="204" t="s">
        <v>40</v>
      </c>
      <c r="Z50" s="201"/>
      <c r="AA50" s="201"/>
      <c r="AB50" s="201"/>
      <c r="AC50" s="204"/>
      <c r="AD50" s="206" t="s">
        <v>3623</v>
      </c>
      <c r="AE50" s="207"/>
      <c r="AF50" s="207"/>
      <c r="AG50" s="212"/>
      <c r="AH50" s="212"/>
      <c r="AI50" s="212"/>
      <c r="AJ50" s="212"/>
      <c r="AK50" s="212"/>
      <c r="AL50" s="212"/>
      <c r="AM50" s="212"/>
    </row>
    <row r="51" ht="15.75" customHeight="1">
      <c r="A51" s="100" t="s">
        <v>40</v>
      </c>
      <c r="B51" s="100" t="s">
        <v>40</v>
      </c>
      <c r="C51" s="204" t="s">
        <v>3624</v>
      </c>
      <c r="D51" s="204" t="s">
        <v>3625</v>
      </c>
      <c r="E51" s="202" t="s">
        <v>3626</v>
      </c>
      <c r="F51" s="201" t="s">
        <v>3627</v>
      </c>
      <c r="G51" s="201" t="s">
        <v>3628</v>
      </c>
      <c r="H51" s="203"/>
      <c r="I51" s="201">
        <v>2025.0</v>
      </c>
      <c r="J51" s="213">
        <v>45658.0</v>
      </c>
      <c r="K51" s="201" t="s">
        <v>1698</v>
      </c>
      <c r="L51" s="201">
        <v>32.0</v>
      </c>
      <c r="M51" s="201">
        <v>1.0</v>
      </c>
      <c r="N51" s="201" t="s">
        <v>3629</v>
      </c>
      <c r="O51" s="201"/>
      <c r="P51" s="201"/>
      <c r="Q51" s="201" t="s">
        <v>40</v>
      </c>
      <c r="R51" s="201"/>
      <c r="S51" s="201"/>
      <c r="T51" s="201"/>
      <c r="U51" s="201"/>
      <c r="V51" s="201"/>
      <c r="W51" s="204">
        <v>267.0</v>
      </c>
      <c r="X51" s="204" t="s">
        <v>767</v>
      </c>
      <c r="Y51" s="204" t="s">
        <v>40</v>
      </c>
      <c r="Z51" s="201"/>
      <c r="AA51" s="201"/>
      <c r="AB51" s="201"/>
      <c r="AC51" s="204"/>
      <c r="AD51" s="206" t="s">
        <v>3630</v>
      </c>
      <c r="AE51" s="207"/>
      <c r="AF51" s="207"/>
      <c r="AG51" s="212"/>
      <c r="AH51" s="212"/>
      <c r="AI51" s="212"/>
      <c r="AJ51" s="212"/>
      <c r="AK51" s="212"/>
      <c r="AL51" s="212"/>
      <c r="AM51" s="212"/>
    </row>
    <row r="52" ht="15.75" customHeight="1">
      <c r="A52" s="100" t="s">
        <v>40</v>
      </c>
      <c r="B52" s="100" t="s">
        <v>40</v>
      </c>
      <c r="C52" s="201" t="s">
        <v>3631</v>
      </c>
      <c r="D52" s="204" t="s">
        <v>3632</v>
      </c>
      <c r="E52" s="202" t="s">
        <v>3633</v>
      </c>
      <c r="F52" s="201" t="s">
        <v>3634</v>
      </c>
      <c r="G52" s="201" t="s">
        <v>3635</v>
      </c>
      <c r="H52" s="203"/>
      <c r="I52" s="201">
        <v>2024.0</v>
      </c>
      <c r="J52" s="213">
        <v>45566.0</v>
      </c>
      <c r="K52" s="201" t="s">
        <v>110</v>
      </c>
      <c r="L52" s="201">
        <v>29.0</v>
      </c>
      <c r="M52" s="201">
        <v>44.0</v>
      </c>
      <c r="N52" s="201"/>
      <c r="O52" s="201"/>
      <c r="P52" s="201"/>
      <c r="Q52" s="201" t="s">
        <v>40</v>
      </c>
      <c r="R52" s="201"/>
      <c r="S52" s="201"/>
      <c r="T52" s="201"/>
      <c r="U52" s="201"/>
      <c r="V52" s="201"/>
      <c r="W52" s="204">
        <v>523.0</v>
      </c>
      <c r="X52" s="204" t="s">
        <v>767</v>
      </c>
      <c r="Y52" s="204" t="s">
        <v>40</v>
      </c>
      <c r="Z52" s="201"/>
      <c r="AA52" s="201"/>
      <c r="AB52" s="201"/>
      <c r="AC52" s="204"/>
      <c r="AD52" s="206" t="s">
        <v>3636</v>
      </c>
      <c r="AE52" s="207"/>
      <c r="AF52" s="207"/>
      <c r="AG52" s="212"/>
      <c r="AH52" s="212"/>
      <c r="AI52" s="212"/>
      <c r="AJ52" s="212"/>
      <c r="AK52" s="212"/>
      <c r="AL52" s="212"/>
      <c r="AM52" s="212"/>
    </row>
    <row r="53">
      <c r="A53" s="100" t="s">
        <v>40</v>
      </c>
      <c r="B53" s="100" t="s">
        <v>40</v>
      </c>
      <c r="C53" s="201" t="s">
        <v>3637</v>
      </c>
      <c r="D53" s="204" t="s">
        <v>3638</v>
      </c>
      <c r="E53" s="206" t="s">
        <v>3639</v>
      </c>
      <c r="F53" s="201" t="s">
        <v>3640</v>
      </c>
      <c r="G53" s="201" t="s">
        <v>3641</v>
      </c>
      <c r="H53" s="203"/>
      <c r="I53" s="201">
        <v>2025.0</v>
      </c>
      <c r="J53" s="216">
        <v>45824.0</v>
      </c>
      <c r="K53" s="201" t="s">
        <v>1342</v>
      </c>
      <c r="L53" s="201"/>
      <c r="M53" s="201"/>
      <c r="N53" s="201"/>
      <c r="O53" s="201">
        <v>4.0532758E7</v>
      </c>
      <c r="P53" s="201"/>
      <c r="Q53" s="201" t="s">
        <v>40</v>
      </c>
      <c r="R53" s="201"/>
      <c r="S53" s="201"/>
      <c r="T53" s="201"/>
      <c r="U53" s="201"/>
      <c r="V53" s="201"/>
      <c r="W53" s="204"/>
      <c r="X53" s="204">
        <v>232.0</v>
      </c>
      <c r="Y53" s="204" t="s">
        <v>54</v>
      </c>
      <c r="Z53" s="204" t="s">
        <v>40</v>
      </c>
      <c r="AA53" s="204" t="s">
        <v>41</v>
      </c>
      <c r="AB53" s="204" t="s">
        <v>40</v>
      </c>
      <c r="AC53" s="204" t="s">
        <v>40</v>
      </c>
      <c r="AD53" s="204"/>
      <c r="AE53" s="206" t="s">
        <v>3642</v>
      </c>
      <c r="AF53" s="207"/>
      <c r="AG53" s="214"/>
      <c r="AH53" s="214"/>
      <c r="AI53" s="214"/>
      <c r="AJ53" s="214"/>
      <c r="AK53" s="214"/>
      <c r="AL53" s="214"/>
      <c r="AM53" s="214"/>
    </row>
    <row r="54" ht="15.75" customHeight="1">
      <c r="A54" s="100" t="s">
        <v>531</v>
      </c>
      <c r="B54" s="100" t="s">
        <v>3643</v>
      </c>
      <c r="C54" s="201" t="s">
        <v>3644</v>
      </c>
      <c r="D54" s="204" t="s">
        <v>3645</v>
      </c>
      <c r="E54" s="202" t="s">
        <v>3646</v>
      </c>
      <c r="F54" s="201" t="s">
        <v>3647</v>
      </c>
      <c r="G54" s="201" t="s">
        <v>3648</v>
      </c>
      <c r="H54" s="203"/>
      <c r="I54" s="201">
        <v>2024.0</v>
      </c>
      <c r="J54" s="213">
        <v>45505.0</v>
      </c>
      <c r="K54" s="201" t="s">
        <v>1326</v>
      </c>
      <c r="L54" s="201">
        <v>33.0</v>
      </c>
      <c r="M54" s="201">
        <v>8.0</v>
      </c>
      <c r="N54" s="201" t="s">
        <v>3649</v>
      </c>
      <c r="O54" s="201"/>
      <c r="P54" s="201"/>
      <c r="Q54" s="201" t="s">
        <v>40</v>
      </c>
      <c r="R54" s="201"/>
      <c r="S54" s="201"/>
      <c r="T54" s="201"/>
      <c r="U54" s="201"/>
      <c r="V54" s="201"/>
      <c r="W54" s="204"/>
      <c r="X54" s="204">
        <v>223.0</v>
      </c>
      <c r="Y54" s="204" t="s">
        <v>615</v>
      </c>
      <c r="Z54" s="204" t="s">
        <v>40</v>
      </c>
      <c r="AA54" s="204" t="s">
        <v>274</v>
      </c>
      <c r="AB54" s="204" t="s">
        <v>40</v>
      </c>
      <c r="AC54" s="204" t="s">
        <v>40</v>
      </c>
      <c r="AD54" s="204"/>
      <c r="AE54" s="206" t="s">
        <v>3650</v>
      </c>
      <c r="AF54" s="207"/>
      <c r="AG54" s="207"/>
      <c r="AH54" s="207"/>
      <c r="AI54" s="207"/>
      <c r="AJ54" s="207"/>
      <c r="AK54" s="207"/>
      <c r="AL54" s="207"/>
      <c r="AM54" s="207"/>
    </row>
    <row r="55" ht="15.75" customHeight="1">
      <c r="A55" s="100" t="s">
        <v>40</v>
      </c>
      <c r="B55" s="100" t="s">
        <v>531</v>
      </c>
      <c r="C55" s="201" t="s">
        <v>3651</v>
      </c>
      <c r="D55" s="201" t="s">
        <v>3652</v>
      </c>
      <c r="E55" s="202" t="s">
        <v>3653</v>
      </c>
      <c r="F55" s="201" t="s">
        <v>3654</v>
      </c>
      <c r="G55" s="201" t="s">
        <v>3655</v>
      </c>
      <c r="H55" s="203"/>
      <c r="I55" s="201">
        <v>2024.0</v>
      </c>
      <c r="J55" s="213">
        <v>45627.0</v>
      </c>
      <c r="K55" s="201" t="s">
        <v>204</v>
      </c>
      <c r="L55" s="201">
        <v>96.0</v>
      </c>
      <c r="M55" s="201">
        <v>12.0</v>
      </c>
      <c r="N55" s="201" t="s">
        <v>3656</v>
      </c>
      <c r="O55" s="201"/>
      <c r="P55" s="201"/>
      <c r="Q55" s="201" t="s">
        <v>40</v>
      </c>
      <c r="R55" s="201"/>
      <c r="S55" s="201"/>
      <c r="T55" s="201"/>
      <c r="U55" s="201"/>
      <c r="V55" s="201"/>
      <c r="W55" s="204"/>
      <c r="X55" s="204">
        <v>231.0</v>
      </c>
      <c r="Y55" s="224" t="s">
        <v>615</v>
      </c>
      <c r="Z55" s="224" t="s">
        <v>40</v>
      </c>
      <c r="AA55" s="204" t="s">
        <v>274</v>
      </c>
      <c r="AB55" s="204" t="s">
        <v>40</v>
      </c>
      <c r="AC55" s="204" t="s">
        <v>40</v>
      </c>
      <c r="AD55" s="204"/>
      <c r="AE55" s="225" t="s">
        <v>3657</v>
      </c>
      <c r="AF55" s="226"/>
      <c r="AG55" s="226"/>
      <c r="AH55" s="226"/>
      <c r="AI55" s="226"/>
      <c r="AJ55" s="226"/>
      <c r="AK55" s="226"/>
      <c r="AL55" s="226"/>
      <c r="AM55" s="226"/>
    </row>
    <row r="56">
      <c r="A56" s="100" t="s">
        <v>40</v>
      </c>
      <c r="B56" s="100" t="s">
        <v>40</v>
      </c>
      <c r="C56" s="201" t="s">
        <v>3644</v>
      </c>
      <c r="D56" s="204" t="s">
        <v>3645</v>
      </c>
      <c r="E56" s="202" t="s">
        <v>3646</v>
      </c>
      <c r="F56" s="201" t="s">
        <v>3647</v>
      </c>
      <c r="G56" s="201" t="s">
        <v>3648</v>
      </c>
      <c r="H56" s="203"/>
      <c r="I56" s="201">
        <v>2024.0</v>
      </c>
      <c r="J56" s="213">
        <v>45505.0</v>
      </c>
      <c r="K56" s="201" t="s">
        <v>1326</v>
      </c>
      <c r="L56" s="201">
        <v>33.0</v>
      </c>
      <c r="M56" s="201">
        <v>8.0</v>
      </c>
      <c r="N56" s="201" t="s">
        <v>3649</v>
      </c>
      <c r="O56" s="201"/>
      <c r="P56" s="201"/>
      <c r="Q56" s="201" t="s">
        <v>40</v>
      </c>
      <c r="R56" s="201"/>
      <c r="S56" s="201"/>
      <c r="T56" s="201"/>
      <c r="U56" s="201"/>
      <c r="V56" s="201"/>
      <c r="W56" s="204"/>
      <c r="X56" s="204">
        <v>223.0</v>
      </c>
      <c r="Y56" s="204" t="s">
        <v>615</v>
      </c>
      <c r="Z56" s="204" t="s">
        <v>40</v>
      </c>
      <c r="AA56" s="204" t="s">
        <v>274</v>
      </c>
      <c r="AB56" s="204" t="s">
        <v>40</v>
      </c>
      <c r="AC56" s="204" t="s">
        <v>40</v>
      </c>
      <c r="AD56" s="204"/>
      <c r="AE56" s="206" t="s">
        <v>3650</v>
      </c>
    </row>
    <row r="57">
      <c r="A57" s="100" t="s">
        <v>40</v>
      </c>
      <c r="B57" s="100" t="s">
        <v>40</v>
      </c>
      <c r="C57" s="201" t="s">
        <v>3658</v>
      </c>
      <c r="D57" s="201" t="s">
        <v>3659</v>
      </c>
      <c r="E57" s="202" t="s">
        <v>3660</v>
      </c>
      <c r="F57" s="201" t="s">
        <v>3661</v>
      </c>
      <c r="G57" s="201" t="s">
        <v>3662</v>
      </c>
      <c r="H57" s="203"/>
      <c r="I57" s="201">
        <v>2024.0</v>
      </c>
      <c r="J57" s="201" t="s">
        <v>311</v>
      </c>
      <c r="K57" s="201" t="s">
        <v>312</v>
      </c>
      <c r="L57" s="201">
        <v>20.0</v>
      </c>
      <c r="M57" s="201">
        <v>1.0</v>
      </c>
      <c r="N57" s="201">
        <v>2306703.0</v>
      </c>
      <c r="O57" s="201"/>
      <c r="P57" s="201"/>
      <c r="Q57" s="201" t="s">
        <v>40</v>
      </c>
      <c r="R57" s="201"/>
      <c r="S57" s="201"/>
      <c r="T57" s="201"/>
      <c r="U57" s="201"/>
      <c r="V57" s="201"/>
      <c r="W57" s="204"/>
      <c r="X57" s="204">
        <v>234.0</v>
      </c>
      <c r="Y57" s="204" t="s">
        <v>54</v>
      </c>
      <c r="Z57" s="204" t="s">
        <v>40</v>
      </c>
      <c r="AA57" s="227" t="s">
        <v>274</v>
      </c>
      <c r="AB57" s="204" t="s">
        <v>40</v>
      </c>
      <c r="AC57" s="204" t="s">
        <v>40</v>
      </c>
      <c r="AD57" s="204"/>
      <c r="AE57" s="206" t="s">
        <v>3663</v>
      </c>
    </row>
    <row r="58">
      <c r="A58" s="100" t="s">
        <v>40</v>
      </c>
      <c r="B58" s="100" t="s">
        <v>40</v>
      </c>
      <c r="C58" s="201" t="s">
        <v>1281</v>
      </c>
      <c r="D58" s="201" t="s">
        <v>3664</v>
      </c>
      <c r="E58" s="202" t="s">
        <v>3665</v>
      </c>
      <c r="F58" s="201" t="s">
        <v>3666</v>
      </c>
      <c r="G58" s="201" t="s">
        <v>3667</v>
      </c>
      <c r="H58" s="203"/>
      <c r="I58" s="201">
        <v>2024.0</v>
      </c>
      <c r="J58" s="201" t="s">
        <v>3668</v>
      </c>
      <c r="K58" s="201" t="s">
        <v>3669</v>
      </c>
      <c r="L58" s="201">
        <v>31.0</v>
      </c>
      <c r="M58" s="201">
        <v>4.0</v>
      </c>
      <c r="N58" s="201"/>
      <c r="O58" s="201"/>
      <c r="P58" s="201"/>
      <c r="Q58" s="201" t="s">
        <v>40</v>
      </c>
      <c r="R58" s="201"/>
      <c r="S58" s="201"/>
      <c r="T58" s="201"/>
      <c r="U58" s="201"/>
      <c r="V58" s="201"/>
      <c r="W58" s="204"/>
      <c r="X58" s="204">
        <v>237.0</v>
      </c>
      <c r="Y58" s="204" t="s">
        <v>54</v>
      </c>
      <c r="Z58" s="201"/>
      <c r="AA58" s="204" t="s">
        <v>41</v>
      </c>
      <c r="AB58" s="204" t="s">
        <v>40</v>
      </c>
      <c r="AC58" s="201"/>
      <c r="AD58" s="204"/>
      <c r="AE58" s="206" t="s">
        <v>3670</v>
      </c>
    </row>
    <row r="59">
      <c r="A59" s="100" t="s">
        <v>40</v>
      </c>
      <c r="B59" s="100" t="s">
        <v>40</v>
      </c>
      <c r="C59" s="201" t="s">
        <v>1305</v>
      </c>
      <c r="D59" s="201" t="s">
        <v>3671</v>
      </c>
      <c r="E59" s="206" t="s">
        <v>3672</v>
      </c>
      <c r="F59" s="201" t="s">
        <v>3673</v>
      </c>
      <c r="G59" s="201" t="s">
        <v>3674</v>
      </c>
      <c r="H59" s="203"/>
      <c r="I59" s="201">
        <v>2024.0</v>
      </c>
      <c r="J59" s="201">
        <v>2024.0</v>
      </c>
      <c r="K59" s="201" t="s">
        <v>304</v>
      </c>
      <c r="L59" s="201">
        <v>12.0</v>
      </c>
      <c r="M59" s="201">
        <v>6.0</v>
      </c>
      <c r="N59" s="201"/>
      <c r="O59" s="201"/>
      <c r="P59" s="201"/>
      <c r="Q59" s="201" t="s">
        <v>40</v>
      </c>
      <c r="R59" s="201"/>
      <c r="S59" s="201"/>
      <c r="T59" s="201"/>
      <c r="U59" s="201"/>
      <c r="V59" s="201"/>
      <c r="W59" s="204"/>
      <c r="X59" s="204">
        <v>242.0</v>
      </c>
      <c r="Y59" s="204" t="s">
        <v>54</v>
      </c>
      <c r="Z59" s="204" t="s">
        <v>40</v>
      </c>
      <c r="AA59" s="204" t="s">
        <v>41</v>
      </c>
      <c r="AB59" s="204" t="s">
        <v>40</v>
      </c>
      <c r="AC59" s="204" t="s">
        <v>40</v>
      </c>
      <c r="AD59" s="204"/>
      <c r="AE59" s="206" t="s">
        <v>3675</v>
      </c>
    </row>
    <row r="60">
      <c r="A60" s="100" t="s">
        <v>40</v>
      </c>
      <c r="B60" s="100" t="s">
        <v>40</v>
      </c>
      <c r="C60" s="201" t="s">
        <v>3676</v>
      </c>
      <c r="D60" s="201" t="s">
        <v>3677</v>
      </c>
      <c r="E60" s="202" t="s">
        <v>3678</v>
      </c>
      <c r="F60" s="201" t="s">
        <v>3679</v>
      </c>
      <c r="G60" s="201" t="s">
        <v>3680</v>
      </c>
      <c r="H60" s="203"/>
      <c r="I60" s="201">
        <v>2024.0</v>
      </c>
      <c r="J60" s="201">
        <v>2024.0</v>
      </c>
      <c r="K60" s="201" t="s">
        <v>1278</v>
      </c>
      <c r="L60" s="201">
        <v>19.0</v>
      </c>
      <c r="M60" s="201">
        <v>12.0</v>
      </c>
      <c r="N60" s="201" t="s">
        <v>3681</v>
      </c>
      <c r="O60" s="201"/>
      <c r="P60" s="201"/>
      <c r="Q60" s="201" t="s">
        <v>40</v>
      </c>
      <c r="R60" s="201"/>
      <c r="S60" s="201"/>
      <c r="T60" s="201"/>
      <c r="U60" s="201"/>
      <c r="V60" s="201"/>
      <c r="W60" s="204"/>
      <c r="X60" s="204">
        <v>319.0</v>
      </c>
      <c r="Y60" s="204" t="s">
        <v>54</v>
      </c>
      <c r="Z60" s="204" t="s">
        <v>40</v>
      </c>
      <c r="AA60" s="204" t="s">
        <v>41</v>
      </c>
      <c r="AB60" s="204" t="s">
        <v>40</v>
      </c>
      <c r="AC60" s="204" t="s">
        <v>40</v>
      </c>
      <c r="AD60" s="204"/>
      <c r="AE60" s="206" t="s">
        <v>3682</v>
      </c>
    </row>
    <row r="61" ht="15.75" customHeight="1">
      <c r="A61" s="100" t="s">
        <v>40</v>
      </c>
      <c r="B61" s="100" t="s">
        <v>40</v>
      </c>
      <c r="C61" s="228" t="s">
        <v>3683</v>
      </c>
      <c r="D61" s="229" t="s">
        <v>3684</v>
      </c>
      <c r="E61" s="228" t="s">
        <v>3685</v>
      </c>
      <c r="F61" s="228" t="s">
        <v>3686</v>
      </c>
      <c r="G61" s="228" t="s">
        <v>3687</v>
      </c>
      <c r="I61" s="230">
        <v>2023.0</v>
      </c>
      <c r="J61" s="230">
        <v>2023.0</v>
      </c>
      <c r="K61" s="228" t="s">
        <v>1191</v>
      </c>
      <c r="L61" s="230">
        <v>10.0</v>
      </c>
      <c r="M61" s="230">
        <v>1.0</v>
      </c>
      <c r="N61" s="231"/>
      <c r="O61" s="231"/>
      <c r="P61" s="232"/>
      <c r="Q61" s="233"/>
      <c r="R61" s="234" t="s">
        <v>40</v>
      </c>
      <c r="S61" s="233"/>
      <c r="T61" s="234" t="s">
        <v>40</v>
      </c>
      <c r="U61" s="234" t="s">
        <v>40</v>
      </c>
      <c r="V61" s="232"/>
      <c r="W61" s="235"/>
      <c r="X61" s="236">
        <v>626.0</v>
      </c>
      <c r="Y61" s="229" t="s">
        <v>54</v>
      </c>
      <c r="Z61" s="229" t="s">
        <v>40</v>
      </c>
      <c r="AA61" s="229" t="s">
        <v>79</v>
      </c>
      <c r="AB61" s="229" t="s">
        <v>40</v>
      </c>
      <c r="AC61" s="229" t="s">
        <v>40</v>
      </c>
      <c r="AD61" s="203"/>
      <c r="AE61" s="237" t="s">
        <v>3688</v>
      </c>
      <c r="AF61" s="15"/>
      <c r="AG61" s="15"/>
      <c r="AH61" s="15"/>
      <c r="AI61" s="15"/>
      <c r="AJ61" s="15"/>
      <c r="AK61" s="15"/>
      <c r="AL61" s="15"/>
      <c r="AM61" s="15"/>
    </row>
    <row r="62" ht="15.75" customHeight="1">
      <c r="A62" s="100" t="s">
        <v>531</v>
      </c>
      <c r="B62" s="100" t="s">
        <v>40</v>
      </c>
      <c r="C62" s="201" t="s">
        <v>1918</v>
      </c>
      <c r="D62" s="201" t="s">
        <v>3689</v>
      </c>
      <c r="E62" s="238" t="s">
        <v>3690</v>
      </c>
      <c r="F62" s="201" t="s">
        <v>3691</v>
      </c>
      <c r="G62" s="201" t="s">
        <v>3692</v>
      </c>
      <c r="H62" s="203"/>
      <c r="I62" s="201">
        <v>2024.0</v>
      </c>
      <c r="J62" s="216">
        <v>45814.0</v>
      </c>
      <c r="K62" s="201" t="s">
        <v>418</v>
      </c>
      <c r="L62" s="201">
        <v>12.0</v>
      </c>
      <c r="M62" s="201">
        <v>6.0</v>
      </c>
      <c r="N62" s="201"/>
      <c r="O62" s="201">
        <v>3.893236E7</v>
      </c>
      <c r="P62" s="201"/>
      <c r="Q62" s="201" t="s">
        <v>40</v>
      </c>
      <c r="R62" s="201"/>
      <c r="S62" s="201"/>
      <c r="T62" s="201"/>
      <c r="U62" s="201"/>
      <c r="V62" s="201"/>
      <c r="W62" s="239"/>
      <c r="X62" s="204">
        <v>371.0</v>
      </c>
      <c r="Y62" s="204" t="s">
        <v>139</v>
      </c>
      <c r="Z62" s="204" t="s">
        <v>40</v>
      </c>
      <c r="AA62" s="204" t="s">
        <v>274</v>
      </c>
      <c r="AB62" s="204" t="s">
        <v>3421</v>
      </c>
      <c r="AC62" s="201"/>
      <c r="AD62" s="204"/>
      <c r="AE62" s="206" t="s">
        <v>3693</v>
      </c>
      <c r="AF62" s="208"/>
      <c r="AG62" s="208"/>
      <c r="AH62" s="208"/>
      <c r="AI62" s="208"/>
      <c r="AJ62" s="208"/>
      <c r="AK62" s="208"/>
      <c r="AL62" s="208"/>
      <c r="AM62" s="208"/>
    </row>
    <row r="63" ht="15.75" customHeight="1">
      <c r="A63" s="100" t="s">
        <v>531</v>
      </c>
      <c r="B63" s="100" t="s">
        <v>40</v>
      </c>
      <c r="C63" s="201" t="s">
        <v>1918</v>
      </c>
      <c r="D63" s="201" t="s">
        <v>3694</v>
      </c>
      <c r="E63" s="240" t="s">
        <v>3695</v>
      </c>
      <c r="F63" s="201" t="s">
        <v>3696</v>
      </c>
      <c r="G63" s="201" t="s">
        <v>3697</v>
      </c>
      <c r="H63" s="203"/>
      <c r="I63" s="201">
        <v>2024.0</v>
      </c>
      <c r="J63" s="213">
        <v>45444.0</v>
      </c>
      <c r="K63" s="201" t="s">
        <v>1747</v>
      </c>
      <c r="L63" s="201">
        <v>262.0</v>
      </c>
      <c r="M63" s="201"/>
      <c r="N63" s="201" t="s">
        <v>3698</v>
      </c>
      <c r="O63" s="201"/>
      <c r="P63" s="201"/>
      <c r="Q63" s="201" t="s">
        <v>40</v>
      </c>
      <c r="R63" s="201"/>
      <c r="S63" s="201"/>
      <c r="T63" s="201"/>
      <c r="U63" s="201"/>
      <c r="V63" s="201"/>
      <c r="W63" s="239"/>
      <c r="X63" s="204">
        <v>372.0</v>
      </c>
      <c r="Y63" s="204" t="s">
        <v>139</v>
      </c>
      <c r="Z63" s="204" t="s">
        <v>40</v>
      </c>
      <c r="AA63" s="204" t="s">
        <v>43</v>
      </c>
      <c r="AB63" s="204" t="s">
        <v>40</v>
      </c>
      <c r="AC63" s="204" t="s">
        <v>40</v>
      </c>
      <c r="AD63" s="204"/>
      <c r="AE63" s="206" t="s">
        <v>3699</v>
      </c>
      <c r="AF63" s="208"/>
      <c r="AG63" s="208"/>
      <c r="AH63" s="208"/>
      <c r="AI63" s="208"/>
      <c r="AJ63" s="208"/>
      <c r="AK63" s="208"/>
      <c r="AL63" s="208"/>
      <c r="AM63" s="208"/>
    </row>
    <row r="64">
      <c r="A64" s="100" t="s">
        <v>40</v>
      </c>
      <c r="B64" s="100" t="s">
        <v>40</v>
      </c>
      <c r="C64" s="204" t="s">
        <v>3683</v>
      </c>
      <c r="D64" s="204" t="s">
        <v>3684</v>
      </c>
      <c r="E64" s="240" t="s">
        <v>3685</v>
      </c>
      <c r="F64" s="201" t="s">
        <v>3686</v>
      </c>
      <c r="G64" s="201" t="s">
        <v>3687</v>
      </c>
      <c r="H64" s="203"/>
      <c r="I64" s="201">
        <v>2023.0</v>
      </c>
      <c r="J64" s="201">
        <v>2023.0</v>
      </c>
      <c r="K64" s="201" t="s">
        <v>1191</v>
      </c>
      <c r="L64" s="201">
        <v>10.0</v>
      </c>
      <c r="M64" s="201">
        <v>1.0</v>
      </c>
      <c r="N64" s="201"/>
      <c r="O64" s="201"/>
      <c r="P64" s="201"/>
      <c r="Q64" s="201"/>
      <c r="R64" s="201" t="s">
        <v>40</v>
      </c>
      <c r="S64" s="201"/>
      <c r="T64" s="204" t="s">
        <v>40</v>
      </c>
      <c r="U64" s="204" t="s">
        <v>40</v>
      </c>
      <c r="V64" s="201"/>
      <c r="W64" s="239"/>
      <c r="X64" s="204">
        <v>289.0</v>
      </c>
      <c r="Y64" s="204" t="s">
        <v>165</v>
      </c>
      <c r="Z64" s="204" t="s">
        <v>40</v>
      </c>
      <c r="AA64" s="204" t="s">
        <v>148</v>
      </c>
      <c r="AB64" s="204" t="s">
        <v>40</v>
      </c>
      <c r="AC64" s="204" t="s">
        <v>40</v>
      </c>
      <c r="AD64" s="204"/>
      <c r="AE64" s="206" t="s">
        <v>3700</v>
      </c>
    </row>
    <row r="65" ht="15.75" customHeight="1">
      <c r="A65" s="100" t="s">
        <v>531</v>
      </c>
      <c r="B65" s="100" t="s">
        <v>40</v>
      </c>
      <c r="C65" s="201" t="s">
        <v>3701</v>
      </c>
      <c r="D65" s="201" t="s">
        <v>3702</v>
      </c>
      <c r="E65" s="241" t="s">
        <v>3703</v>
      </c>
      <c r="F65" s="201" t="s">
        <v>3704</v>
      </c>
      <c r="G65" s="201" t="s">
        <v>3705</v>
      </c>
      <c r="H65" s="203"/>
      <c r="I65" s="201">
        <v>2024.0</v>
      </c>
      <c r="J65" s="201" t="s">
        <v>1880</v>
      </c>
      <c r="K65" s="201" t="s">
        <v>3706</v>
      </c>
      <c r="L65" s="201">
        <v>9.0</v>
      </c>
      <c r="M65" s="201">
        <v>11.0</v>
      </c>
      <c r="N65" s="201" t="s">
        <v>3707</v>
      </c>
      <c r="O65" s="201">
        <v>3.9534188E7</v>
      </c>
      <c r="P65" s="201"/>
      <c r="Q65" s="201" t="s">
        <v>40</v>
      </c>
      <c r="R65" s="201"/>
      <c r="S65" s="201"/>
      <c r="T65" s="201"/>
      <c r="U65" s="201"/>
      <c r="V65" s="201"/>
      <c r="W65" s="239"/>
      <c r="X65" s="204">
        <v>416.0</v>
      </c>
      <c r="Y65" s="204" t="s">
        <v>615</v>
      </c>
      <c r="Z65" s="224" t="s">
        <v>40</v>
      </c>
      <c r="AA65" s="204" t="s">
        <v>274</v>
      </c>
      <c r="AB65" s="204" t="s">
        <v>40</v>
      </c>
      <c r="AC65" s="204" t="s">
        <v>40</v>
      </c>
      <c r="AD65" s="204"/>
      <c r="AE65" s="217" t="s">
        <v>3708</v>
      </c>
      <c r="AF65" s="242"/>
      <c r="AG65" s="242"/>
      <c r="AH65" s="242"/>
      <c r="AI65" s="242"/>
      <c r="AJ65" s="242"/>
      <c r="AK65" s="242"/>
      <c r="AL65" s="242"/>
      <c r="AM65" s="242"/>
    </row>
    <row r="66" ht="15.75" customHeight="1">
      <c r="A66" s="100" t="s">
        <v>531</v>
      </c>
      <c r="B66" s="100" t="s">
        <v>40</v>
      </c>
      <c r="C66" s="201" t="s">
        <v>3709</v>
      </c>
      <c r="D66" s="201" t="s">
        <v>3710</v>
      </c>
      <c r="E66" s="241" t="s">
        <v>3711</v>
      </c>
      <c r="F66" s="201" t="s">
        <v>3712</v>
      </c>
      <c r="G66" s="201" t="s">
        <v>3713</v>
      </c>
      <c r="H66" s="203"/>
      <c r="I66" s="201">
        <v>2024.0</v>
      </c>
      <c r="J66" s="201">
        <v>2024.0</v>
      </c>
      <c r="K66" s="201" t="s">
        <v>3714</v>
      </c>
      <c r="L66" s="201">
        <v>11.0</v>
      </c>
      <c r="M66" s="201"/>
      <c r="N66" s="201"/>
      <c r="O66" s="201"/>
      <c r="P66" s="201"/>
      <c r="Q66" s="201" t="s">
        <v>40</v>
      </c>
      <c r="R66" s="201"/>
      <c r="S66" s="201"/>
      <c r="T66" s="201"/>
      <c r="U66" s="201"/>
      <c r="V66" s="201"/>
      <c r="W66" s="239"/>
      <c r="X66" s="204">
        <v>436.0</v>
      </c>
      <c r="Y66" s="204" t="s">
        <v>139</v>
      </c>
      <c r="Z66" s="204" t="s">
        <v>40</v>
      </c>
      <c r="AA66" s="204" t="s">
        <v>274</v>
      </c>
      <c r="AB66" s="204" t="s">
        <v>40</v>
      </c>
      <c r="AC66" s="204" t="s">
        <v>40</v>
      </c>
      <c r="AD66" s="204"/>
      <c r="AE66" s="206" t="s">
        <v>3715</v>
      </c>
      <c r="AF66" s="49"/>
      <c r="AG66" s="49"/>
      <c r="AH66" s="49"/>
      <c r="AI66" s="49"/>
      <c r="AJ66" s="49"/>
      <c r="AK66" s="49"/>
      <c r="AL66" s="49"/>
      <c r="AM66" s="49"/>
    </row>
    <row r="67" ht="15.75" customHeight="1">
      <c r="A67" s="100" t="s">
        <v>40</v>
      </c>
      <c r="B67" s="100" t="s">
        <v>40</v>
      </c>
      <c r="C67" s="204" t="s">
        <v>3716</v>
      </c>
      <c r="D67" s="201" t="s">
        <v>3717</v>
      </c>
      <c r="E67" s="241" t="s">
        <v>3718</v>
      </c>
      <c r="F67" s="201" t="s">
        <v>3719</v>
      </c>
      <c r="G67" s="201" t="s">
        <v>3720</v>
      </c>
      <c r="H67" s="203"/>
      <c r="I67" s="201">
        <v>2024.0</v>
      </c>
      <c r="J67" s="201" t="s">
        <v>614</v>
      </c>
      <c r="K67" s="201" t="s">
        <v>3721</v>
      </c>
      <c r="L67" s="201">
        <v>12.0</v>
      </c>
      <c r="M67" s="201">
        <v>10.0</v>
      </c>
      <c r="N67" s="201" t="s">
        <v>3722</v>
      </c>
      <c r="O67" s="201"/>
      <c r="P67" s="201"/>
      <c r="Q67" s="201"/>
      <c r="R67" s="201"/>
      <c r="S67" s="201" t="s">
        <v>40</v>
      </c>
      <c r="T67" s="201"/>
      <c r="U67" s="201"/>
      <c r="V67" s="201"/>
      <c r="W67" s="239"/>
      <c r="X67" s="204">
        <v>456.0</v>
      </c>
      <c r="Y67" s="204" t="s">
        <v>139</v>
      </c>
      <c r="Z67" s="204" t="s">
        <v>40</v>
      </c>
      <c r="AA67" s="204" t="s">
        <v>274</v>
      </c>
      <c r="AB67" s="201"/>
      <c r="AC67" s="201"/>
      <c r="AD67" s="204"/>
      <c r="AE67" s="206" t="s">
        <v>3723</v>
      </c>
      <c r="AF67" s="243"/>
      <c r="AG67" s="243"/>
      <c r="AH67" s="243"/>
      <c r="AI67" s="243"/>
      <c r="AJ67" s="243"/>
      <c r="AK67" s="243"/>
      <c r="AL67" s="243"/>
      <c r="AM67" s="243"/>
    </row>
    <row r="68" ht="15.75" customHeight="1">
      <c r="A68" s="100" t="s">
        <v>40</v>
      </c>
      <c r="B68" s="100" t="s">
        <v>40</v>
      </c>
      <c r="C68" s="201" t="s">
        <v>3724</v>
      </c>
      <c r="D68" s="201" t="s">
        <v>3725</v>
      </c>
      <c r="E68" s="241" t="s">
        <v>3726</v>
      </c>
      <c r="F68" s="201"/>
      <c r="G68" s="201" t="s">
        <v>2802</v>
      </c>
      <c r="H68" s="203"/>
      <c r="I68" s="201">
        <v>2025.0</v>
      </c>
      <c r="J68" s="201">
        <v>2025.0</v>
      </c>
      <c r="K68" s="201"/>
      <c r="L68" s="201"/>
      <c r="M68" s="201"/>
      <c r="N68" s="201"/>
      <c r="O68" s="201"/>
      <c r="P68" s="201"/>
      <c r="Q68" s="201"/>
      <c r="R68" s="201"/>
      <c r="S68" s="201" t="s">
        <v>40</v>
      </c>
      <c r="T68" s="201"/>
      <c r="U68" s="201"/>
      <c r="V68" s="201"/>
      <c r="W68" s="239"/>
      <c r="X68" s="204">
        <v>538.0</v>
      </c>
      <c r="Y68" s="204" t="s">
        <v>54</v>
      </c>
      <c r="Z68" s="204" t="s">
        <v>3421</v>
      </c>
      <c r="AA68" s="204" t="s">
        <v>148</v>
      </c>
      <c r="AB68" s="204" t="s">
        <v>40</v>
      </c>
      <c r="AC68" s="204" t="s">
        <v>40</v>
      </c>
      <c r="AD68" s="204"/>
      <c r="AE68" s="206" t="s">
        <v>3727</v>
      </c>
      <c r="AF68" s="243"/>
      <c r="AG68" s="243"/>
      <c r="AH68" s="243"/>
      <c r="AI68" s="243"/>
      <c r="AJ68" s="243"/>
      <c r="AK68" s="243"/>
      <c r="AL68" s="243"/>
      <c r="AM68" s="243"/>
    </row>
    <row r="69" ht="15.75" customHeight="1">
      <c r="A69" s="100" t="s">
        <v>40</v>
      </c>
      <c r="B69" s="100" t="s">
        <v>40</v>
      </c>
      <c r="C69" s="228" t="s">
        <v>3728</v>
      </c>
      <c r="D69" s="228" t="s">
        <v>3729</v>
      </c>
      <c r="E69" s="244" t="s">
        <v>3730</v>
      </c>
      <c r="F69" s="228" t="s">
        <v>3731</v>
      </c>
      <c r="G69" s="228" t="s">
        <v>3732</v>
      </c>
      <c r="H69" s="203"/>
      <c r="I69" s="230">
        <v>2024.0</v>
      </c>
      <c r="J69" s="245">
        <v>45856.0</v>
      </c>
      <c r="K69" s="228" t="s">
        <v>418</v>
      </c>
      <c r="L69" s="230">
        <v>12.0</v>
      </c>
      <c r="M69" s="230">
        <v>7.0</v>
      </c>
      <c r="N69" s="231"/>
      <c r="O69" s="230">
        <v>3.9066428E7</v>
      </c>
      <c r="P69" s="203"/>
      <c r="Q69" s="246" t="s">
        <v>40</v>
      </c>
      <c r="R69" s="247"/>
      <c r="S69" s="247"/>
      <c r="T69" s="203"/>
      <c r="U69" s="203"/>
      <c r="V69" s="203"/>
      <c r="W69" s="239"/>
      <c r="X69" s="204">
        <v>622.0</v>
      </c>
      <c r="Y69" s="205" t="s">
        <v>139</v>
      </c>
      <c r="Z69" s="248" t="s">
        <v>40</v>
      </c>
      <c r="AA69" s="248" t="s">
        <v>274</v>
      </c>
      <c r="AB69" s="248" t="s">
        <v>40</v>
      </c>
      <c r="AC69" s="204" t="s">
        <v>40</v>
      </c>
      <c r="AD69" s="204"/>
      <c r="AE69" s="237" t="s">
        <v>3733</v>
      </c>
      <c r="AF69" s="249"/>
      <c r="AG69" s="249"/>
      <c r="AH69" s="249"/>
      <c r="AI69" s="249"/>
      <c r="AJ69" s="249"/>
      <c r="AK69" s="249"/>
      <c r="AL69" s="249"/>
      <c r="AM69" s="249"/>
    </row>
    <row r="70" ht="15.75" customHeight="1">
      <c r="A70" s="100" t="s">
        <v>40</v>
      </c>
      <c r="B70" s="100" t="s">
        <v>40</v>
      </c>
      <c r="C70" s="250" t="s">
        <v>2705</v>
      </c>
      <c r="D70" s="250" t="s">
        <v>3734</v>
      </c>
      <c r="E70" s="251" t="s">
        <v>3735</v>
      </c>
      <c r="F70" s="250" t="s">
        <v>3736</v>
      </c>
      <c r="G70" s="250" t="s">
        <v>3737</v>
      </c>
      <c r="H70" s="252"/>
      <c r="I70" s="250">
        <v>2025.0</v>
      </c>
      <c r="J70" s="250" t="s">
        <v>3215</v>
      </c>
      <c r="K70" s="250" t="s">
        <v>39</v>
      </c>
      <c r="L70" s="250">
        <v>46.0</v>
      </c>
      <c r="M70" s="250"/>
      <c r="N70" s="250">
        <v>126535.0</v>
      </c>
      <c r="O70" s="250"/>
      <c r="P70" s="250"/>
      <c r="Q70" s="250" t="s">
        <v>40</v>
      </c>
      <c r="R70" s="250"/>
      <c r="S70" s="250"/>
      <c r="T70" s="250"/>
      <c r="U70" s="250"/>
      <c r="V70" s="250"/>
      <c r="W70" s="253"/>
      <c r="X70" s="254">
        <v>522.0</v>
      </c>
      <c r="Y70" s="254" t="s">
        <v>139</v>
      </c>
      <c r="Z70" s="254" t="s">
        <v>40</v>
      </c>
      <c r="AA70" s="254" t="s">
        <v>43</v>
      </c>
      <c r="AB70" s="254" t="s">
        <v>40</v>
      </c>
      <c r="AC70" s="254" t="s">
        <v>40</v>
      </c>
      <c r="AD70" s="254"/>
      <c r="AE70" s="255" t="s">
        <v>3738</v>
      </c>
      <c r="AF70" s="242"/>
      <c r="AG70" s="242"/>
      <c r="AH70" s="242"/>
      <c r="AI70" s="242"/>
      <c r="AJ70" s="242"/>
      <c r="AK70" s="242"/>
      <c r="AL70" s="242"/>
      <c r="AM70" s="242"/>
    </row>
    <row r="71" ht="15.75" customHeight="1">
      <c r="A71" s="100" t="s">
        <v>531</v>
      </c>
      <c r="B71" s="100" t="s">
        <v>40</v>
      </c>
      <c r="C71" s="201" t="s">
        <v>3101</v>
      </c>
      <c r="D71" s="201" t="s">
        <v>3739</v>
      </c>
      <c r="E71" s="256" t="s">
        <v>3740</v>
      </c>
      <c r="F71" s="201" t="s">
        <v>3741</v>
      </c>
      <c r="G71" s="201" t="s">
        <v>3742</v>
      </c>
      <c r="H71" s="203"/>
      <c r="I71" s="201">
        <v>2025.0</v>
      </c>
      <c r="J71" s="216">
        <v>45812.0</v>
      </c>
      <c r="K71" s="201" t="s">
        <v>3743</v>
      </c>
      <c r="L71" s="201"/>
      <c r="M71" s="201"/>
      <c r="N71" s="201"/>
      <c r="O71" s="201">
        <v>4.0462345E7</v>
      </c>
      <c r="P71" s="201"/>
      <c r="Q71" s="201" t="s">
        <v>40</v>
      </c>
      <c r="R71" s="201"/>
      <c r="S71" s="201" t="s">
        <v>40</v>
      </c>
      <c r="T71" s="201"/>
      <c r="U71" s="201"/>
      <c r="V71" s="201"/>
      <c r="W71" s="239"/>
      <c r="X71" s="204">
        <v>597.0</v>
      </c>
      <c r="Y71" s="204" t="s">
        <v>139</v>
      </c>
      <c r="Z71" s="204" t="s">
        <v>40</v>
      </c>
      <c r="AA71" s="204" t="s">
        <v>274</v>
      </c>
      <c r="AB71" s="201"/>
      <c r="AC71" s="201"/>
      <c r="AD71" s="204"/>
      <c r="AE71" s="206" t="s">
        <v>3744</v>
      </c>
      <c r="AF71" s="243"/>
      <c r="AG71" s="243"/>
      <c r="AH71" s="243"/>
      <c r="AI71" s="243"/>
      <c r="AJ71" s="243"/>
      <c r="AK71" s="243"/>
      <c r="AL71" s="243"/>
      <c r="AM71" s="243"/>
    </row>
    <row r="72">
      <c r="A72" s="100" t="s">
        <v>531</v>
      </c>
      <c r="B72" s="100" t="s">
        <v>40</v>
      </c>
      <c r="C72" s="257" t="s">
        <v>3745</v>
      </c>
      <c r="D72" s="258" t="s">
        <v>3746</v>
      </c>
      <c r="E72" s="259" t="s">
        <v>3747</v>
      </c>
      <c r="F72" s="257" t="s">
        <v>3748</v>
      </c>
      <c r="G72" s="257" t="s">
        <v>3749</v>
      </c>
      <c r="H72" s="260"/>
      <c r="I72" s="257">
        <v>2024.0</v>
      </c>
      <c r="J72" s="257">
        <v>2024.0</v>
      </c>
      <c r="K72" s="257" t="s">
        <v>304</v>
      </c>
      <c r="L72" s="257">
        <v>12.0</v>
      </c>
      <c r="M72" s="257">
        <v>9.0</v>
      </c>
      <c r="N72" s="257"/>
      <c r="O72" s="257"/>
      <c r="P72" s="257"/>
      <c r="Q72" s="257" t="s">
        <v>40</v>
      </c>
      <c r="R72" s="257"/>
      <c r="S72" s="257"/>
      <c r="T72" s="257"/>
      <c r="U72" s="257"/>
      <c r="V72" s="257"/>
      <c r="W72" s="261"/>
      <c r="X72" s="258">
        <v>328.0</v>
      </c>
      <c r="Y72" s="258" t="s">
        <v>139</v>
      </c>
      <c r="Z72" s="258" t="s">
        <v>40</v>
      </c>
      <c r="AA72" s="258" t="s">
        <v>274</v>
      </c>
      <c r="AB72" s="258" t="s">
        <v>40</v>
      </c>
      <c r="AC72" s="258" t="s">
        <v>40</v>
      </c>
      <c r="AD72" s="258"/>
      <c r="AE72" s="262" t="s">
        <v>3750</v>
      </c>
    </row>
    <row r="73">
      <c r="A73" s="100" t="s">
        <v>531</v>
      </c>
      <c r="B73" s="100" t="s">
        <v>40</v>
      </c>
      <c r="C73" s="258" t="s">
        <v>3751</v>
      </c>
      <c r="D73" s="258" t="s">
        <v>3752</v>
      </c>
      <c r="E73" s="259" t="s">
        <v>3753</v>
      </c>
      <c r="F73" s="257" t="s">
        <v>3754</v>
      </c>
      <c r="G73" s="257" t="s">
        <v>3755</v>
      </c>
      <c r="H73" s="260"/>
      <c r="I73" s="257">
        <v>2024.0</v>
      </c>
      <c r="J73" s="263">
        <v>45975.0</v>
      </c>
      <c r="K73" s="257" t="s">
        <v>194</v>
      </c>
      <c r="L73" s="257"/>
      <c r="M73" s="257"/>
      <c r="N73" s="257"/>
      <c r="O73" s="257">
        <v>3.9638686E7</v>
      </c>
      <c r="P73" s="257"/>
      <c r="Q73" s="257" t="s">
        <v>40</v>
      </c>
      <c r="R73" s="257"/>
      <c r="S73" s="257"/>
      <c r="T73" s="257"/>
      <c r="U73" s="257"/>
      <c r="V73" s="257"/>
      <c r="W73" s="261"/>
      <c r="X73" s="258">
        <v>257.0</v>
      </c>
      <c r="Y73" s="258" t="s">
        <v>615</v>
      </c>
      <c r="Z73" s="264" t="s">
        <v>40</v>
      </c>
      <c r="AA73" s="258" t="s">
        <v>42</v>
      </c>
      <c r="AB73" s="258" t="s">
        <v>40</v>
      </c>
      <c r="AC73" s="258" t="s">
        <v>40</v>
      </c>
      <c r="AD73" s="258"/>
      <c r="AE73" s="265" t="s">
        <v>3756</v>
      </c>
    </row>
    <row r="74">
      <c r="A74" s="100" t="s">
        <v>531</v>
      </c>
      <c r="B74" s="100" t="s">
        <v>40</v>
      </c>
      <c r="C74" s="257" t="s">
        <v>3757</v>
      </c>
      <c r="D74" s="257" t="s">
        <v>3758</v>
      </c>
      <c r="E74" s="259" t="s">
        <v>3759</v>
      </c>
      <c r="F74" s="257" t="s">
        <v>3760</v>
      </c>
      <c r="G74" s="257" t="s">
        <v>3761</v>
      </c>
      <c r="H74" s="260"/>
      <c r="I74" s="257">
        <v>2025.0</v>
      </c>
      <c r="J74" s="257" t="s">
        <v>759</v>
      </c>
      <c r="K74" s="257" t="s">
        <v>2036</v>
      </c>
      <c r="L74" s="257">
        <v>12.0</v>
      </c>
      <c r="M74" s="257">
        <v>1.0</v>
      </c>
      <c r="N74" s="257"/>
      <c r="O74" s="257"/>
      <c r="P74" s="257"/>
      <c r="Q74" s="257" t="s">
        <v>40</v>
      </c>
      <c r="R74" s="257"/>
      <c r="S74" s="257"/>
      <c r="T74" s="257"/>
      <c r="U74" s="257"/>
      <c r="V74" s="257"/>
      <c r="W74" s="266" t="s">
        <v>40</v>
      </c>
      <c r="X74" s="258">
        <v>268.0</v>
      </c>
      <c r="Y74" s="258" t="s">
        <v>615</v>
      </c>
      <c r="Z74" s="264" t="s">
        <v>40</v>
      </c>
      <c r="AA74" s="258" t="s">
        <v>214</v>
      </c>
      <c r="AB74" s="258" t="s">
        <v>40</v>
      </c>
      <c r="AC74" s="258" t="s">
        <v>40</v>
      </c>
      <c r="AD74" s="258"/>
      <c r="AE74" s="265" t="s">
        <v>3762</v>
      </c>
    </row>
    <row r="75">
      <c r="A75" s="100" t="s">
        <v>531</v>
      </c>
      <c r="B75" s="100" t="s">
        <v>40</v>
      </c>
      <c r="C75" s="250" t="s">
        <v>3701</v>
      </c>
      <c r="D75" s="250" t="s">
        <v>3702</v>
      </c>
      <c r="E75" s="267" t="s">
        <v>3703</v>
      </c>
      <c r="F75" s="250" t="s">
        <v>3704</v>
      </c>
      <c r="G75" s="250" t="s">
        <v>3705</v>
      </c>
      <c r="H75" s="252"/>
      <c r="I75" s="250">
        <v>2024.0</v>
      </c>
      <c r="J75" s="250" t="s">
        <v>1880</v>
      </c>
      <c r="K75" s="250" t="s">
        <v>3706</v>
      </c>
      <c r="L75" s="250">
        <v>9.0</v>
      </c>
      <c r="M75" s="250">
        <v>11.0</v>
      </c>
      <c r="N75" s="250" t="s">
        <v>3707</v>
      </c>
      <c r="O75" s="250">
        <v>3.9534188E7</v>
      </c>
      <c r="P75" s="250"/>
      <c r="Q75" s="250" t="s">
        <v>40</v>
      </c>
      <c r="R75" s="250"/>
      <c r="S75" s="250"/>
      <c r="T75" s="250"/>
      <c r="U75" s="250"/>
      <c r="V75" s="250"/>
      <c r="W75" s="253"/>
      <c r="X75" s="254">
        <v>416.0</v>
      </c>
      <c r="Y75" s="254" t="s">
        <v>615</v>
      </c>
      <c r="Z75" s="268" t="s">
        <v>40</v>
      </c>
      <c r="AA75" s="254" t="s">
        <v>274</v>
      </c>
      <c r="AB75" s="254" t="s">
        <v>40</v>
      </c>
      <c r="AC75" s="254" t="s">
        <v>40</v>
      </c>
      <c r="AD75" s="254"/>
      <c r="AE75" s="254"/>
      <c r="AF75" s="254"/>
      <c r="AG75" s="254"/>
      <c r="AH75" s="254"/>
      <c r="AI75" s="254"/>
      <c r="AJ75" s="269" t="s">
        <v>3708</v>
      </c>
      <c r="AK75" s="270"/>
      <c r="AL75" s="270"/>
      <c r="AM75" s="270"/>
    </row>
    <row r="76">
      <c r="A76" s="100" t="s">
        <v>531</v>
      </c>
      <c r="B76" s="100" t="s">
        <v>40</v>
      </c>
      <c r="C76" s="201" t="s">
        <v>3709</v>
      </c>
      <c r="D76" s="201" t="s">
        <v>3710</v>
      </c>
      <c r="E76" s="241" t="s">
        <v>3711</v>
      </c>
      <c r="F76" s="201" t="s">
        <v>3712</v>
      </c>
      <c r="G76" s="201" t="s">
        <v>3713</v>
      </c>
      <c r="H76" s="203"/>
      <c r="I76" s="201">
        <v>2024.0</v>
      </c>
      <c r="J76" s="201">
        <v>2024.0</v>
      </c>
      <c r="K76" s="201" t="s">
        <v>3714</v>
      </c>
      <c r="L76" s="201">
        <v>11.0</v>
      </c>
      <c r="M76" s="201"/>
      <c r="N76" s="201"/>
      <c r="O76" s="201"/>
      <c r="P76" s="201"/>
      <c r="Q76" s="201" t="s">
        <v>40</v>
      </c>
      <c r="R76" s="201"/>
      <c r="S76" s="201"/>
      <c r="T76" s="201"/>
      <c r="U76" s="201"/>
      <c r="V76" s="201"/>
      <c r="W76" s="239"/>
      <c r="X76" s="204">
        <v>436.0</v>
      </c>
      <c r="Y76" s="204" t="s">
        <v>139</v>
      </c>
      <c r="Z76" s="204" t="s">
        <v>40</v>
      </c>
      <c r="AA76" s="204" t="s">
        <v>274</v>
      </c>
      <c r="AB76" s="204" t="s">
        <v>40</v>
      </c>
      <c r="AC76" s="204" t="s">
        <v>40</v>
      </c>
      <c r="AD76" s="204"/>
      <c r="AE76" s="204"/>
      <c r="AF76" s="204"/>
      <c r="AG76" s="204"/>
      <c r="AH76" s="204"/>
      <c r="AI76" s="204"/>
      <c r="AJ76" s="206" t="s">
        <v>3715</v>
      </c>
      <c r="AK76" s="207"/>
      <c r="AL76" s="207"/>
      <c r="AM76" s="207"/>
    </row>
    <row r="77">
      <c r="A77" s="100" t="s">
        <v>531</v>
      </c>
      <c r="B77" s="100" t="s">
        <v>40</v>
      </c>
      <c r="C77" s="250" t="s">
        <v>3763</v>
      </c>
      <c r="D77" s="250" t="s">
        <v>3764</v>
      </c>
      <c r="E77" s="267" t="s">
        <v>3765</v>
      </c>
      <c r="F77" s="250" t="s">
        <v>3766</v>
      </c>
      <c r="G77" s="250" t="s">
        <v>3767</v>
      </c>
      <c r="H77" s="252"/>
      <c r="I77" s="250">
        <v>2025.0</v>
      </c>
      <c r="J77" s="250" t="s">
        <v>3768</v>
      </c>
      <c r="K77" s="250" t="s">
        <v>3769</v>
      </c>
      <c r="L77" s="250">
        <v>11.0</v>
      </c>
      <c r="M77" s="250">
        <v>1.0</v>
      </c>
      <c r="N77" s="250" t="s">
        <v>3770</v>
      </c>
      <c r="O77" s="250"/>
      <c r="P77" s="250"/>
      <c r="Q77" s="250" t="s">
        <v>40</v>
      </c>
      <c r="R77" s="250"/>
      <c r="S77" s="250"/>
      <c r="T77" s="250"/>
      <c r="U77" s="250"/>
      <c r="V77" s="250"/>
      <c r="W77" s="253"/>
      <c r="X77" s="254">
        <v>450.0</v>
      </c>
      <c r="Y77" s="254" t="s">
        <v>139</v>
      </c>
      <c r="Z77" s="254" t="s">
        <v>40</v>
      </c>
      <c r="AA77" s="254" t="s">
        <v>214</v>
      </c>
      <c r="AB77" s="254" t="s">
        <v>40</v>
      </c>
      <c r="AC77" s="254" t="s">
        <v>40</v>
      </c>
      <c r="AD77" s="254"/>
      <c r="AE77" s="254"/>
      <c r="AF77" s="254"/>
      <c r="AG77" s="254"/>
      <c r="AH77" s="254"/>
      <c r="AI77" s="254"/>
      <c r="AJ77" s="255" t="s">
        <v>3771</v>
      </c>
      <c r="AK77" s="208"/>
      <c r="AL77" s="208"/>
      <c r="AM77" s="208"/>
    </row>
    <row r="78">
      <c r="A78" s="100" t="s">
        <v>531</v>
      </c>
      <c r="B78" s="100" t="s">
        <v>40</v>
      </c>
      <c r="C78" s="201" t="s">
        <v>3772</v>
      </c>
      <c r="D78" s="201" t="s">
        <v>3773</v>
      </c>
      <c r="E78" s="241" t="s">
        <v>3774</v>
      </c>
      <c r="F78" s="201" t="s">
        <v>3775</v>
      </c>
      <c r="G78" s="201" t="s">
        <v>3776</v>
      </c>
      <c r="H78" s="203"/>
      <c r="I78" s="201">
        <v>2024.0</v>
      </c>
      <c r="J78" s="213">
        <v>45597.0</v>
      </c>
      <c r="K78" s="201" t="s">
        <v>3777</v>
      </c>
      <c r="L78" s="201">
        <v>28.0</v>
      </c>
      <c r="M78" s="201">
        <v>11.0</v>
      </c>
      <c r="N78" s="201" t="s">
        <v>3778</v>
      </c>
      <c r="O78" s="201"/>
      <c r="P78" s="201"/>
      <c r="Q78" s="201" t="s">
        <v>40</v>
      </c>
      <c r="R78" s="201"/>
      <c r="S78" s="201"/>
      <c r="T78" s="201"/>
      <c r="U78" s="201"/>
      <c r="V78" s="201"/>
      <c r="W78" s="239"/>
      <c r="X78" s="204">
        <v>459.0</v>
      </c>
      <c r="Y78" s="204" t="s">
        <v>54</v>
      </c>
      <c r="Z78" s="204" t="s">
        <v>40</v>
      </c>
      <c r="AA78" s="204" t="s">
        <v>214</v>
      </c>
      <c r="AB78" s="204" t="s">
        <v>40</v>
      </c>
      <c r="AC78" s="204" t="s">
        <v>40</v>
      </c>
      <c r="AD78" s="204"/>
      <c r="AE78" s="204"/>
      <c r="AF78" s="204"/>
      <c r="AG78" s="204"/>
      <c r="AH78" s="204"/>
      <c r="AI78" s="204"/>
      <c r="AJ78" s="206" t="s">
        <v>3779</v>
      </c>
      <c r="AK78" s="207"/>
      <c r="AL78" s="207"/>
      <c r="AM78" s="207"/>
    </row>
    <row r="79">
      <c r="A79" s="100" t="s">
        <v>40</v>
      </c>
      <c r="B79" s="100" t="s">
        <v>40</v>
      </c>
      <c r="C79" s="271" t="s">
        <v>3780</v>
      </c>
      <c r="D79" s="272" t="s">
        <v>3781</v>
      </c>
      <c r="E79" s="273" t="s">
        <v>3782</v>
      </c>
      <c r="F79" s="271" t="s">
        <v>3783</v>
      </c>
      <c r="G79" s="271" t="s">
        <v>3784</v>
      </c>
      <c r="H79" s="260"/>
      <c r="I79" s="274">
        <v>2024.0</v>
      </c>
      <c r="J79" s="275">
        <v>45543.0</v>
      </c>
      <c r="K79" s="271" t="s">
        <v>304</v>
      </c>
      <c r="L79" s="274">
        <v>12.0</v>
      </c>
      <c r="M79" s="274">
        <v>9.0</v>
      </c>
      <c r="N79" s="276"/>
      <c r="O79" s="276"/>
      <c r="P79" s="260"/>
      <c r="Q79" s="277" t="s">
        <v>40</v>
      </c>
      <c r="R79" s="278"/>
      <c r="S79" s="278"/>
      <c r="T79" s="260"/>
      <c r="U79" s="260"/>
      <c r="V79" s="260"/>
      <c r="W79" s="266" t="s">
        <v>40</v>
      </c>
      <c r="X79" s="258">
        <v>624.0</v>
      </c>
      <c r="Y79" s="279" t="s">
        <v>615</v>
      </c>
      <c r="Z79" s="264" t="s">
        <v>40</v>
      </c>
      <c r="AA79" s="280" t="s">
        <v>42</v>
      </c>
      <c r="AB79" s="280" t="s">
        <v>40</v>
      </c>
      <c r="AC79" s="280" t="s">
        <v>40</v>
      </c>
      <c r="AD79" s="280"/>
      <c r="AE79" s="280"/>
      <c r="AF79" s="280"/>
      <c r="AG79" s="280"/>
      <c r="AH79" s="280"/>
      <c r="AI79" s="258"/>
      <c r="AJ79" s="281" t="s">
        <v>3785</v>
      </c>
      <c r="AK79" s="281"/>
      <c r="AL79" s="281"/>
      <c r="AM79" s="281"/>
    </row>
    <row r="80">
      <c r="A80" s="100" t="s">
        <v>40</v>
      </c>
      <c r="B80" s="100" t="s">
        <v>40</v>
      </c>
      <c r="C80" s="201" t="s">
        <v>3786</v>
      </c>
      <c r="D80" s="201" t="s">
        <v>3787</v>
      </c>
      <c r="E80" s="241" t="s">
        <v>3788</v>
      </c>
      <c r="F80" s="201" t="s">
        <v>3789</v>
      </c>
      <c r="G80" s="201" t="s">
        <v>3790</v>
      </c>
      <c r="H80" s="203"/>
      <c r="I80" s="201">
        <v>2024.0</v>
      </c>
      <c r="J80" s="201" t="s">
        <v>3791</v>
      </c>
      <c r="K80" s="201" t="s">
        <v>3792</v>
      </c>
      <c r="L80" s="201">
        <v>16.0</v>
      </c>
      <c r="M80" s="201">
        <v>12.0</v>
      </c>
      <c r="N80" s="201"/>
      <c r="O80" s="201"/>
      <c r="P80" s="201"/>
      <c r="Q80" s="201"/>
      <c r="R80" s="201" t="s">
        <v>40</v>
      </c>
      <c r="S80" s="201" t="s">
        <v>40</v>
      </c>
      <c r="T80" s="201"/>
      <c r="U80" s="201"/>
      <c r="V80" s="201"/>
      <c r="W80" s="239"/>
      <c r="X80" s="204">
        <v>506.0</v>
      </c>
      <c r="Y80" s="204" t="s">
        <v>139</v>
      </c>
      <c r="Z80" s="204" t="s">
        <v>40</v>
      </c>
      <c r="AA80" s="204" t="s">
        <v>274</v>
      </c>
      <c r="AB80" s="204" t="s">
        <v>40</v>
      </c>
      <c r="AC80" s="204" t="s">
        <v>40</v>
      </c>
      <c r="AD80" s="204"/>
      <c r="AE80" s="204"/>
      <c r="AF80" s="204"/>
      <c r="AG80" s="204"/>
      <c r="AH80" s="204"/>
      <c r="AI80" s="204"/>
      <c r="AJ80" s="206" t="s">
        <v>3793</v>
      </c>
      <c r="AK80" s="207"/>
      <c r="AL80" s="207"/>
      <c r="AM80" s="207"/>
    </row>
    <row r="81">
      <c r="A81" s="100" t="s">
        <v>40</v>
      </c>
      <c r="B81" s="100" t="s">
        <v>40</v>
      </c>
      <c r="C81" s="257" t="s">
        <v>3794</v>
      </c>
      <c r="D81" s="258" t="s">
        <v>3795</v>
      </c>
      <c r="E81" s="282" t="s">
        <v>3796</v>
      </c>
      <c r="F81" s="257" t="s">
        <v>3797</v>
      </c>
      <c r="G81" s="257" t="s">
        <v>3798</v>
      </c>
      <c r="H81" s="260"/>
      <c r="I81" s="257">
        <v>2024.0</v>
      </c>
      <c r="J81" s="283">
        <v>45566.0</v>
      </c>
      <c r="K81" s="257" t="s">
        <v>3156</v>
      </c>
      <c r="L81" s="257">
        <v>30.0</v>
      </c>
      <c r="M81" s="257">
        <v>10.0</v>
      </c>
      <c r="N81" s="257" t="s">
        <v>3799</v>
      </c>
      <c r="O81" s="257"/>
      <c r="P81" s="257"/>
      <c r="Q81" s="257"/>
      <c r="R81" s="257" t="s">
        <v>40</v>
      </c>
      <c r="S81" s="257"/>
      <c r="T81" s="257"/>
      <c r="U81" s="257" t="s">
        <v>40</v>
      </c>
      <c r="V81" s="257"/>
      <c r="W81" s="261"/>
      <c r="X81" s="258">
        <v>55.0</v>
      </c>
      <c r="Y81" s="258" t="s">
        <v>54</v>
      </c>
      <c r="Z81" s="258" t="s">
        <v>40</v>
      </c>
      <c r="AA81" s="258" t="s">
        <v>42</v>
      </c>
      <c r="AB81" s="258" t="s">
        <v>40</v>
      </c>
      <c r="AC81" s="258" t="s">
        <v>40</v>
      </c>
      <c r="AD81" s="258"/>
      <c r="AE81" s="258"/>
      <c r="AF81" s="258"/>
      <c r="AG81" s="258"/>
      <c r="AH81" s="258"/>
      <c r="AI81" s="258"/>
      <c r="AJ81" s="284" t="s">
        <v>3800</v>
      </c>
      <c r="AK81" s="285"/>
      <c r="AL81" s="285"/>
      <c r="AM81" s="285"/>
    </row>
    <row r="82">
      <c r="A82" s="100" t="s">
        <v>40</v>
      </c>
      <c r="B82" s="100" t="s">
        <v>40</v>
      </c>
      <c r="C82" s="201" t="s">
        <v>3801</v>
      </c>
      <c r="D82" s="201" t="s">
        <v>3802</v>
      </c>
      <c r="E82" s="241" t="s">
        <v>3803</v>
      </c>
      <c r="F82" s="201" t="s">
        <v>3804</v>
      </c>
      <c r="G82" s="201" t="s">
        <v>3805</v>
      </c>
      <c r="H82" s="203"/>
      <c r="I82" s="201">
        <v>2024.0</v>
      </c>
      <c r="J82" s="201" t="s">
        <v>403</v>
      </c>
      <c r="K82" s="201" t="s">
        <v>62</v>
      </c>
      <c r="L82" s="201">
        <v>230.0</v>
      </c>
      <c r="M82" s="201">
        <v>2.0</v>
      </c>
      <c r="N82" s="201" t="s">
        <v>3806</v>
      </c>
      <c r="O82" s="201"/>
      <c r="P82" s="201"/>
      <c r="Q82" s="201"/>
      <c r="R82" s="201" t="s">
        <v>40</v>
      </c>
      <c r="S82" s="201"/>
      <c r="T82" s="201"/>
      <c r="U82" s="201"/>
      <c r="V82" s="204" t="s">
        <v>40</v>
      </c>
      <c r="W82" s="239"/>
      <c r="X82" s="204">
        <v>324.0</v>
      </c>
      <c r="Y82" s="204" t="s">
        <v>615</v>
      </c>
      <c r="Z82" s="204" t="s">
        <v>40</v>
      </c>
      <c r="AA82" s="204" t="s">
        <v>148</v>
      </c>
      <c r="AB82" s="204" t="s">
        <v>40</v>
      </c>
      <c r="AC82" s="204" t="s">
        <v>40</v>
      </c>
      <c r="AD82" s="204"/>
      <c r="AE82" s="204"/>
      <c r="AF82" s="204"/>
      <c r="AG82" s="204"/>
      <c r="AH82" s="204"/>
      <c r="AI82" s="204"/>
      <c r="AJ82" s="206" t="s">
        <v>3807</v>
      </c>
      <c r="AK82" s="207"/>
      <c r="AL82" s="207"/>
      <c r="AM82" s="207"/>
    </row>
    <row r="83">
      <c r="A83" s="100" t="s">
        <v>40</v>
      </c>
      <c r="B83" s="100" t="s">
        <v>40</v>
      </c>
      <c r="C83" s="257" t="s">
        <v>3808</v>
      </c>
      <c r="D83" s="258" t="s">
        <v>3809</v>
      </c>
      <c r="E83" s="259" t="s">
        <v>3810</v>
      </c>
      <c r="F83" s="257" t="s">
        <v>3811</v>
      </c>
      <c r="G83" s="257" t="s">
        <v>3812</v>
      </c>
      <c r="H83" s="260"/>
      <c r="I83" s="257">
        <v>2025.0</v>
      </c>
      <c r="J83" s="257" t="s">
        <v>796</v>
      </c>
      <c r="K83" s="257" t="s">
        <v>3813</v>
      </c>
      <c r="L83" s="257">
        <v>153.0</v>
      </c>
      <c r="M83" s="257"/>
      <c r="N83" s="257" t="s">
        <v>3814</v>
      </c>
      <c r="O83" s="257"/>
      <c r="P83" s="257"/>
      <c r="Q83" s="257" t="s">
        <v>40</v>
      </c>
      <c r="R83" s="257"/>
      <c r="S83" s="257"/>
      <c r="T83" s="257"/>
      <c r="U83" s="257"/>
      <c r="V83" s="257"/>
      <c r="W83" s="261"/>
      <c r="X83" s="258">
        <v>490.0</v>
      </c>
      <c r="Y83" s="258" t="s">
        <v>615</v>
      </c>
      <c r="Z83" s="264" t="s">
        <v>40</v>
      </c>
      <c r="AA83" s="258" t="s">
        <v>42</v>
      </c>
      <c r="AB83" s="258" t="s">
        <v>40</v>
      </c>
      <c r="AC83" s="258" t="s">
        <v>40</v>
      </c>
      <c r="AD83" s="258"/>
      <c r="AE83" s="258"/>
      <c r="AF83" s="258"/>
      <c r="AG83" s="258"/>
      <c r="AH83" s="258"/>
      <c r="AI83" s="258"/>
      <c r="AJ83" s="286" t="s">
        <v>3815</v>
      </c>
      <c r="AK83" s="287"/>
      <c r="AL83" s="287"/>
      <c r="AM83" s="287"/>
    </row>
    <row r="84">
      <c r="A84" s="100" t="s">
        <v>40</v>
      </c>
      <c r="B84" s="100" t="s">
        <v>40</v>
      </c>
      <c r="C84" s="257" t="s">
        <v>3051</v>
      </c>
      <c r="D84" s="258" t="s">
        <v>3816</v>
      </c>
      <c r="E84" s="259" t="s">
        <v>3053</v>
      </c>
      <c r="F84" s="257" t="s">
        <v>3817</v>
      </c>
      <c r="G84" s="257" t="s">
        <v>3818</v>
      </c>
      <c r="H84" s="260"/>
      <c r="I84" s="257">
        <v>2025.0</v>
      </c>
      <c r="J84" s="257">
        <v>2025.0</v>
      </c>
      <c r="K84" s="257" t="s">
        <v>777</v>
      </c>
      <c r="L84" s="257">
        <v>14.0</v>
      </c>
      <c r="M84" s="257">
        <v>1.0</v>
      </c>
      <c r="N84" s="257" t="s">
        <v>3819</v>
      </c>
      <c r="O84" s="257"/>
      <c r="P84" s="257"/>
      <c r="Q84" s="257" t="s">
        <v>40</v>
      </c>
      <c r="R84" s="257"/>
      <c r="S84" s="257"/>
      <c r="T84" s="257"/>
      <c r="U84" s="257"/>
      <c r="V84" s="257"/>
      <c r="W84" s="266" t="s">
        <v>40</v>
      </c>
      <c r="X84" s="258">
        <v>588.0</v>
      </c>
      <c r="Y84" s="258" t="s">
        <v>615</v>
      </c>
      <c r="Z84" s="264" t="s">
        <v>40</v>
      </c>
      <c r="AA84" s="258" t="s">
        <v>42</v>
      </c>
      <c r="AB84" s="258" t="s">
        <v>40</v>
      </c>
      <c r="AC84" s="258" t="s">
        <v>40</v>
      </c>
      <c r="AD84" s="258"/>
      <c r="AE84" s="258"/>
      <c r="AF84" s="258"/>
      <c r="AG84" s="258"/>
      <c r="AH84" s="258"/>
      <c r="AI84" s="258"/>
      <c r="AJ84" s="265" t="s">
        <v>3820</v>
      </c>
      <c r="AK84" s="288"/>
      <c r="AL84" s="288"/>
      <c r="AM84" s="288"/>
    </row>
    <row r="85">
      <c r="A85" s="100" t="s">
        <v>40</v>
      </c>
      <c r="B85" s="100" t="s">
        <v>40</v>
      </c>
      <c r="C85" s="124" t="s">
        <v>3821</v>
      </c>
      <c r="D85" s="94" t="s">
        <v>3822</v>
      </c>
      <c r="E85" s="289" t="s">
        <v>3823</v>
      </c>
      <c r="F85" s="124" t="s">
        <v>3824</v>
      </c>
      <c r="G85" s="124" t="s">
        <v>3825</v>
      </c>
      <c r="H85" s="125"/>
      <c r="I85" s="124">
        <v>2024.0</v>
      </c>
      <c r="J85" s="290">
        <v>45323.0</v>
      </c>
      <c r="K85" s="124" t="s">
        <v>1482</v>
      </c>
      <c r="L85" s="124">
        <v>18.0</v>
      </c>
      <c r="M85" s="124">
        <v>2.0</v>
      </c>
      <c r="N85" s="124" t="s">
        <v>3826</v>
      </c>
      <c r="O85" s="124"/>
      <c r="P85" s="124"/>
      <c r="Q85" s="124"/>
      <c r="R85" s="124" t="s">
        <v>40</v>
      </c>
      <c r="S85" s="124"/>
      <c r="T85" s="124"/>
      <c r="U85" s="124"/>
      <c r="V85" s="124" t="s">
        <v>40</v>
      </c>
      <c r="W85" s="126"/>
      <c r="X85" s="94">
        <v>133.0</v>
      </c>
      <c r="Y85" s="94" t="s">
        <v>767</v>
      </c>
      <c r="Z85" s="94" t="s">
        <v>40</v>
      </c>
      <c r="AA85" s="94" t="s">
        <v>79</v>
      </c>
      <c r="AB85" s="94" t="s">
        <v>40</v>
      </c>
      <c r="AC85" s="94" t="s">
        <v>40</v>
      </c>
    </row>
    <row r="86">
      <c r="A86" s="100" t="s">
        <v>40</v>
      </c>
      <c r="B86" s="100" t="s">
        <v>40</v>
      </c>
      <c r="C86" s="258" t="s">
        <v>3827</v>
      </c>
      <c r="D86" s="257" t="s">
        <v>3828</v>
      </c>
      <c r="E86" s="282" t="s">
        <v>3829</v>
      </c>
      <c r="F86" s="257" t="s">
        <v>3830</v>
      </c>
      <c r="G86" s="257" t="s">
        <v>3831</v>
      </c>
      <c r="H86" s="260"/>
      <c r="I86" s="257">
        <v>2025.0</v>
      </c>
      <c r="J86" s="257" t="s">
        <v>759</v>
      </c>
      <c r="K86" s="257" t="s">
        <v>349</v>
      </c>
      <c r="L86" s="257">
        <v>184.0</v>
      </c>
      <c r="M86" s="257">
        <v>7.0</v>
      </c>
      <c r="N86" s="257">
        <v>437.0</v>
      </c>
      <c r="O86" s="257"/>
      <c r="P86" s="257"/>
      <c r="Q86" s="257"/>
      <c r="R86" s="257" t="s">
        <v>40</v>
      </c>
      <c r="S86" s="257"/>
      <c r="T86" s="257"/>
      <c r="U86" s="258" t="s">
        <v>40</v>
      </c>
      <c r="V86" s="257"/>
      <c r="W86" s="261"/>
      <c r="X86" s="258">
        <v>575.0</v>
      </c>
      <c r="Y86" s="258" t="s">
        <v>139</v>
      </c>
      <c r="Z86" s="258" t="s">
        <v>40</v>
      </c>
      <c r="AA86" s="258" t="s">
        <v>615</v>
      </c>
      <c r="AB86" s="258" t="s">
        <v>40</v>
      </c>
      <c r="AC86" s="258" t="s">
        <v>40</v>
      </c>
    </row>
    <row r="87">
      <c r="A87" s="100" t="s">
        <v>40</v>
      </c>
      <c r="B87" s="100" t="s">
        <v>40</v>
      </c>
      <c r="C87" s="201" t="s">
        <v>3832</v>
      </c>
      <c r="D87" s="204" t="s">
        <v>3833</v>
      </c>
      <c r="E87" s="241" t="s">
        <v>3834</v>
      </c>
      <c r="F87" s="201" t="s">
        <v>3835</v>
      </c>
      <c r="G87" s="201" t="s">
        <v>3836</v>
      </c>
      <c r="H87" s="203"/>
      <c r="I87" s="201">
        <v>2024.0</v>
      </c>
      <c r="J87" s="201" t="s">
        <v>250</v>
      </c>
      <c r="K87" s="201" t="s">
        <v>39</v>
      </c>
      <c r="L87" s="201">
        <v>42.0</v>
      </c>
      <c r="M87" s="201">
        <v>26.0</v>
      </c>
      <c r="N87" s="201">
        <v>126273.0</v>
      </c>
      <c r="O87" s="201"/>
      <c r="P87" s="201"/>
      <c r="Q87" s="201"/>
      <c r="R87" s="201" t="s">
        <v>40</v>
      </c>
      <c r="S87" s="201"/>
      <c r="T87" s="201"/>
      <c r="U87" s="201"/>
      <c r="V87" s="201" t="s">
        <v>40</v>
      </c>
      <c r="W87" s="239"/>
      <c r="X87" s="204">
        <v>158.0</v>
      </c>
      <c r="Y87" s="204" t="s">
        <v>165</v>
      </c>
      <c r="Z87" s="204" t="s">
        <v>40</v>
      </c>
      <c r="AA87" s="204" t="s">
        <v>148</v>
      </c>
      <c r="AB87" s="204" t="s">
        <v>40</v>
      </c>
      <c r="AC87" s="204" t="s">
        <v>40</v>
      </c>
    </row>
    <row r="88">
      <c r="B88" s="100" t="s">
        <v>40</v>
      </c>
      <c r="C88" s="257" t="s">
        <v>3837</v>
      </c>
      <c r="D88" s="258" t="s">
        <v>3838</v>
      </c>
      <c r="E88" s="259" t="s">
        <v>3839</v>
      </c>
      <c r="F88" s="257" t="s">
        <v>3840</v>
      </c>
      <c r="G88" s="257" t="s">
        <v>3841</v>
      </c>
      <c r="H88" s="260"/>
      <c r="I88" s="257">
        <v>2024.0</v>
      </c>
      <c r="J88" s="257">
        <v>2024.0</v>
      </c>
      <c r="K88" s="257" t="s">
        <v>1191</v>
      </c>
      <c r="L88" s="257">
        <v>11.0</v>
      </c>
      <c r="M88" s="257">
        <v>11.0</v>
      </c>
      <c r="N88" s="257"/>
      <c r="O88" s="257"/>
      <c r="P88" s="257"/>
      <c r="Q88" s="257" t="s">
        <v>40</v>
      </c>
      <c r="R88" s="257"/>
      <c r="S88" s="257"/>
      <c r="T88" s="257"/>
      <c r="U88" s="257"/>
      <c r="V88" s="257"/>
      <c r="W88" s="261"/>
      <c r="X88" s="258">
        <v>476.0</v>
      </c>
      <c r="Y88" s="258" t="s">
        <v>615</v>
      </c>
      <c r="Z88" s="264" t="s">
        <v>40</v>
      </c>
      <c r="AA88" s="258" t="s">
        <v>42</v>
      </c>
      <c r="AB88" s="258" t="s">
        <v>40</v>
      </c>
      <c r="AC88" s="258" t="s">
        <v>40</v>
      </c>
    </row>
    <row r="89" ht="15.75" customHeight="1">
      <c r="A89" s="100" t="s">
        <v>40</v>
      </c>
      <c r="B89" s="100" t="s">
        <v>40</v>
      </c>
      <c r="C89" s="2" t="s">
        <v>3842</v>
      </c>
      <c r="D89" s="1" t="s">
        <v>3843</v>
      </c>
      <c r="E89" s="3" t="s">
        <v>3844</v>
      </c>
      <c r="F89" s="8" t="s">
        <v>3845</v>
      </c>
      <c r="G89" s="8" t="s">
        <v>3846</v>
      </c>
      <c r="I89" s="8">
        <v>2025.0</v>
      </c>
      <c r="J89" s="8">
        <v>2025.0</v>
      </c>
      <c r="K89" s="8" t="s">
        <v>304</v>
      </c>
      <c r="L89" s="8">
        <v>13.0</v>
      </c>
      <c r="M89" s="8">
        <v>2.0</v>
      </c>
      <c r="N89" s="8"/>
      <c r="O89" s="8"/>
      <c r="P89" s="8"/>
      <c r="Q89" s="16" t="s">
        <v>40</v>
      </c>
      <c r="R89" s="16"/>
      <c r="S89" s="16"/>
      <c r="T89" s="8"/>
      <c r="U89" s="8"/>
      <c r="V89" s="8"/>
      <c r="W89" s="34"/>
      <c r="X89" s="35">
        <v>351.0</v>
      </c>
      <c r="Y89" s="35" t="s">
        <v>54</v>
      </c>
      <c r="Z89" s="35" t="s">
        <v>40</v>
      </c>
      <c r="AA89" s="35" t="s">
        <v>42</v>
      </c>
      <c r="AB89" s="35" t="s">
        <v>40</v>
      </c>
      <c r="AC89" s="35" t="s">
        <v>40</v>
      </c>
      <c r="AD89" s="37"/>
      <c r="AE89" s="37"/>
      <c r="AF89" s="37"/>
      <c r="AG89" s="37"/>
      <c r="AH89" s="37"/>
      <c r="AI89" s="37"/>
      <c r="AJ89" s="35"/>
      <c r="AK89" s="291" t="s">
        <v>3847</v>
      </c>
      <c r="AL89" s="40" t="str">
        <f>vlookup(C89,'AE-NSI no comparison'!C:D,2,FALSE)</f>
        <v>#N/A</v>
      </c>
      <c r="AM89" s="49"/>
    </row>
    <row r="90">
      <c r="A90" s="100" t="s">
        <v>40</v>
      </c>
      <c r="B90" s="100" t="s">
        <v>3848</v>
      </c>
      <c r="C90" s="257" t="s">
        <v>3849</v>
      </c>
      <c r="D90" s="258" t="s">
        <v>3850</v>
      </c>
      <c r="E90" s="282" t="s">
        <v>3851</v>
      </c>
      <c r="F90" s="257" t="s">
        <v>3852</v>
      </c>
      <c r="G90" s="257" t="s">
        <v>3853</v>
      </c>
      <c r="H90" s="260"/>
      <c r="I90" s="257">
        <v>2025.0</v>
      </c>
      <c r="J90" s="283">
        <v>45778.0</v>
      </c>
      <c r="K90" s="257" t="s">
        <v>272</v>
      </c>
      <c r="L90" s="257">
        <v>117.0</v>
      </c>
      <c r="M90" s="257">
        <v>5.0</v>
      </c>
      <c r="N90" s="257" t="s">
        <v>3854</v>
      </c>
      <c r="O90" s="257"/>
      <c r="P90" s="257"/>
      <c r="Q90" s="257" t="s">
        <v>40</v>
      </c>
      <c r="R90" s="257"/>
      <c r="S90" s="257"/>
      <c r="T90" s="257" t="s">
        <v>40</v>
      </c>
      <c r="U90" s="257"/>
      <c r="V90" s="257"/>
      <c r="W90" s="261"/>
      <c r="X90" s="258">
        <v>33.0</v>
      </c>
      <c r="Y90" s="258" t="s">
        <v>42</v>
      </c>
      <c r="Z90" s="258" t="s">
        <v>40</v>
      </c>
      <c r="AA90" s="258" t="s">
        <v>274</v>
      </c>
      <c r="AB90" s="258" t="s">
        <v>40</v>
      </c>
      <c r="AC90" s="258" t="s">
        <v>40</v>
      </c>
      <c r="AD90" s="258"/>
      <c r="AE90" s="258"/>
      <c r="AF90" s="258"/>
      <c r="AG90" s="258"/>
      <c r="AH90" s="258"/>
      <c r="AI90" s="258"/>
      <c r="AJ90" s="258"/>
      <c r="AK90" s="262" t="s">
        <v>3855</v>
      </c>
    </row>
    <row r="91">
      <c r="A91" s="100" t="s">
        <v>40</v>
      </c>
      <c r="B91" s="100" t="s">
        <v>3848</v>
      </c>
      <c r="C91" s="257" t="s">
        <v>3856</v>
      </c>
      <c r="D91" s="258" t="s">
        <v>3857</v>
      </c>
      <c r="E91" s="282" t="s">
        <v>3858</v>
      </c>
      <c r="F91" s="257" t="s">
        <v>3859</v>
      </c>
      <c r="G91" s="257" t="s">
        <v>3860</v>
      </c>
      <c r="H91" s="260"/>
      <c r="I91" s="257">
        <v>2025.0</v>
      </c>
      <c r="J91" s="257" t="s">
        <v>3471</v>
      </c>
      <c r="K91" s="257" t="s">
        <v>3861</v>
      </c>
      <c r="L91" s="257">
        <v>13.0</v>
      </c>
      <c r="M91" s="257">
        <v>2.0</v>
      </c>
      <c r="N91" s="257"/>
      <c r="O91" s="257"/>
      <c r="P91" s="257"/>
      <c r="Q91" s="257" t="s">
        <v>40</v>
      </c>
      <c r="R91" s="257"/>
      <c r="S91" s="257"/>
      <c r="T91" s="257" t="s">
        <v>40</v>
      </c>
      <c r="U91" s="257"/>
      <c r="V91" s="257"/>
      <c r="W91" s="261"/>
      <c r="X91" s="258">
        <v>36.0</v>
      </c>
      <c r="Y91" s="258" t="s">
        <v>42</v>
      </c>
      <c r="Z91" s="258" t="s">
        <v>40</v>
      </c>
      <c r="AA91" s="258" t="s">
        <v>274</v>
      </c>
      <c r="AB91" s="258" t="s">
        <v>40</v>
      </c>
      <c r="AC91" s="258" t="s">
        <v>40</v>
      </c>
      <c r="AD91" s="258"/>
      <c r="AE91" s="258"/>
      <c r="AF91" s="258"/>
      <c r="AG91" s="258"/>
      <c r="AH91" s="258"/>
      <c r="AI91" s="258"/>
      <c r="AJ91" s="258"/>
      <c r="AK91" s="292" t="s">
        <v>3862</v>
      </c>
    </row>
    <row r="92">
      <c r="A92" s="100" t="s">
        <v>40</v>
      </c>
      <c r="B92" s="100" t="s">
        <v>40</v>
      </c>
      <c r="C92" s="70" t="s">
        <v>3863</v>
      </c>
      <c r="D92" s="73" t="s">
        <v>3864</v>
      </c>
      <c r="E92" s="293" t="s">
        <v>3865</v>
      </c>
      <c r="F92" s="70" t="s">
        <v>3866</v>
      </c>
      <c r="G92" s="70" t="s">
        <v>3867</v>
      </c>
      <c r="H92" s="71"/>
      <c r="I92" s="70">
        <v>2025.0</v>
      </c>
      <c r="J92" s="70" t="s">
        <v>3868</v>
      </c>
      <c r="K92" s="70" t="s">
        <v>3869</v>
      </c>
      <c r="L92" s="70">
        <v>67.0</v>
      </c>
      <c r="M92" s="70">
        <v>1.0</v>
      </c>
      <c r="N92" s="70" t="s">
        <v>3870</v>
      </c>
      <c r="O92" s="70"/>
      <c r="P92" s="70"/>
      <c r="Q92" s="70" t="s">
        <v>40</v>
      </c>
      <c r="R92" s="70"/>
      <c r="S92" s="70"/>
      <c r="T92" s="73" t="s">
        <v>40</v>
      </c>
      <c r="U92" s="73" t="s">
        <v>40</v>
      </c>
      <c r="V92" s="70"/>
      <c r="W92" s="294"/>
      <c r="X92" s="73">
        <v>437.0</v>
      </c>
      <c r="Y92" s="73" t="s">
        <v>139</v>
      </c>
      <c r="Z92" s="73" t="s">
        <v>40</v>
      </c>
      <c r="AA92" s="73" t="s">
        <v>186</v>
      </c>
      <c r="AB92" s="73" t="s">
        <v>40</v>
      </c>
      <c r="AC92" s="73" t="s">
        <v>40</v>
      </c>
      <c r="AD92" s="73"/>
      <c r="AE92" s="73"/>
      <c r="AF92" s="73"/>
      <c r="AG92" s="73"/>
      <c r="AH92" s="73"/>
      <c r="AI92" s="73"/>
      <c r="AJ92" s="73"/>
      <c r="AK92" s="74" t="s">
        <v>3871</v>
      </c>
    </row>
    <row r="93">
      <c r="A93" s="100" t="s">
        <v>40</v>
      </c>
      <c r="B93" s="100" t="s">
        <v>40</v>
      </c>
      <c r="C93" s="257" t="s">
        <v>3872</v>
      </c>
      <c r="D93" s="257" t="s">
        <v>3873</v>
      </c>
      <c r="E93" s="282" t="s">
        <v>3874</v>
      </c>
      <c r="F93" s="257" t="s">
        <v>3875</v>
      </c>
      <c r="G93" s="257" t="s">
        <v>3876</v>
      </c>
      <c r="H93" s="260"/>
      <c r="I93" s="257">
        <v>2025.0</v>
      </c>
      <c r="J93" s="283">
        <v>45839.0</v>
      </c>
      <c r="K93" s="257" t="s">
        <v>3877</v>
      </c>
      <c r="L93" s="257">
        <v>63.0</v>
      </c>
      <c r="M93" s="257">
        <v>4.0</v>
      </c>
      <c r="N93" s="257" t="s">
        <v>3878</v>
      </c>
      <c r="O93" s="257"/>
      <c r="P93" s="257"/>
      <c r="Q93" s="257"/>
      <c r="R93" s="257" t="s">
        <v>40</v>
      </c>
      <c r="S93" s="257"/>
      <c r="T93" s="257"/>
      <c r="U93" s="257"/>
      <c r="V93" s="258" t="s">
        <v>40</v>
      </c>
      <c r="W93" s="261"/>
      <c r="X93" s="258">
        <v>556.0</v>
      </c>
      <c r="Y93" s="258" t="s">
        <v>615</v>
      </c>
      <c r="Z93" s="258" t="s">
        <v>40</v>
      </c>
      <c r="AA93" s="258" t="s">
        <v>274</v>
      </c>
      <c r="AB93" s="258" t="s">
        <v>40</v>
      </c>
      <c r="AC93" s="258" t="s">
        <v>40</v>
      </c>
      <c r="AD93" s="258"/>
      <c r="AE93" s="258"/>
      <c r="AF93" s="258"/>
      <c r="AG93" s="258"/>
      <c r="AH93" s="258"/>
      <c r="AI93" s="262"/>
      <c r="AJ93" s="258"/>
      <c r="AK93" s="295"/>
    </row>
    <row r="94" ht="15.75" customHeight="1">
      <c r="C94" s="2" t="s">
        <v>3879</v>
      </c>
      <c r="D94" s="1" t="s">
        <v>3880</v>
      </c>
      <c r="E94" s="33" t="s">
        <v>3881</v>
      </c>
      <c r="F94" s="8" t="s">
        <v>3882</v>
      </c>
      <c r="G94" s="8" t="s">
        <v>3883</v>
      </c>
      <c r="I94" s="8">
        <v>2025.0</v>
      </c>
      <c r="J94" s="8">
        <v>2025.0</v>
      </c>
      <c r="K94" s="8" t="s">
        <v>3884</v>
      </c>
      <c r="L94" s="8">
        <v>33.0</v>
      </c>
      <c r="M94" s="8"/>
      <c r="N94" s="8"/>
      <c r="O94" s="8"/>
      <c r="P94" s="8"/>
      <c r="Q94" s="16" t="s">
        <v>40</v>
      </c>
      <c r="R94" s="16"/>
      <c r="S94" s="16"/>
      <c r="T94" s="8"/>
      <c r="U94" s="8"/>
      <c r="V94" s="8"/>
      <c r="W94" s="52" t="s">
        <v>40</v>
      </c>
      <c r="X94" s="35">
        <v>359.0</v>
      </c>
      <c r="Y94" s="35" t="s">
        <v>139</v>
      </c>
      <c r="Z94" s="35" t="s">
        <v>40</v>
      </c>
      <c r="AA94" s="35" t="s">
        <v>43</v>
      </c>
      <c r="AB94" s="35" t="s">
        <v>40</v>
      </c>
      <c r="AC94" s="35" t="s">
        <v>40</v>
      </c>
      <c r="AD94" s="37" t="s">
        <v>64</v>
      </c>
      <c r="AE94" s="37" t="s">
        <v>40</v>
      </c>
      <c r="AF94" s="37"/>
      <c r="AG94" s="37"/>
      <c r="AH94" s="37"/>
      <c r="AI94" s="38" t="s">
        <v>3885</v>
      </c>
      <c r="AJ94" s="35"/>
      <c r="AK94" s="39" t="s">
        <v>3886</v>
      </c>
      <c r="AL94" s="40" t="str">
        <f>vlookup(C94,'AE-NSI no comparison'!C:D,2,FALSE)</f>
        <v>#N/A</v>
      </c>
      <c r="AM94" s="40"/>
    </row>
    <row r="95" ht="15.75" customHeight="1">
      <c r="A95" s="100" t="s">
        <v>40</v>
      </c>
      <c r="B95" s="100" t="s">
        <v>40</v>
      </c>
      <c r="C95" s="296" t="s">
        <v>461</v>
      </c>
      <c r="D95" s="297" t="s">
        <v>3887</v>
      </c>
      <c r="E95" s="298" t="s">
        <v>3888</v>
      </c>
      <c r="F95" s="296" t="s">
        <v>3889</v>
      </c>
      <c r="G95" s="296" t="s">
        <v>3890</v>
      </c>
      <c r="H95" s="299"/>
      <c r="I95" s="296">
        <v>2025.0</v>
      </c>
      <c r="J95" s="296">
        <v>2025.0</v>
      </c>
      <c r="K95" s="296" t="s">
        <v>1292</v>
      </c>
      <c r="L95" s="296">
        <v>14.0</v>
      </c>
      <c r="M95" s="296">
        <v>5.0</v>
      </c>
      <c r="N95" s="296"/>
      <c r="O95" s="296"/>
      <c r="P95" s="296"/>
      <c r="Q95" s="296" t="s">
        <v>40</v>
      </c>
      <c r="R95" s="296"/>
      <c r="S95" s="296"/>
      <c r="T95" s="296"/>
      <c r="U95" s="296"/>
      <c r="V95" s="296"/>
      <c r="W95" s="300" t="s">
        <v>40</v>
      </c>
      <c r="X95" s="297">
        <v>23.0</v>
      </c>
      <c r="Y95" s="297" t="s">
        <v>54</v>
      </c>
      <c r="Z95" s="297" t="s">
        <v>40</v>
      </c>
      <c r="AA95" s="297" t="s">
        <v>42</v>
      </c>
      <c r="AB95" s="297" t="s">
        <v>40</v>
      </c>
      <c r="AC95" s="297" t="s">
        <v>40</v>
      </c>
      <c r="AD95" s="297" t="s">
        <v>64</v>
      </c>
      <c r="AE95" s="297" t="s">
        <v>40</v>
      </c>
      <c r="AF95" s="297" t="s">
        <v>186</v>
      </c>
      <c r="AG95" s="297" t="s">
        <v>40</v>
      </c>
      <c r="AH95" s="297" t="s">
        <v>40</v>
      </c>
      <c r="AI95" s="301"/>
      <c r="AJ95" s="297"/>
      <c r="AK95" s="301" t="s">
        <v>3891</v>
      </c>
      <c r="AL95" s="302" t="str">
        <f>vlookup(C95,'AE-NSI no comparison'!A:B,2,FALSE)</f>
        <v>#N/A</v>
      </c>
      <c r="AM95" s="302" t="s">
        <v>3892</v>
      </c>
    </row>
    <row r="96" ht="15.75" customHeight="1">
      <c r="A96" s="100" t="s">
        <v>40</v>
      </c>
      <c r="B96" s="100" t="s">
        <v>40</v>
      </c>
      <c r="C96" s="296" t="s">
        <v>3893</v>
      </c>
      <c r="D96" s="297" t="s">
        <v>3894</v>
      </c>
      <c r="E96" s="298" t="s">
        <v>3895</v>
      </c>
      <c r="F96" s="296" t="s">
        <v>3896</v>
      </c>
      <c r="G96" s="296" t="s">
        <v>3897</v>
      </c>
      <c r="H96" s="299"/>
      <c r="I96" s="296">
        <v>2025.0</v>
      </c>
      <c r="J96" s="303">
        <v>45769.0</v>
      </c>
      <c r="K96" s="296" t="s">
        <v>3898</v>
      </c>
      <c r="L96" s="296"/>
      <c r="M96" s="296"/>
      <c r="N96" s="296"/>
      <c r="O96" s="296">
        <v>4.0261402E7</v>
      </c>
      <c r="P96" s="296"/>
      <c r="Q96" s="296" t="s">
        <v>40</v>
      </c>
      <c r="R96" s="296"/>
      <c r="S96" s="296"/>
      <c r="T96" s="296"/>
      <c r="U96" s="296" t="s">
        <v>40</v>
      </c>
      <c r="V96" s="296"/>
      <c r="W96" s="300" t="s">
        <v>40</v>
      </c>
      <c r="X96" s="297">
        <v>80.0</v>
      </c>
      <c r="Y96" s="297" t="s">
        <v>54</v>
      </c>
      <c r="Z96" s="297" t="s">
        <v>40</v>
      </c>
      <c r="AA96" s="297" t="s">
        <v>42</v>
      </c>
      <c r="AB96" s="297" t="s">
        <v>40</v>
      </c>
      <c r="AC96" s="297" t="s">
        <v>40</v>
      </c>
      <c r="AD96" s="297" t="s">
        <v>80</v>
      </c>
      <c r="AE96" s="297" t="s">
        <v>40</v>
      </c>
      <c r="AF96" s="297" t="s">
        <v>64</v>
      </c>
      <c r="AG96" s="297" t="s">
        <v>40</v>
      </c>
      <c r="AH96" s="297"/>
      <c r="AI96" s="301" t="s">
        <v>3899</v>
      </c>
      <c r="AJ96" s="297"/>
      <c r="AK96" s="304"/>
      <c r="AL96" s="302" t="str">
        <f>vlookup(C96,'AE-NSI no comparison'!A:B,2,FALSE)</f>
        <v>#N/A</v>
      </c>
      <c r="AM96" s="302" t="s">
        <v>3892</v>
      </c>
    </row>
    <row r="97" ht="15.75" customHeight="1">
      <c r="A97" s="100" t="s">
        <v>40</v>
      </c>
      <c r="B97" s="100" t="s">
        <v>40</v>
      </c>
      <c r="C97" s="296" t="s">
        <v>3900</v>
      </c>
      <c r="D97" s="297" t="s">
        <v>3901</v>
      </c>
      <c r="E97" s="305" t="s">
        <v>3902</v>
      </c>
      <c r="F97" s="296" t="s">
        <v>3903</v>
      </c>
      <c r="G97" s="296" t="s">
        <v>3904</v>
      </c>
      <c r="H97" s="299"/>
      <c r="I97" s="296">
        <v>2025.0</v>
      </c>
      <c r="J97" s="306">
        <v>45809.0</v>
      </c>
      <c r="K97" s="296" t="s">
        <v>3905</v>
      </c>
      <c r="L97" s="296">
        <v>35.0</v>
      </c>
      <c r="M97" s="296">
        <v>5.0</v>
      </c>
      <c r="N97" s="296" t="s">
        <v>3906</v>
      </c>
      <c r="O97" s="296"/>
      <c r="P97" s="296"/>
      <c r="Q97" s="296" t="s">
        <v>40</v>
      </c>
      <c r="R97" s="296"/>
      <c r="S97" s="296"/>
      <c r="T97" s="296"/>
      <c r="U97" s="296" t="s">
        <v>40</v>
      </c>
      <c r="V97" s="296"/>
      <c r="W97" s="307"/>
      <c r="X97" s="297">
        <v>84.0</v>
      </c>
      <c r="Y97" s="297" t="s">
        <v>54</v>
      </c>
      <c r="Z97" s="297" t="s">
        <v>40</v>
      </c>
      <c r="AA97" s="297" t="s">
        <v>42</v>
      </c>
      <c r="AB97" s="297" t="s">
        <v>40</v>
      </c>
      <c r="AC97" s="297" t="s">
        <v>40</v>
      </c>
      <c r="AD97" s="297" t="s">
        <v>275</v>
      </c>
      <c r="AE97" s="297" t="s">
        <v>40</v>
      </c>
      <c r="AF97" s="297" t="s">
        <v>275</v>
      </c>
      <c r="AG97" s="297" t="s">
        <v>40</v>
      </c>
      <c r="AH97" s="297" t="s">
        <v>40</v>
      </c>
      <c r="AI97" s="301" t="s">
        <v>275</v>
      </c>
      <c r="AJ97" s="297"/>
      <c r="AK97" s="308"/>
      <c r="AL97" s="302" t="str">
        <f>vlookup(C97,'AE-NSI no comparison'!A:B,2,FALSE)</f>
        <v>#2757</v>
      </c>
      <c r="AM97" s="309" t="s">
        <v>3892</v>
      </c>
    </row>
    <row r="98" ht="15.75" customHeight="1">
      <c r="A98" s="100" t="s">
        <v>40</v>
      </c>
      <c r="B98" s="100" t="s">
        <v>40</v>
      </c>
      <c r="C98" s="296" t="s">
        <v>3907</v>
      </c>
      <c r="D98" s="297" t="s">
        <v>3908</v>
      </c>
      <c r="E98" s="305" t="s">
        <v>3909</v>
      </c>
      <c r="F98" s="296" t="s">
        <v>3910</v>
      </c>
      <c r="G98" s="296" t="s">
        <v>3911</v>
      </c>
      <c r="H98" s="299"/>
      <c r="I98" s="296">
        <v>2024.0</v>
      </c>
      <c r="J98" s="296" t="s">
        <v>3912</v>
      </c>
      <c r="K98" s="296" t="s">
        <v>3384</v>
      </c>
      <c r="L98" s="296">
        <v>13.0</v>
      </c>
      <c r="M98" s="296">
        <v>1.0</v>
      </c>
      <c r="N98" s="296"/>
      <c r="O98" s="296"/>
      <c r="P98" s="296"/>
      <c r="Q98" s="296" t="s">
        <v>40</v>
      </c>
      <c r="R98" s="296"/>
      <c r="S98" s="296"/>
      <c r="T98" s="296"/>
      <c r="U98" s="296" t="s">
        <v>40</v>
      </c>
      <c r="V98" s="296"/>
      <c r="W98" s="307"/>
      <c r="X98" s="297">
        <v>110.0</v>
      </c>
      <c r="Y98" s="297" t="s">
        <v>165</v>
      </c>
      <c r="Z98" s="297" t="s">
        <v>40</v>
      </c>
      <c r="AA98" s="297" t="s">
        <v>42</v>
      </c>
      <c r="AB98" s="297" t="s">
        <v>40</v>
      </c>
      <c r="AC98" s="297" t="s">
        <v>40</v>
      </c>
      <c r="AD98" s="297" t="s">
        <v>275</v>
      </c>
      <c r="AE98" s="297" t="s">
        <v>40</v>
      </c>
      <c r="AF98" s="297" t="s">
        <v>275</v>
      </c>
      <c r="AG98" s="297" t="s">
        <v>40</v>
      </c>
      <c r="AH98" s="297" t="s">
        <v>40</v>
      </c>
      <c r="AI98" s="301" t="s">
        <v>275</v>
      </c>
      <c r="AJ98" s="297"/>
      <c r="AK98" s="304"/>
      <c r="AL98" s="302" t="str">
        <f>vlookup(C98,'AE-NSI no comparison'!A:B,2,FALSE)</f>
        <v>#N/A</v>
      </c>
      <c r="AM98" s="302" t="s">
        <v>3892</v>
      </c>
    </row>
    <row r="99" ht="15.75" customHeight="1">
      <c r="A99" s="100" t="s">
        <v>40</v>
      </c>
      <c r="B99" s="100" t="s">
        <v>40</v>
      </c>
      <c r="C99" s="296" t="s">
        <v>2569</v>
      </c>
      <c r="D99" s="297" t="s">
        <v>3913</v>
      </c>
      <c r="E99" s="305" t="s">
        <v>3914</v>
      </c>
      <c r="F99" s="296" t="s">
        <v>3915</v>
      </c>
      <c r="G99" s="296" t="s">
        <v>3916</v>
      </c>
      <c r="H99" s="310"/>
      <c r="I99" s="296">
        <v>2024.0</v>
      </c>
      <c r="J99" s="306">
        <v>45597.0</v>
      </c>
      <c r="K99" s="296" t="s">
        <v>3917</v>
      </c>
      <c r="L99" s="296">
        <v>75.0</v>
      </c>
      <c r="M99" s="296">
        <v>5.0</v>
      </c>
      <c r="N99" s="296" t="s">
        <v>3918</v>
      </c>
      <c r="O99" s="296"/>
      <c r="P99" s="296"/>
      <c r="Q99" s="296" t="s">
        <v>40</v>
      </c>
      <c r="R99" s="296"/>
      <c r="S99" s="296"/>
      <c r="T99" s="296"/>
      <c r="U99" s="296" t="s">
        <v>40</v>
      </c>
      <c r="V99" s="296"/>
      <c r="W99" s="300" t="s">
        <v>40</v>
      </c>
      <c r="X99" s="297">
        <v>117.0</v>
      </c>
      <c r="Y99" s="297" t="s">
        <v>165</v>
      </c>
      <c r="Z99" s="297" t="s">
        <v>40</v>
      </c>
      <c r="AA99" s="297" t="s">
        <v>148</v>
      </c>
      <c r="AB99" s="297" t="s">
        <v>40</v>
      </c>
      <c r="AC99" s="297" t="s">
        <v>40</v>
      </c>
      <c r="AD99" s="297" t="s">
        <v>214</v>
      </c>
      <c r="AE99" s="297" t="s">
        <v>40</v>
      </c>
      <c r="AF99" s="311" t="s">
        <v>166</v>
      </c>
      <c r="AG99" s="311" t="s">
        <v>40</v>
      </c>
      <c r="AH99" s="311" t="s">
        <v>40</v>
      </c>
      <c r="AI99" s="312" t="s">
        <v>3919</v>
      </c>
      <c r="AJ99" s="297"/>
      <c r="AK99" s="304"/>
      <c r="AL99" s="302" t="str">
        <f>vlookup(C99,'AE-NSI no comparison'!A:B,2,FALSE)</f>
        <v>#N/A</v>
      </c>
      <c r="AM99" s="302" t="s">
        <v>3892</v>
      </c>
    </row>
    <row r="100" ht="15.75" customHeight="1">
      <c r="A100" s="100" t="s">
        <v>40</v>
      </c>
      <c r="B100" s="100" t="s">
        <v>40</v>
      </c>
      <c r="C100" s="296" t="s">
        <v>3920</v>
      </c>
      <c r="D100" s="297" t="s">
        <v>3921</v>
      </c>
      <c r="E100" s="305" t="s">
        <v>3922</v>
      </c>
      <c r="F100" s="296" t="s">
        <v>3923</v>
      </c>
      <c r="G100" s="296" t="s">
        <v>3924</v>
      </c>
      <c r="H100" s="299"/>
      <c r="I100" s="296">
        <v>2025.0</v>
      </c>
      <c r="J100" s="303">
        <v>45744.0</v>
      </c>
      <c r="K100" s="296" t="s">
        <v>3925</v>
      </c>
      <c r="L100" s="296">
        <v>29.0</v>
      </c>
      <c r="M100" s="296">
        <v>7.0</v>
      </c>
      <c r="N100" s="296" t="s">
        <v>3926</v>
      </c>
      <c r="O100" s="296">
        <v>4.0151843E7</v>
      </c>
      <c r="P100" s="296"/>
      <c r="Q100" s="296" t="s">
        <v>40</v>
      </c>
      <c r="R100" s="296"/>
      <c r="S100" s="296"/>
      <c r="T100" s="296"/>
      <c r="U100" s="296"/>
      <c r="V100" s="296"/>
      <c r="W100" s="307"/>
      <c r="X100" s="297">
        <v>160.0</v>
      </c>
      <c r="Y100" s="297" t="s">
        <v>54</v>
      </c>
      <c r="Z100" s="297" t="s">
        <v>40</v>
      </c>
      <c r="AA100" s="297" t="s">
        <v>79</v>
      </c>
      <c r="AB100" s="297" t="s">
        <v>40</v>
      </c>
      <c r="AC100" s="297" t="s">
        <v>40</v>
      </c>
      <c r="AD100" s="297" t="s">
        <v>305</v>
      </c>
      <c r="AE100" s="297" t="s">
        <v>40</v>
      </c>
      <c r="AF100" s="297"/>
      <c r="AG100" s="297"/>
      <c r="AH100" s="297"/>
      <c r="AI100" s="301"/>
      <c r="AJ100" s="297"/>
      <c r="AK100" s="304"/>
      <c r="AL100" s="302" t="str">
        <f>vlookup(C100,'AE-NSI no comparison'!A:B,2,FALSE)</f>
        <v>#N/A</v>
      </c>
      <c r="AM100" s="302" t="s">
        <v>3892</v>
      </c>
    </row>
    <row r="101" ht="15.75" customHeight="1">
      <c r="A101" s="100" t="s">
        <v>40</v>
      </c>
      <c r="B101" s="100" t="s">
        <v>40</v>
      </c>
      <c r="C101" s="296" t="s">
        <v>3927</v>
      </c>
      <c r="D101" s="296" t="s">
        <v>3928</v>
      </c>
      <c r="E101" s="305" t="s">
        <v>3929</v>
      </c>
      <c r="F101" s="296" t="s">
        <v>3930</v>
      </c>
      <c r="G101" s="296" t="s">
        <v>3931</v>
      </c>
      <c r="H101" s="299"/>
      <c r="I101" s="296">
        <v>2025.0</v>
      </c>
      <c r="J101" s="296">
        <v>2025.0</v>
      </c>
      <c r="K101" s="296" t="s">
        <v>3932</v>
      </c>
      <c r="L101" s="296">
        <v>85.0</v>
      </c>
      <c r="M101" s="296"/>
      <c r="N101" s="296" t="s">
        <v>3933</v>
      </c>
      <c r="O101" s="296"/>
      <c r="P101" s="296"/>
      <c r="Q101" s="296" t="s">
        <v>40</v>
      </c>
      <c r="R101" s="296"/>
      <c r="S101" s="296"/>
      <c r="T101" s="296"/>
      <c r="U101" s="296"/>
      <c r="V101" s="296"/>
      <c r="W101" s="307"/>
      <c r="X101" s="297">
        <v>175.0</v>
      </c>
      <c r="Y101" s="297" t="s">
        <v>767</v>
      </c>
      <c r="Z101" s="297" t="s">
        <v>40</v>
      </c>
      <c r="AA101" s="297" t="s">
        <v>274</v>
      </c>
      <c r="AB101" s="297" t="s">
        <v>40</v>
      </c>
      <c r="AC101" s="297" t="s">
        <v>40</v>
      </c>
      <c r="AD101" s="297" t="s">
        <v>275</v>
      </c>
      <c r="AE101" s="297" t="s">
        <v>40</v>
      </c>
      <c r="AF101" s="297" t="s">
        <v>275</v>
      </c>
      <c r="AG101" s="297" t="s">
        <v>40</v>
      </c>
      <c r="AH101" s="297" t="s">
        <v>40</v>
      </c>
      <c r="AI101" s="301" t="s">
        <v>275</v>
      </c>
      <c r="AJ101" s="297"/>
      <c r="AK101" s="313" t="s">
        <v>1016</v>
      </c>
      <c r="AL101" s="302" t="str">
        <f>vlookup(C101,'AE-NSI no comparison'!A:B,2,FALSE)</f>
        <v>#111</v>
      </c>
      <c r="AM101" s="302" t="s">
        <v>3892</v>
      </c>
    </row>
    <row r="102" ht="15.75" customHeight="1">
      <c r="A102" s="100" t="s">
        <v>40</v>
      </c>
      <c r="B102" s="100" t="s">
        <v>40</v>
      </c>
      <c r="C102" s="296" t="s">
        <v>3934</v>
      </c>
      <c r="D102" s="297" t="s">
        <v>3935</v>
      </c>
      <c r="E102" s="305" t="s">
        <v>3936</v>
      </c>
      <c r="F102" s="296" t="s">
        <v>3937</v>
      </c>
      <c r="G102" s="296" t="s">
        <v>3938</v>
      </c>
      <c r="H102" s="299"/>
      <c r="I102" s="296">
        <v>2024.0</v>
      </c>
      <c r="J102" s="303">
        <v>46017.0</v>
      </c>
      <c r="K102" s="296" t="s">
        <v>283</v>
      </c>
      <c r="L102" s="296"/>
      <c r="M102" s="296"/>
      <c r="N102" s="296"/>
      <c r="O102" s="296">
        <v>3.9724318E7</v>
      </c>
      <c r="P102" s="296"/>
      <c r="Q102" s="296"/>
      <c r="R102" s="296" t="s">
        <v>40</v>
      </c>
      <c r="S102" s="296"/>
      <c r="T102" s="296"/>
      <c r="U102" s="296"/>
      <c r="V102" s="296"/>
      <c r="W102" s="307"/>
      <c r="X102" s="297">
        <v>214.0</v>
      </c>
      <c r="Y102" s="297" t="s">
        <v>767</v>
      </c>
      <c r="Z102" s="297" t="s">
        <v>40</v>
      </c>
      <c r="AA102" s="297" t="s">
        <v>165</v>
      </c>
      <c r="AB102" s="297" t="s">
        <v>40</v>
      </c>
      <c r="AC102" s="297" t="s">
        <v>40</v>
      </c>
      <c r="AD102" s="297" t="s">
        <v>42</v>
      </c>
      <c r="AE102" s="297" t="s">
        <v>40</v>
      </c>
      <c r="AF102" s="297"/>
      <c r="AG102" s="297"/>
      <c r="AH102" s="297"/>
      <c r="AI102" s="301"/>
      <c r="AJ102" s="297"/>
      <c r="AK102" s="301" t="s">
        <v>3939</v>
      </c>
      <c r="AL102" s="302" t="str">
        <f>vlookup(C102,'AE-NSI no comparison'!A:B,2,FALSE)</f>
        <v>#N/A</v>
      </c>
      <c r="AM102" s="302" t="s">
        <v>3892</v>
      </c>
    </row>
    <row r="103" ht="15.75" customHeight="1">
      <c r="A103" s="100" t="s">
        <v>40</v>
      </c>
      <c r="B103" s="100" t="s">
        <v>40</v>
      </c>
      <c r="C103" s="296" t="s">
        <v>3940</v>
      </c>
      <c r="D103" s="296" t="s">
        <v>3941</v>
      </c>
      <c r="E103" s="305" t="s">
        <v>3942</v>
      </c>
      <c r="F103" s="296" t="s">
        <v>3943</v>
      </c>
      <c r="G103" s="296" t="s">
        <v>3944</v>
      </c>
      <c r="H103" s="299"/>
      <c r="I103" s="296">
        <v>2024.0</v>
      </c>
      <c r="J103" s="296" t="s">
        <v>250</v>
      </c>
      <c r="K103" s="296" t="s">
        <v>39</v>
      </c>
      <c r="L103" s="296">
        <v>42.0</v>
      </c>
      <c r="M103" s="296">
        <v>26.0</v>
      </c>
      <c r="N103" s="296">
        <v>126305.0</v>
      </c>
      <c r="O103" s="296"/>
      <c r="P103" s="296"/>
      <c r="Q103" s="296" t="s">
        <v>40</v>
      </c>
      <c r="R103" s="296"/>
      <c r="S103" s="296"/>
      <c r="T103" s="296"/>
      <c r="U103" s="296"/>
      <c r="V103" s="296"/>
      <c r="W103" s="307"/>
      <c r="X103" s="297">
        <v>217.0</v>
      </c>
      <c r="Y103" s="297" t="s">
        <v>54</v>
      </c>
      <c r="Z103" s="297" t="s">
        <v>40</v>
      </c>
      <c r="AA103" s="297" t="s">
        <v>43</v>
      </c>
      <c r="AB103" s="297" t="s">
        <v>40</v>
      </c>
      <c r="AC103" s="297" t="s">
        <v>40</v>
      </c>
      <c r="AD103" s="297" t="s">
        <v>156</v>
      </c>
      <c r="AE103" s="297" t="s">
        <v>40</v>
      </c>
      <c r="AF103" s="297"/>
      <c r="AG103" s="297"/>
      <c r="AH103" s="297"/>
      <c r="AI103" s="301"/>
      <c r="AJ103" s="297"/>
      <c r="AK103" s="304"/>
      <c r="AL103" s="302" t="str">
        <f>vlookup(C103,'AE-NSI no comparison'!A:B,2,FALSE)</f>
        <v>#N/A</v>
      </c>
      <c r="AM103" s="302" t="s">
        <v>3892</v>
      </c>
    </row>
    <row r="104" ht="15.75" customHeight="1">
      <c r="A104" s="100" t="s">
        <v>40</v>
      </c>
      <c r="B104" s="100" t="s">
        <v>40</v>
      </c>
      <c r="C104" s="296" t="s">
        <v>3945</v>
      </c>
      <c r="D104" s="297" t="s">
        <v>3946</v>
      </c>
      <c r="E104" s="298" t="s">
        <v>3947</v>
      </c>
      <c r="F104" s="296" t="s">
        <v>3948</v>
      </c>
      <c r="G104" s="296" t="s">
        <v>3949</v>
      </c>
      <c r="H104" s="299"/>
      <c r="I104" s="296">
        <v>2024.0</v>
      </c>
      <c r="J104" s="303">
        <v>45715.0</v>
      </c>
      <c r="K104" s="296" t="s">
        <v>3950</v>
      </c>
      <c r="L104" s="296">
        <v>9.0</v>
      </c>
      <c r="M104" s="296"/>
      <c r="N104" s="296" t="s">
        <v>3951</v>
      </c>
      <c r="O104" s="296">
        <v>3.8412008E7</v>
      </c>
      <c r="P104" s="296"/>
      <c r="Q104" s="296" t="s">
        <v>40</v>
      </c>
      <c r="R104" s="296"/>
      <c r="S104" s="296"/>
      <c r="T104" s="296"/>
      <c r="U104" s="296"/>
      <c r="V104" s="296"/>
      <c r="W104" s="307"/>
      <c r="X104" s="297">
        <v>270.0</v>
      </c>
      <c r="Y104" s="297" t="s">
        <v>54</v>
      </c>
      <c r="Z104" s="297" t="s">
        <v>40</v>
      </c>
      <c r="AA104" s="297" t="s">
        <v>42</v>
      </c>
      <c r="AB104" s="297" t="s">
        <v>40</v>
      </c>
      <c r="AC104" s="297" t="s">
        <v>40</v>
      </c>
      <c r="AD104" s="297" t="s">
        <v>275</v>
      </c>
      <c r="AE104" s="297" t="s">
        <v>40</v>
      </c>
      <c r="AF104" s="297" t="s">
        <v>275</v>
      </c>
      <c r="AG104" s="297" t="s">
        <v>40</v>
      </c>
      <c r="AH104" s="297" t="s">
        <v>40</v>
      </c>
      <c r="AI104" s="301" t="s">
        <v>275</v>
      </c>
      <c r="AJ104" s="297"/>
      <c r="AK104" s="308"/>
      <c r="AL104" s="302" t="str">
        <f>vlookup(C104,'AE-NSI no comparison'!A:B,2,FALSE)</f>
        <v>#14416</v>
      </c>
      <c r="AM104" s="302" t="s">
        <v>3892</v>
      </c>
    </row>
    <row r="105" ht="15.75" customHeight="1">
      <c r="A105" s="100" t="s">
        <v>40</v>
      </c>
      <c r="B105" s="100" t="s">
        <v>40</v>
      </c>
      <c r="C105" s="296" t="s">
        <v>3952</v>
      </c>
      <c r="D105" s="297" t="s">
        <v>3953</v>
      </c>
      <c r="E105" s="305" t="s">
        <v>3954</v>
      </c>
      <c r="F105" s="296" t="s">
        <v>3955</v>
      </c>
      <c r="G105" s="296" t="s">
        <v>3956</v>
      </c>
      <c r="H105" s="299"/>
      <c r="I105" s="296">
        <v>2024.0</v>
      </c>
      <c r="J105" s="306">
        <v>45474.0</v>
      </c>
      <c r="K105" s="296" t="s">
        <v>1759</v>
      </c>
      <c r="L105" s="296">
        <v>177.0</v>
      </c>
      <c r="M105" s="296">
        <v>7.0</v>
      </c>
      <c r="N105" s="296" t="s">
        <v>3957</v>
      </c>
      <c r="O105" s="296"/>
      <c r="P105" s="296"/>
      <c r="Q105" s="296" t="s">
        <v>40</v>
      </c>
      <c r="R105" s="296"/>
      <c r="S105" s="296"/>
      <c r="T105" s="296"/>
      <c r="U105" s="296"/>
      <c r="V105" s="296"/>
      <c r="W105" s="307"/>
      <c r="X105" s="297">
        <v>273.0</v>
      </c>
      <c r="Y105" s="297" t="s">
        <v>767</v>
      </c>
      <c r="Z105" s="297" t="s">
        <v>40</v>
      </c>
      <c r="AA105" s="297" t="s">
        <v>186</v>
      </c>
      <c r="AB105" s="297" t="s">
        <v>40</v>
      </c>
      <c r="AC105" s="297" t="s">
        <v>40</v>
      </c>
      <c r="AD105" s="297" t="s">
        <v>275</v>
      </c>
      <c r="AE105" s="297" t="s">
        <v>40</v>
      </c>
      <c r="AF105" s="297" t="s">
        <v>275</v>
      </c>
      <c r="AG105" s="297" t="s">
        <v>40</v>
      </c>
      <c r="AH105" s="297" t="s">
        <v>40</v>
      </c>
      <c r="AI105" s="301" t="s">
        <v>275</v>
      </c>
      <c r="AJ105" s="297"/>
      <c r="AK105" s="313" t="s">
        <v>3958</v>
      </c>
      <c r="AL105" s="302" t="str">
        <f>vlookup(C105,'AE-NSI no comparison'!A:B,2,FALSE)</f>
        <v>#5983</v>
      </c>
      <c r="AM105" s="302" t="s">
        <v>3892</v>
      </c>
    </row>
    <row r="106" ht="15.75" customHeight="1">
      <c r="A106" s="100" t="s">
        <v>40</v>
      </c>
      <c r="B106" s="100" t="s">
        <v>40</v>
      </c>
      <c r="C106" s="296" t="s">
        <v>3959</v>
      </c>
      <c r="D106" s="297" t="s">
        <v>3960</v>
      </c>
      <c r="E106" s="305" t="s">
        <v>3961</v>
      </c>
      <c r="F106" s="296" t="s">
        <v>3962</v>
      </c>
      <c r="G106" s="296" t="s">
        <v>3963</v>
      </c>
      <c r="H106" s="299"/>
      <c r="I106" s="296">
        <v>2025.0</v>
      </c>
      <c r="J106" s="306">
        <v>45748.0</v>
      </c>
      <c r="K106" s="296" t="s">
        <v>3964</v>
      </c>
      <c r="L106" s="296">
        <v>62.0</v>
      </c>
      <c r="M106" s="296">
        <v>4.0</v>
      </c>
      <c r="N106" s="296" t="s">
        <v>3965</v>
      </c>
      <c r="O106" s="296"/>
      <c r="P106" s="296"/>
      <c r="Q106" s="296" t="s">
        <v>40</v>
      </c>
      <c r="R106" s="296"/>
      <c r="S106" s="296"/>
      <c r="T106" s="296"/>
      <c r="U106" s="296"/>
      <c r="V106" s="296"/>
      <c r="W106" s="307"/>
      <c r="X106" s="297">
        <v>277.0</v>
      </c>
      <c r="Y106" s="297" t="s">
        <v>767</v>
      </c>
      <c r="Z106" s="297" t="s">
        <v>40</v>
      </c>
      <c r="AA106" s="297" t="s">
        <v>186</v>
      </c>
      <c r="AB106" s="297" t="s">
        <v>40</v>
      </c>
      <c r="AC106" s="297" t="s">
        <v>40</v>
      </c>
      <c r="AD106" s="297" t="s">
        <v>80</v>
      </c>
      <c r="AE106" s="297" t="s">
        <v>40</v>
      </c>
      <c r="AF106" s="297"/>
      <c r="AG106" s="297"/>
      <c r="AH106" s="297"/>
      <c r="AI106" s="301"/>
      <c r="AJ106" s="297"/>
      <c r="AK106" s="304"/>
      <c r="AL106" s="302" t="str">
        <f>vlookup(C106,'AE-NSI no comparison'!A:B,2,FALSE)</f>
        <v>#N/A</v>
      </c>
      <c r="AM106" s="302" t="s">
        <v>3892</v>
      </c>
    </row>
    <row r="107" ht="15.75" customHeight="1">
      <c r="A107" s="100" t="s">
        <v>40</v>
      </c>
      <c r="B107" s="100" t="s">
        <v>40</v>
      </c>
      <c r="C107" s="296" t="s">
        <v>3966</v>
      </c>
      <c r="D107" s="297" t="s">
        <v>3967</v>
      </c>
      <c r="E107" s="305" t="s">
        <v>3968</v>
      </c>
      <c r="F107" s="296"/>
      <c r="G107" s="296" t="s">
        <v>3969</v>
      </c>
      <c r="H107" s="299"/>
      <c r="I107" s="296">
        <v>2024.0</v>
      </c>
      <c r="J107" s="296" t="s">
        <v>3970</v>
      </c>
      <c r="K107" s="296" t="s">
        <v>3971</v>
      </c>
      <c r="L107" s="296">
        <v>49.0</v>
      </c>
      <c r="M107" s="296">
        <v>4.0</v>
      </c>
      <c r="N107" s="296"/>
      <c r="O107" s="296"/>
      <c r="P107" s="296"/>
      <c r="Q107" s="296" t="s">
        <v>40</v>
      </c>
      <c r="R107" s="296"/>
      <c r="S107" s="296"/>
      <c r="T107" s="296"/>
      <c r="U107" s="296"/>
      <c r="V107" s="296"/>
      <c r="W107" s="307"/>
      <c r="X107" s="297">
        <v>333.0</v>
      </c>
      <c r="Y107" s="297" t="s">
        <v>54</v>
      </c>
      <c r="Z107" s="297" t="s">
        <v>40</v>
      </c>
      <c r="AA107" s="297" t="s">
        <v>42</v>
      </c>
      <c r="AB107" s="297" t="s">
        <v>40</v>
      </c>
      <c r="AC107" s="297" t="s">
        <v>40</v>
      </c>
      <c r="AD107" s="297" t="s">
        <v>214</v>
      </c>
      <c r="AE107" s="297" t="s">
        <v>40</v>
      </c>
      <c r="AF107" s="297"/>
      <c r="AG107" s="297"/>
      <c r="AH107" s="297"/>
      <c r="AI107" s="301"/>
      <c r="AJ107" s="297"/>
      <c r="AK107" s="304"/>
      <c r="AL107" s="302" t="str">
        <f>vlookup(C107,'AE-NSI no comparison'!A:B,2,FALSE)</f>
        <v>#N/A</v>
      </c>
      <c r="AM107" s="302" t="s">
        <v>3892</v>
      </c>
    </row>
    <row r="108" ht="15.75" customHeight="1">
      <c r="A108" s="100" t="s">
        <v>40</v>
      </c>
      <c r="B108" s="100" t="s">
        <v>40</v>
      </c>
      <c r="C108" s="296" t="s">
        <v>3972</v>
      </c>
      <c r="D108" s="296" t="s">
        <v>3973</v>
      </c>
      <c r="E108" s="305" t="s">
        <v>3974</v>
      </c>
      <c r="F108" s="296" t="s">
        <v>3975</v>
      </c>
      <c r="G108" s="296" t="s">
        <v>3976</v>
      </c>
      <c r="H108" s="299"/>
      <c r="I108" s="296">
        <v>2024.0</v>
      </c>
      <c r="J108" s="306">
        <v>45536.0</v>
      </c>
      <c r="K108" s="296" t="s">
        <v>3877</v>
      </c>
      <c r="L108" s="296">
        <v>62.0</v>
      </c>
      <c r="M108" s="296">
        <v>5.0</v>
      </c>
      <c r="N108" s="296" t="s">
        <v>3977</v>
      </c>
      <c r="O108" s="296"/>
      <c r="P108" s="296"/>
      <c r="Q108" s="296" t="s">
        <v>40</v>
      </c>
      <c r="R108" s="296"/>
      <c r="S108" s="296"/>
      <c r="T108" s="296"/>
      <c r="U108" s="296"/>
      <c r="V108" s="296"/>
      <c r="W108" s="300" t="s">
        <v>40</v>
      </c>
      <c r="X108" s="297">
        <v>364.0</v>
      </c>
      <c r="Y108" s="297" t="s">
        <v>139</v>
      </c>
      <c r="Z108" s="297" t="s">
        <v>40</v>
      </c>
      <c r="AA108" s="297" t="s">
        <v>43</v>
      </c>
      <c r="AB108" s="297" t="s">
        <v>40</v>
      </c>
      <c r="AC108" s="297" t="s">
        <v>40</v>
      </c>
      <c r="AD108" s="297" t="s">
        <v>275</v>
      </c>
      <c r="AE108" s="297" t="s">
        <v>40</v>
      </c>
      <c r="AF108" s="297" t="s">
        <v>275</v>
      </c>
      <c r="AG108" s="297" t="s">
        <v>40</v>
      </c>
      <c r="AH108" s="297" t="s">
        <v>40</v>
      </c>
      <c r="AI108" s="301" t="s">
        <v>275</v>
      </c>
      <c r="AJ108" s="297"/>
      <c r="AK108" s="313" t="s">
        <v>1917</v>
      </c>
      <c r="AL108" s="302" t="str">
        <f>vlookup(C108,'AE-NSI no comparison'!A:B,2,FALSE)</f>
        <v>#7421</v>
      </c>
      <c r="AM108" s="302" t="s">
        <v>3892</v>
      </c>
    </row>
    <row r="109" ht="15.75" customHeight="1">
      <c r="A109" s="100" t="s">
        <v>40</v>
      </c>
      <c r="B109" s="100" t="s">
        <v>40</v>
      </c>
      <c r="C109" s="296" t="s">
        <v>1918</v>
      </c>
      <c r="D109" s="296" t="s">
        <v>3978</v>
      </c>
      <c r="E109" s="298" t="s">
        <v>3979</v>
      </c>
      <c r="F109" s="296" t="s">
        <v>3980</v>
      </c>
      <c r="G109" s="296" t="s">
        <v>3981</v>
      </c>
      <c r="H109" s="299"/>
      <c r="I109" s="296">
        <v>2024.0</v>
      </c>
      <c r="J109" s="306">
        <v>45444.0</v>
      </c>
      <c r="K109" s="296" t="s">
        <v>863</v>
      </c>
      <c r="L109" s="296">
        <v>153.0</v>
      </c>
      <c r="M109" s="296">
        <v>6.0</v>
      </c>
      <c r="N109" s="296" t="s">
        <v>3982</v>
      </c>
      <c r="O109" s="296"/>
      <c r="P109" s="296"/>
      <c r="Q109" s="296" t="s">
        <v>40</v>
      </c>
      <c r="R109" s="296"/>
      <c r="S109" s="296"/>
      <c r="T109" s="296"/>
      <c r="U109" s="296"/>
      <c r="V109" s="296"/>
      <c r="W109" s="307"/>
      <c r="X109" s="297">
        <v>368.0</v>
      </c>
      <c r="Y109" s="297" t="s">
        <v>139</v>
      </c>
      <c r="Z109" s="297" t="s">
        <v>40</v>
      </c>
      <c r="AA109" s="297" t="s">
        <v>43</v>
      </c>
      <c r="AB109" s="297" t="s">
        <v>40</v>
      </c>
      <c r="AC109" s="297" t="s">
        <v>40</v>
      </c>
      <c r="AD109" s="297" t="s">
        <v>139</v>
      </c>
      <c r="AE109" s="297" t="s">
        <v>40</v>
      </c>
      <c r="AF109" s="297"/>
      <c r="AG109" s="297"/>
      <c r="AH109" s="297"/>
      <c r="AI109" s="301"/>
      <c r="AJ109" s="297"/>
      <c r="AK109" s="301" t="s">
        <v>1917</v>
      </c>
      <c r="AL109" s="302" t="str">
        <f>vlookup(C109,'AE-NSI no comparison'!A:B,2,FALSE)</f>
        <v>#N/A</v>
      </c>
      <c r="AM109" s="302" t="s">
        <v>3892</v>
      </c>
    </row>
    <row r="110" ht="15.75" customHeight="1">
      <c r="A110" s="100" t="s">
        <v>40</v>
      </c>
      <c r="B110" s="100" t="s">
        <v>40</v>
      </c>
      <c r="C110" s="296" t="s">
        <v>3983</v>
      </c>
      <c r="D110" s="296" t="s">
        <v>3984</v>
      </c>
      <c r="E110" s="298" t="s">
        <v>3985</v>
      </c>
      <c r="F110" s="296" t="s">
        <v>3986</v>
      </c>
      <c r="G110" s="296" t="s">
        <v>3987</v>
      </c>
      <c r="H110" s="299"/>
      <c r="I110" s="296">
        <v>2024.0</v>
      </c>
      <c r="J110" s="296">
        <v>2024.0</v>
      </c>
      <c r="K110" s="296" t="s">
        <v>3988</v>
      </c>
      <c r="L110" s="296">
        <v>28.0</v>
      </c>
      <c r="M110" s="296">
        <v>3.0</v>
      </c>
      <c r="N110" s="296"/>
      <c r="O110" s="296"/>
      <c r="P110" s="296"/>
      <c r="Q110" s="296" t="s">
        <v>40</v>
      </c>
      <c r="R110" s="296"/>
      <c r="S110" s="296"/>
      <c r="T110" s="296"/>
      <c r="U110" s="296"/>
      <c r="V110" s="296"/>
      <c r="W110" s="307"/>
      <c r="X110" s="297">
        <v>381.0</v>
      </c>
      <c r="Y110" s="297" t="s">
        <v>139</v>
      </c>
      <c r="Z110" s="297" t="s">
        <v>40</v>
      </c>
      <c r="AA110" s="297" t="s">
        <v>43</v>
      </c>
      <c r="AB110" s="297" t="s">
        <v>40</v>
      </c>
      <c r="AC110" s="297" t="s">
        <v>40</v>
      </c>
      <c r="AD110" s="297" t="s">
        <v>156</v>
      </c>
      <c r="AE110" s="297" t="s">
        <v>40</v>
      </c>
      <c r="AF110" s="297" t="s">
        <v>43</v>
      </c>
      <c r="AG110" s="297" t="s">
        <v>40</v>
      </c>
      <c r="AH110" s="297" t="s">
        <v>40</v>
      </c>
      <c r="AI110" s="301" t="s">
        <v>3989</v>
      </c>
      <c r="AJ110" s="297"/>
      <c r="AK110" s="301" t="s">
        <v>3990</v>
      </c>
      <c r="AL110" s="302" t="str">
        <f>vlookup(C110,'AE-NSI no comparison'!A:B,2,FALSE)</f>
        <v>#N/A</v>
      </c>
      <c r="AM110" s="302" t="s">
        <v>3892</v>
      </c>
    </row>
    <row r="111" ht="15.75" customHeight="1">
      <c r="A111" s="100" t="s">
        <v>40</v>
      </c>
      <c r="B111" s="100" t="s">
        <v>40</v>
      </c>
      <c r="C111" s="296" t="s">
        <v>198</v>
      </c>
      <c r="D111" s="296" t="s">
        <v>3991</v>
      </c>
      <c r="E111" s="305" t="s">
        <v>3992</v>
      </c>
      <c r="F111" s="296" t="s">
        <v>3993</v>
      </c>
      <c r="G111" s="296" t="s">
        <v>3994</v>
      </c>
      <c r="H111" s="299"/>
      <c r="I111" s="296">
        <v>2024.0</v>
      </c>
      <c r="J111" s="296" t="s">
        <v>163</v>
      </c>
      <c r="K111" s="296" t="s">
        <v>3995</v>
      </c>
      <c r="L111" s="296">
        <v>30.0</v>
      </c>
      <c r="M111" s="296">
        <v>8.0</v>
      </c>
      <c r="N111" s="296" t="s">
        <v>3996</v>
      </c>
      <c r="O111" s="296"/>
      <c r="P111" s="296"/>
      <c r="Q111" s="296" t="s">
        <v>40</v>
      </c>
      <c r="R111" s="296"/>
      <c r="S111" s="296"/>
      <c r="T111" s="296"/>
      <c r="U111" s="297" t="s">
        <v>40</v>
      </c>
      <c r="V111" s="296"/>
      <c r="W111" s="300" t="s">
        <v>40</v>
      </c>
      <c r="X111" s="297">
        <v>395.0</v>
      </c>
      <c r="Y111" s="297" t="s">
        <v>139</v>
      </c>
      <c r="Z111" s="297" t="s">
        <v>40</v>
      </c>
      <c r="AA111" s="297" t="s">
        <v>43</v>
      </c>
      <c r="AB111" s="297" t="s">
        <v>40</v>
      </c>
      <c r="AC111" s="297" t="s">
        <v>40</v>
      </c>
      <c r="AD111" s="297" t="s">
        <v>275</v>
      </c>
      <c r="AE111" s="297" t="s">
        <v>40</v>
      </c>
      <c r="AF111" s="297" t="s">
        <v>275</v>
      </c>
      <c r="AG111" s="297" t="s">
        <v>40</v>
      </c>
      <c r="AH111" s="297" t="s">
        <v>40</v>
      </c>
      <c r="AI111" s="301" t="s">
        <v>275</v>
      </c>
      <c r="AJ111" s="297"/>
      <c r="AK111" s="313" t="s">
        <v>1985</v>
      </c>
      <c r="AL111" s="302" t="str">
        <f>vlookup(C111,'AE-NSI no comparison'!A:B,2,FALSE)</f>
        <v>#7899</v>
      </c>
      <c r="AM111" s="302" t="s">
        <v>3892</v>
      </c>
    </row>
    <row r="112" ht="15.75" customHeight="1">
      <c r="A112" s="100" t="s">
        <v>40</v>
      </c>
      <c r="B112" s="100" t="s">
        <v>40</v>
      </c>
      <c r="C112" s="296" t="s">
        <v>98</v>
      </c>
      <c r="D112" s="296" t="s">
        <v>3997</v>
      </c>
      <c r="E112" s="305" t="s">
        <v>3998</v>
      </c>
      <c r="F112" s="296" t="s">
        <v>3999</v>
      </c>
      <c r="G112" s="296" t="s">
        <v>4000</v>
      </c>
      <c r="H112" s="299"/>
      <c r="I112" s="296">
        <v>2025.0</v>
      </c>
      <c r="J112" s="303">
        <v>45838.0</v>
      </c>
      <c r="K112" s="296" t="s">
        <v>1955</v>
      </c>
      <c r="L112" s="296"/>
      <c r="M112" s="296"/>
      <c r="N112" s="296" t="s">
        <v>4001</v>
      </c>
      <c r="O112" s="296">
        <v>4.0635461E7</v>
      </c>
      <c r="P112" s="296"/>
      <c r="Q112" s="296" t="s">
        <v>40</v>
      </c>
      <c r="R112" s="296"/>
      <c r="S112" s="297" t="s">
        <v>40</v>
      </c>
      <c r="T112" s="296"/>
      <c r="U112" s="297" t="s">
        <v>40</v>
      </c>
      <c r="V112" s="296"/>
      <c r="W112" s="300" t="s">
        <v>40</v>
      </c>
      <c r="X112" s="297">
        <v>397.0</v>
      </c>
      <c r="Y112" s="297" t="s">
        <v>139</v>
      </c>
      <c r="Z112" s="297" t="s">
        <v>40</v>
      </c>
      <c r="AA112" s="297" t="s">
        <v>43</v>
      </c>
      <c r="AB112" s="297" t="s">
        <v>40</v>
      </c>
      <c r="AC112" s="297" t="s">
        <v>40</v>
      </c>
      <c r="AD112" s="297" t="s">
        <v>275</v>
      </c>
      <c r="AE112" s="297" t="s">
        <v>40</v>
      </c>
      <c r="AF112" s="297" t="s">
        <v>275</v>
      </c>
      <c r="AG112" s="297" t="s">
        <v>40</v>
      </c>
      <c r="AH112" s="297" t="s">
        <v>40</v>
      </c>
      <c r="AI112" s="301" t="s">
        <v>275</v>
      </c>
      <c r="AJ112" s="297"/>
      <c r="AK112" s="313" t="s">
        <v>1985</v>
      </c>
      <c r="AL112" s="302" t="str">
        <f>vlookup(C112,'AE-NSI no comparison'!A:B,2,FALSE)</f>
        <v>#22678</v>
      </c>
      <c r="AM112" s="302" t="s">
        <v>3892</v>
      </c>
    </row>
    <row r="113" ht="15.75" customHeight="1">
      <c r="A113" s="100" t="s">
        <v>40</v>
      </c>
      <c r="B113" s="100" t="s">
        <v>40</v>
      </c>
      <c r="C113" s="296" t="s">
        <v>4002</v>
      </c>
      <c r="D113" s="297" t="s">
        <v>4003</v>
      </c>
      <c r="E113" s="298" t="s">
        <v>4004</v>
      </c>
      <c r="F113" s="296" t="s">
        <v>4005</v>
      </c>
      <c r="G113" s="296" t="s">
        <v>4006</v>
      </c>
      <c r="H113" s="299"/>
      <c r="I113" s="296">
        <v>2024.0</v>
      </c>
      <c r="J113" s="296">
        <v>2024.0</v>
      </c>
      <c r="K113" s="296" t="s">
        <v>3121</v>
      </c>
      <c r="L113" s="296">
        <v>9.0</v>
      </c>
      <c r="M113" s="296">
        <v>1.0</v>
      </c>
      <c r="N113" s="296"/>
      <c r="O113" s="296"/>
      <c r="P113" s="296"/>
      <c r="Q113" s="296" t="s">
        <v>40</v>
      </c>
      <c r="R113" s="296"/>
      <c r="S113" s="296"/>
      <c r="T113" s="296"/>
      <c r="U113" s="296"/>
      <c r="V113" s="296"/>
      <c r="W113" s="307"/>
      <c r="X113" s="297">
        <v>486.0</v>
      </c>
      <c r="Y113" s="297" t="s">
        <v>767</v>
      </c>
      <c r="Z113" s="297" t="s">
        <v>40</v>
      </c>
      <c r="AA113" s="297" t="s">
        <v>42</v>
      </c>
      <c r="AB113" s="297" t="s">
        <v>40</v>
      </c>
      <c r="AC113" s="297" t="s">
        <v>40</v>
      </c>
      <c r="AD113" s="297" t="s">
        <v>275</v>
      </c>
      <c r="AE113" s="297" t="s">
        <v>40</v>
      </c>
      <c r="AF113" s="297" t="s">
        <v>275</v>
      </c>
      <c r="AG113" s="297" t="s">
        <v>40</v>
      </c>
      <c r="AH113" s="297" t="s">
        <v>40</v>
      </c>
      <c r="AI113" s="301" t="s">
        <v>275</v>
      </c>
      <c r="AJ113" s="297"/>
      <c r="AK113" s="308"/>
      <c r="AL113" s="302" t="str">
        <f>vlookup(C113,'AE-NSI no comparison'!A:B,2,FALSE)</f>
        <v>#9126</v>
      </c>
      <c r="AM113" s="302" t="s">
        <v>3892</v>
      </c>
    </row>
    <row r="114" ht="15.75" customHeight="1">
      <c r="A114" s="100" t="s">
        <v>40</v>
      </c>
      <c r="B114" s="100" t="s">
        <v>40</v>
      </c>
      <c r="C114" s="296" t="s">
        <v>4007</v>
      </c>
      <c r="D114" s="296" t="s">
        <v>4008</v>
      </c>
      <c r="E114" s="305" t="s">
        <v>4009</v>
      </c>
      <c r="F114" s="296" t="s">
        <v>4010</v>
      </c>
      <c r="G114" s="296" t="s">
        <v>4011</v>
      </c>
      <c r="H114" s="299"/>
      <c r="I114" s="296">
        <v>2024.0</v>
      </c>
      <c r="J114" s="296" t="s">
        <v>424</v>
      </c>
      <c r="K114" s="296" t="s">
        <v>4012</v>
      </c>
      <c r="L114" s="296">
        <v>117.0</v>
      </c>
      <c r="M114" s="296">
        <v>10.0</v>
      </c>
      <c r="N114" s="296" t="s">
        <v>4013</v>
      </c>
      <c r="O114" s="296"/>
      <c r="P114" s="296"/>
      <c r="Q114" s="296" t="s">
        <v>40</v>
      </c>
      <c r="R114" s="296"/>
      <c r="S114" s="296"/>
      <c r="T114" s="296"/>
      <c r="U114" s="296"/>
      <c r="V114" s="296"/>
      <c r="W114" s="307"/>
      <c r="X114" s="297">
        <v>511.0</v>
      </c>
      <c r="Y114" s="297" t="s">
        <v>767</v>
      </c>
      <c r="Z114" s="297" t="s">
        <v>40</v>
      </c>
      <c r="AA114" s="297" t="s">
        <v>43</v>
      </c>
      <c r="AB114" s="297" t="s">
        <v>40</v>
      </c>
      <c r="AC114" s="297" t="s">
        <v>40</v>
      </c>
      <c r="AD114" s="297" t="s">
        <v>214</v>
      </c>
      <c r="AE114" s="297" t="s">
        <v>40</v>
      </c>
      <c r="AF114" s="297"/>
      <c r="AG114" s="297"/>
      <c r="AH114" s="297"/>
      <c r="AI114" s="301"/>
      <c r="AJ114" s="297"/>
      <c r="AK114" s="304"/>
      <c r="AL114" s="302" t="str">
        <f>vlookup(C114,'AE-NSI no comparison'!A:B,2,FALSE)</f>
        <v>#N/A</v>
      </c>
      <c r="AM114" s="302" t="s">
        <v>3892</v>
      </c>
    </row>
    <row r="115" ht="15.75" customHeight="1">
      <c r="A115" s="100" t="s">
        <v>40</v>
      </c>
      <c r="B115" s="100" t="s">
        <v>40</v>
      </c>
      <c r="C115" s="296" t="s">
        <v>4014</v>
      </c>
      <c r="D115" s="296" t="s">
        <v>4015</v>
      </c>
      <c r="E115" s="298" t="s">
        <v>4016</v>
      </c>
      <c r="F115" s="296" t="s">
        <v>4017</v>
      </c>
      <c r="G115" s="296" t="s">
        <v>4018</v>
      </c>
      <c r="H115" s="299"/>
      <c r="I115" s="296">
        <v>2024.0</v>
      </c>
      <c r="J115" s="296" t="s">
        <v>583</v>
      </c>
      <c r="K115" s="296" t="s">
        <v>3813</v>
      </c>
      <c r="L115" s="296">
        <v>152.0</v>
      </c>
      <c r="M115" s="296"/>
      <c r="N115" s="296" t="s">
        <v>4019</v>
      </c>
      <c r="O115" s="296"/>
      <c r="P115" s="296"/>
      <c r="Q115" s="296" t="s">
        <v>40</v>
      </c>
      <c r="R115" s="296"/>
      <c r="S115" s="296"/>
      <c r="T115" s="296"/>
      <c r="U115" s="296"/>
      <c r="V115" s="296"/>
      <c r="W115" s="307"/>
      <c r="X115" s="297">
        <v>608.0</v>
      </c>
      <c r="Y115" s="297" t="s">
        <v>139</v>
      </c>
      <c r="Z115" s="297" t="s">
        <v>40</v>
      </c>
      <c r="AA115" s="297" t="s">
        <v>43</v>
      </c>
      <c r="AB115" s="297" t="s">
        <v>40</v>
      </c>
      <c r="AC115" s="297" t="s">
        <v>40</v>
      </c>
      <c r="AD115" s="297" t="s">
        <v>80</v>
      </c>
      <c r="AE115" s="297" t="s">
        <v>40</v>
      </c>
      <c r="AF115" s="297" t="s">
        <v>43</v>
      </c>
      <c r="AG115" s="297" t="s">
        <v>40</v>
      </c>
      <c r="AH115" s="297" t="s">
        <v>40</v>
      </c>
      <c r="AI115" s="301"/>
      <c r="AJ115" s="297"/>
      <c r="AK115" s="301" t="s">
        <v>3115</v>
      </c>
      <c r="AL115" s="302" t="str">
        <f>vlookup(C115,'AE-NSI no comparison'!A:B,2,FALSE)</f>
        <v>#N/A</v>
      </c>
      <c r="AM115" s="302" t="s">
        <v>3892</v>
      </c>
    </row>
    <row r="116">
      <c r="A116" s="100" t="s">
        <v>40</v>
      </c>
      <c r="B116" s="100" t="s">
        <v>40</v>
      </c>
      <c r="C116" s="70" t="s">
        <v>4020</v>
      </c>
      <c r="D116" s="73" t="s">
        <v>4021</v>
      </c>
      <c r="E116" s="314" t="s">
        <v>4022</v>
      </c>
      <c r="F116" s="70" t="s">
        <v>4023</v>
      </c>
      <c r="G116" s="70" t="s">
        <v>4024</v>
      </c>
      <c r="H116" s="71"/>
      <c r="I116" s="70">
        <v>2025.0</v>
      </c>
      <c r="J116" s="315">
        <v>45787.0</v>
      </c>
      <c r="K116" s="70" t="s">
        <v>3128</v>
      </c>
      <c r="L116" s="70">
        <v>5.0</v>
      </c>
      <c r="M116" s="70">
        <v>1.0</v>
      </c>
      <c r="N116" s="70">
        <v>168.0</v>
      </c>
      <c r="O116" s="70">
        <v>4.0348868E7</v>
      </c>
      <c r="P116" s="70"/>
      <c r="Q116" s="70" t="s">
        <v>40</v>
      </c>
      <c r="R116" s="70"/>
      <c r="S116" s="70"/>
      <c r="T116" s="70"/>
      <c r="U116" s="70"/>
      <c r="V116" s="70"/>
      <c r="W116" s="294"/>
      <c r="X116" s="73">
        <v>574.0</v>
      </c>
      <c r="Y116" s="73" t="s">
        <v>767</v>
      </c>
      <c r="Z116" s="73" t="s">
        <v>40</v>
      </c>
      <c r="AA116" s="73" t="s">
        <v>42</v>
      </c>
      <c r="AB116" s="73" t="s">
        <v>40</v>
      </c>
      <c r="AC116" s="73" t="s">
        <v>40</v>
      </c>
      <c r="AD116" s="73"/>
      <c r="AE116" s="73"/>
      <c r="AF116" s="73"/>
      <c r="AG116" s="73"/>
      <c r="AH116" s="73"/>
      <c r="AI116" s="74"/>
      <c r="AJ116" s="73"/>
      <c r="AK116" s="316"/>
      <c r="AL116" s="212" t="str">
        <f>vlookup(C116,'AE-NSI no comparison'!C:D,2,FALSE)</f>
        <v>#N/A</v>
      </c>
    </row>
    <row r="117">
      <c r="A117" s="100" t="s">
        <v>40</v>
      </c>
      <c r="B117" s="100" t="s">
        <v>40</v>
      </c>
      <c r="C117" s="2" t="s">
        <v>2874</v>
      </c>
      <c r="D117" s="2" t="s">
        <v>4025</v>
      </c>
      <c r="E117" s="3" t="s">
        <v>4026</v>
      </c>
      <c r="F117" s="8" t="s">
        <v>4027</v>
      </c>
      <c r="G117" s="8" t="s">
        <v>4028</v>
      </c>
      <c r="I117" s="8">
        <v>2024.0</v>
      </c>
      <c r="J117" s="8" t="s">
        <v>4029</v>
      </c>
      <c r="K117" s="8" t="s">
        <v>175</v>
      </c>
      <c r="L117" s="8">
        <v>7.0</v>
      </c>
      <c r="M117" s="8">
        <v>4.0</v>
      </c>
      <c r="N117" s="8" t="s">
        <v>4030</v>
      </c>
      <c r="O117" s="8"/>
      <c r="P117" s="8"/>
      <c r="Q117" s="16"/>
      <c r="R117" s="16" t="s">
        <v>40</v>
      </c>
      <c r="S117" s="16"/>
      <c r="T117" s="8"/>
      <c r="U117" s="8"/>
      <c r="V117" s="8"/>
      <c r="W117" s="34"/>
      <c r="X117" s="35">
        <v>552.0</v>
      </c>
      <c r="Y117" s="35" t="s">
        <v>139</v>
      </c>
      <c r="Z117" s="35" t="s">
        <v>40</v>
      </c>
      <c r="AA117" s="35" t="s">
        <v>274</v>
      </c>
      <c r="AB117" s="35" t="s">
        <v>40</v>
      </c>
      <c r="AC117" s="35" t="s">
        <v>40</v>
      </c>
      <c r="AD117" s="37" t="s">
        <v>80</v>
      </c>
      <c r="AE117" s="37" t="s">
        <v>40</v>
      </c>
      <c r="AF117" s="37"/>
      <c r="AG117" s="37"/>
      <c r="AH117" s="37"/>
      <c r="AI117" s="38"/>
      <c r="AJ117" s="35"/>
      <c r="AK117" s="39" t="s">
        <v>4031</v>
      </c>
    </row>
    <row r="118">
      <c r="A118" s="100" t="s">
        <v>40</v>
      </c>
      <c r="B118" s="100" t="s">
        <v>40</v>
      </c>
      <c r="C118" s="2" t="s">
        <v>4032</v>
      </c>
      <c r="D118" s="2" t="s">
        <v>4033</v>
      </c>
      <c r="E118" s="3" t="s">
        <v>4034</v>
      </c>
      <c r="F118" s="8" t="s">
        <v>4035</v>
      </c>
      <c r="G118" s="8" t="s">
        <v>4036</v>
      </c>
      <c r="I118" s="8">
        <v>2025.0</v>
      </c>
      <c r="J118" s="50">
        <v>45829.0</v>
      </c>
      <c r="K118" s="8" t="s">
        <v>1286</v>
      </c>
      <c r="L118" s="8"/>
      <c r="M118" s="8"/>
      <c r="N118" s="8">
        <v>107964.0</v>
      </c>
      <c r="O118" s="8">
        <v>4.0550307E7</v>
      </c>
      <c r="P118" s="8"/>
      <c r="Q118" s="16"/>
      <c r="R118" s="16" t="s">
        <v>40</v>
      </c>
      <c r="S118" s="16"/>
      <c r="T118" s="8"/>
      <c r="U118" s="8"/>
      <c r="V118" s="8"/>
      <c r="W118" s="34"/>
      <c r="X118" s="35">
        <v>563.0</v>
      </c>
      <c r="Y118" s="35" t="s">
        <v>615</v>
      </c>
      <c r="Z118" s="35" t="s">
        <v>40</v>
      </c>
      <c r="AA118" s="35" t="s">
        <v>274</v>
      </c>
      <c r="AB118" s="35" t="s">
        <v>40</v>
      </c>
      <c r="AC118" s="35" t="s">
        <v>40</v>
      </c>
      <c r="AD118" s="37" t="s">
        <v>148</v>
      </c>
      <c r="AE118" s="37" t="s">
        <v>40</v>
      </c>
      <c r="AF118" s="37"/>
      <c r="AG118" s="37"/>
      <c r="AH118" s="37"/>
      <c r="AI118" s="38" t="s">
        <v>4037</v>
      </c>
      <c r="AJ118" s="35"/>
      <c r="AK118" s="48"/>
    </row>
    <row r="119">
      <c r="A119" s="100" t="s">
        <v>40</v>
      </c>
      <c r="B119" s="100" t="s">
        <v>40</v>
      </c>
      <c r="C119" s="2" t="s">
        <v>4038</v>
      </c>
      <c r="D119" s="1" t="s">
        <v>4039</v>
      </c>
      <c r="E119" s="33" t="s">
        <v>4040</v>
      </c>
      <c r="F119" s="8" t="s">
        <v>4041</v>
      </c>
      <c r="G119" s="8" t="s">
        <v>4042</v>
      </c>
      <c r="I119" s="8">
        <v>2025.0</v>
      </c>
      <c r="J119" s="8" t="s">
        <v>4043</v>
      </c>
      <c r="K119" s="8" t="s">
        <v>2829</v>
      </c>
      <c r="L119" s="8">
        <v>222.0</v>
      </c>
      <c r="M119" s="8">
        <v>11.0</v>
      </c>
      <c r="N119" s="8" t="s">
        <v>4044</v>
      </c>
      <c r="O119" s="8"/>
      <c r="P119" s="8"/>
      <c r="Q119" s="16"/>
      <c r="R119" s="16" t="s">
        <v>40</v>
      </c>
      <c r="S119" s="16"/>
      <c r="T119" s="8"/>
      <c r="U119" s="8" t="s">
        <v>40</v>
      </c>
      <c r="V119" s="8"/>
      <c r="W119" s="34"/>
      <c r="X119" s="35">
        <v>54.0</v>
      </c>
      <c r="Y119" s="35" t="s">
        <v>54</v>
      </c>
      <c r="Z119" s="35" t="s">
        <v>40</v>
      </c>
      <c r="AA119" s="35" t="s">
        <v>42</v>
      </c>
      <c r="AB119" s="35" t="s">
        <v>40</v>
      </c>
      <c r="AC119" s="35" t="s">
        <v>40</v>
      </c>
      <c r="AD119" s="37" t="s">
        <v>64</v>
      </c>
      <c r="AE119" s="37" t="s">
        <v>40</v>
      </c>
      <c r="AF119" s="37" t="s">
        <v>43</v>
      </c>
      <c r="AG119" s="37" t="s">
        <v>40</v>
      </c>
      <c r="AH119" s="37" t="s">
        <v>40</v>
      </c>
      <c r="AI119" s="38"/>
      <c r="AJ119" s="35"/>
      <c r="AK119" s="48"/>
    </row>
    <row r="120">
      <c r="A120" s="100" t="s">
        <v>40</v>
      </c>
      <c r="B120" s="100" t="s">
        <v>40</v>
      </c>
      <c r="C120" s="2" t="s">
        <v>4045</v>
      </c>
      <c r="D120" s="1" t="s">
        <v>4046</v>
      </c>
      <c r="E120" s="33" t="s">
        <v>4047</v>
      </c>
      <c r="F120" s="8" t="s">
        <v>4048</v>
      </c>
      <c r="G120" s="8" t="s">
        <v>4049</v>
      </c>
      <c r="I120" s="8">
        <v>2024.0</v>
      </c>
      <c r="J120" s="8" t="s">
        <v>2405</v>
      </c>
      <c r="K120" s="8" t="s">
        <v>664</v>
      </c>
      <c r="L120" s="8">
        <v>76.0</v>
      </c>
      <c r="M120" s="8"/>
      <c r="N120" s="8">
        <v>102815.0</v>
      </c>
      <c r="O120" s="8">
        <v>3.9296584E7</v>
      </c>
      <c r="P120" s="8"/>
      <c r="Q120" s="16" t="s">
        <v>40</v>
      </c>
      <c r="R120" s="16"/>
      <c r="S120" s="16"/>
      <c r="T120" s="8"/>
      <c r="U120" s="8" t="s">
        <v>40</v>
      </c>
      <c r="V120" s="8"/>
      <c r="W120" s="34"/>
      <c r="X120" s="35">
        <v>56.0</v>
      </c>
      <c r="Y120" s="35" t="s">
        <v>54</v>
      </c>
      <c r="Z120" s="35" t="s">
        <v>40</v>
      </c>
      <c r="AA120" s="35" t="s">
        <v>42</v>
      </c>
      <c r="AB120" s="35" t="s">
        <v>40</v>
      </c>
      <c r="AC120" s="35" t="s">
        <v>40</v>
      </c>
      <c r="AD120" s="37" t="s">
        <v>64</v>
      </c>
      <c r="AE120" s="37" t="s">
        <v>40</v>
      </c>
      <c r="AF120" s="37" t="s">
        <v>43</v>
      </c>
      <c r="AG120" s="37" t="s">
        <v>40</v>
      </c>
      <c r="AH120" s="37" t="s">
        <v>40</v>
      </c>
      <c r="AI120" s="38"/>
      <c r="AJ120" s="35"/>
      <c r="AK120" s="48"/>
    </row>
    <row r="121">
      <c r="A121" s="100" t="s">
        <v>40</v>
      </c>
      <c r="B121" s="100" t="s">
        <v>40</v>
      </c>
      <c r="C121" s="2" t="s">
        <v>4050</v>
      </c>
      <c r="D121" s="1" t="s">
        <v>4051</v>
      </c>
      <c r="E121" s="3" t="s">
        <v>4052</v>
      </c>
      <c r="F121" s="8" t="s">
        <v>4053</v>
      </c>
      <c r="G121" s="8" t="s">
        <v>4054</v>
      </c>
      <c r="I121" s="8">
        <v>2025.0</v>
      </c>
      <c r="J121" s="8" t="s">
        <v>3478</v>
      </c>
      <c r="K121" s="8" t="s">
        <v>629</v>
      </c>
      <c r="L121" s="8">
        <v>44.0</v>
      </c>
      <c r="M121" s="8"/>
      <c r="N121" s="8">
        <v>101026.0</v>
      </c>
      <c r="O121" s="8">
        <v>4.004082E7</v>
      </c>
      <c r="P121" s="8"/>
      <c r="Q121" s="16" t="s">
        <v>40</v>
      </c>
      <c r="R121" s="16"/>
      <c r="S121" s="16"/>
      <c r="T121" s="8"/>
      <c r="U121" s="8"/>
      <c r="V121" s="8"/>
      <c r="W121" s="34"/>
      <c r="X121" s="35">
        <v>314.0</v>
      </c>
      <c r="Y121" s="35" t="s">
        <v>54</v>
      </c>
      <c r="Z121" s="35" t="s">
        <v>40</v>
      </c>
      <c r="AA121" s="35" t="s">
        <v>42</v>
      </c>
      <c r="AB121" s="35" t="s">
        <v>40</v>
      </c>
      <c r="AC121" s="35" t="s">
        <v>40</v>
      </c>
      <c r="AD121" s="37" t="s">
        <v>80</v>
      </c>
      <c r="AE121" s="37" t="s">
        <v>40</v>
      </c>
      <c r="AF121" s="37" t="s">
        <v>148</v>
      </c>
      <c r="AG121" s="37" t="s">
        <v>230</v>
      </c>
      <c r="AH121" s="37" t="s">
        <v>230</v>
      </c>
      <c r="AI121" s="38"/>
      <c r="AJ121" s="35"/>
      <c r="AK121" s="48"/>
    </row>
    <row r="122">
      <c r="A122" s="100" t="s">
        <v>40</v>
      </c>
      <c r="B122" s="100" t="s">
        <v>40</v>
      </c>
      <c r="C122" s="257" t="s">
        <v>3879</v>
      </c>
      <c r="D122" s="258" t="s">
        <v>3880</v>
      </c>
      <c r="E122" s="282" t="s">
        <v>3881</v>
      </c>
      <c r="F122" s="257" t="s">
        <v>3882</v>
      </c>
      <c r="G122" s="257" t="s">
        <v>3883</v>
      </c>
      <c r="H122" s="260"/>
      <c r="I122" s="257">
        <v>2025.0</v>
      </c>
      <c r="J122" s="257">
        <v>2025.0</v>
      </c>
      <c r="K122" s="257" t="s">
        <v>3884</v>
      </c>
      <c r="L122" s="257">
        <v>33.0</v>
      </c>
      <c r="M122" s="257"/>
      <c r="N122" s="257"/>
      <c r="O122" s="257"/>
      <c r="P122" s="257"/>
      <c r="Q122" s="257" t="s">
        <v>40</v>
      </c>
      <c r="R122" s="257"/>
      <c r="S122" s="257"/>
      <c r="T122" s="257"/>
      <c r="U122" s="257"/>
      <c r="V122" s="257"/>
      <c r="W122" s="266" t="s">
        <v>40</v>
      </c>
      <c r="X122" s="258">
        <v>359.0</v>
      </c>
      <c r="Y122" s="258" t="s">
        <v>139</v>
      </c>
      <c r="Z122" s="258" t="s">
        <v>40</v>
      </c>
      <c r="AA122" s="258" t="s">
        <v>43</v>
      </c>
      <c r="AB122" s="258" t="s">
        <v>40</v>
      </c>
      <c r="AC122" s="258" t="s">
        <v>40</v>
      </c>
      <c r="AD122" s="258" t="s">
        <v>64</v>
      </c>
      <c r="AE122" s="258" t="s">
        <v>40</v>
      </c>
      <c r="AF122" s="258"/>
      <c r="AG122" s="258" t="s">
        <v>40</v>
      </c>
      <c r="AH122" s="37" t="s">
        <v>40</v>
      </c>
      <c r="AI122" s="262" t="s">
        <v>3885</v>
      </c>
      <c r="AJ122" s="258"/>
      <c r="AK122" s="262" t="s">
        <v>3886</v>
      </c>
      <c r="AL122" s="214" t="str">
        <f>vlookup(C122,'AE-NSI no comparison'!C:D,2,FALSE)</f>
        <v>#N/A</v>
      </c>
      <c r="AM122" s="214" t="s">
        <v>4055</v>
      </c>
    </row>
    <row r="123" ht="15.75" customHeight="1">
      <c r="A123" s="100" t="s">
        <v>40</v>
      </c>
      <c r="B123" s="100" t="s">
        <v>40</v>
      </c>
      <c r="C123" s="70" t="s">
        <v>4056</v>
      </c>
      <c r="D123" s="73" t="s">
        <v>4057</v>
      </c>
      <c r="E123" s="314" t="s">
        <v>4058</v>
      </c>
      <c r="F123" s="70" t="s">
        <v>4059</v>
      </c>
      <c r="G123" s="70" t="s">
        <v>4060</v>
      </c>
      <c r="H123" s="71"/>
      <c r="I123" s="70">
        <v>2024.0</v>
      </c>
      <c r="J123" s="317">
        <v>45597.0</v>
      </c>
      <c r="K123" s="70" t="s">
        <v>4061</v>
      </c>
      <c r="L123" s="70">
        <v>17.0</v>
      </c>
      <c r="M123" s="70">
        <v>11.0</v>
      </c>
      <c r="N123" s="70">
        <v>102562.0</v>
      </c>
      <c r="O123" s="70"/>
      <c r="P123" s="70"/>
      <c r="Q123" s="70" t="s">
        <v>40</v>
      </c>
      <c r="R123" s="70"/>
      <c r="S123" s="70"/>
      <c r="T123" s="70"/>
      <c r="U123" s="70"/>
      <c r="V123" s="70"/>
      <c r="W123" s="294"/>
      <c r="X123" s="73">
        <v>298.0</v>
      </c>
      <c r="Y123" s="73" t="s">
        <v>54</v>
      </c>
      <c r="Z123" s="73" t="s">
        <v>40</v>
      </c>
      <c r="AA123" s="73" t="s">
        <v>42</v>
      </c>
      <c r="AB123" s="73" t="s">
        <v>40</v>
      </c>
      <c r="AC123" s="73" t="s">
        <v>40</v>
      </c>
      <c r="AD123" s="73" t="s">
        <v>615</v>
      </c>
      <c r="AE123" s="73" t="s">
        <v>40</v>
      </c>
      <c r="AF123" s="73" t="s">
        <v>43</v>
      </c>
      <c r="AG123" s="73" t="s">
        <v>40</v>
      </c>
      <c r="AH123" s="73" t="s">
        <v>40</v>
      </c>
      <c r="AI123" s="74"/>
      <c r="AJ123" s="73"/>
      <c r="AK123" s="74" t="s">
        <v>4062</v>
      </c>
      <c r="AL123" s="212" t="str">
        <f>vlookup(C123,'AE-NSI no comparison'!C:D,2,FALSE)</f>
        <v>#N/A</v>
      </c>
      <c r="AM123" s="318"/>
    </row>
    <row r="124" ht="15.75" customHeight="1">
      <c r="A124" s="100" t="s">
        <v>40</v>
      </c>
      <c r="B124" s="100" t="s">
        <v>40</v>
      </c>
      <c r="C124" s="257" t="s">
        <v>4063</v>
      </c>
      <c r="D124" s="258" t="s">
        <v>4064</v>
      </c>
      <c r="E124" s="282" t="s">
        <v>4065</v>
      </c>
      <c r="F124" s="257" t="s">
        <v>4066</v>
      </c>
      <c r="G124" s="257" t="s">
        <v>4067</v>
      </c>
      <c r="H124" s="260"/>
      <c r="I124" s="257">
        <v>2025.0</v>
      </c>
      <c r="J124" s="257" t="s">
        <v>437</v>
      </c>
      <c r="K124" s="257" t="s">
        <v>4068</v>
      </c>
      <c r="L124" s="257">
        <v>80.0</v>
      </c>
      <c r="M124" s="257">
        <v>7.0</v>
      </c>
      <c r="N124" s="257"/>
      <c r="O124" s="257"/>
      <c r="P124" s="257"/>
      <c r="Q124" s="257" t="s">
        <v>40</v>
      </c>
      <c r="R124" s="257"/>
      <c r="S124" s="257"/>
      <c r="T124" s="257"/>
      <c r="U124" s="257"/>
      <c r="V124" s="257"/>
      <c r="W124" s="261"/>
      <c r="X124" s="258">
        <v>169.0</v>
      </c>
      <c r="Y124" s="258" t="s">
        <v>54</v>
      </c>
      <c r="Z124" s="258" t="s">
        <v>40</v>
      </c>
      <c r="AA124" s="258" t="s">
        <v>79</v>
      </c>
      <c r="AB124" s="258" t="s">
        <v>40</v>
      </c>
      <c r="AC124" s="258" t="s">
        <v>40</v>
      </c>
      <c r="AD124" s="258" t="s">
        <v>80</v>
      </c>
      <c r="AE124" s="258" t="s">
        <v>40</v>
      </c>
      <c r="AF124" s="258" t="s">
        <v>166</v>
      </c>
      <c r="AG124" s="258" t="s">
        <v>40</v>
      </c>
      <c r="AH124" s="258" t="s">
        <v>40</v>
      </c>
      <c r="AI124" s="262" t="s">
        <v>4069</v>
      </c>
      <c r="AJ124" s="258"/>
      <c r="AK124" s="262" t="s">
        <v>4070</v>
      </c>
      <c r="AL124" s="214" t="str">
        <f>vlookup(C124,'AE-NSI no comparison'!C:D,2,FALSE)</f>
        <v>#N/A</v>
      </c>
      <c r="AM124" s="319"/>
    </row>
    <row r="125">
      <c r="A125" s="100" t="s">
        <v>40</v>
      </c>
      <c r="B125" s="100" t="s">
        <v>40</v>
      </c>
      <c r="C125" s="2" t="s">
        <v>2124</v>
      </c>
      <c r="D125" s="1" t="s">
        <v>4071</v>
      </c>
      <c r="E125" s="33" t="s">
        <v>4072</v>
      </c>
      <c r="F125" s="8" t="s">
        <v>4073</v>
      </c>
      <c r="G125" s="8" t="s">
        <v>4074</v>
      </c>
      <c r="I125" s="8">
        <v>2025.0</v>
      </c>
      <c r="J125" s="50">
        <v>45719.0</v>
      </c>
      <c r="K125" s="8" t="s">
        <v>4075</v>
      </c>
      <c r="L125" s="8"/>
      <c r="M125" s="8"/>
      <c r="N125" s="8"/>
      <c r="O125" s="8">
        <v>4.0092435E7</v>
      </c>
      <c r="P125" s="8"/>
      <c r="Q125" s="16" t="s">
        <v>40</v>
      </c>
      <c r="R125" s="16"/>
      <c r="S125" s="16"/>
      <c r="T125" s="8"/>
      <c r="U125" s="8"/>
      <c r="V125" s="8"/>
      <c r="W125" s="34"/>
      <c r="X125" s="35">
        <v>409.0</v>
      </c>
      <c r="Y125" s="35" t="s">
        <v>54</v>
      </c>
      <c r="Z125" s="35" t="s">
        <v>40</v>
      </c>
      <c r="AA125" s="35" t="s">
        <v>274</v>
      </c>
      <c r="AB125" s="35" t="s">
        <v>40</v>
      </c>
      <c r="AC125" s="35" t="s">
        <v>40</v>
      </c>
      <c r="AD125" s="37" t="s">
        <v>71</v>
      </c>
      <c r="AE125" s="37" t="s">
        <v>40</v>
      </c>
      <c r="AF125" s="37" t="s">
        <v>43</v>
      </c>
      <c r="AG125" s="37" t="s">
        <v>40</v>
      </c>
      <c r="AH125" s="37" t="s">
        <v>40</v>
      </c>
      <c r="AI125" s="38"/>
      <c r="AJ125" s="35"/>
      <c r="AK125" s="48"/>
    </row>
    <row r="126">
      <c r="A126" s="100" t="s">
        <v>40</v>
      </c>
      <c r="B126" s="100" t="s">
        <v>4076</v>
      </c>
      <c r="C126" s="163" t="s">
        <v>4077</v>
      </c>
      <c r="D126" s="146" t="s">
        <v>4078</v>
      </c>
      <c r="E126" s="148" t="s">
        <v>4079</v>
      </c>
      <c r="F126" s="146" t="s">
        <v>4080</v>
      </c>
      <c r="G126" s="146" t="s">
        <v>4081</v>
      </c>
      <c r="H126" s="164"/>
      <c r="I126" s="149">
        <v>2025.0</v>
      </c>
      <c r="J126" s="150">
        <v>45839.0</v>
      </c>
      <c r="K126" s="146" t="s">
        <v>175</v>
      </c>
      <c r="L126" s="149">
        <v>8.0</v>
      </c>
      <c r="M126" s="149">
        <v>7.0</v>
      </c>
      <c r="N126" s="146" t="s">
        <v>4082</v>
      </c>
      <c r="O126" s="149">
        <v>4.0720126E7</v>
      </c>
      <c r="P126" s="164"/>
      <c r="Q126" s="166" t="s">
        <v>40</v>
      </c>
      <c r="R126" s="165"/>
      <c r="S126" s="165"/>
      <c r="T126" s="164"/>
      <c r="U126" s="164"/>
      <c r="V126" s="164"/>
      <c r="W126" s="61"/>
      <c r="X126" s="168">
        <v>641.0</v>
      </c>
      <c r="Y126" s="147" t="s">
        <v>71</v>
      </c>
      <c r="Z126" s="147" t="s">
        <v>40</v>
      </c>
      <c r="AA126" s="147" t="s">
        <v>43</v>
      </c>
      <c r="AB126" s="147" t="s">
        <v>40</v>
      </c>
      <c r="AC126" s="147" t="s">
        <v>40</v>
      </c>
      <c r="AD126" s="169" t="s">
        <v>64</v>
      </c>
      <c r="AE126" s="169" t="s">
        <v>40</v>
      </c>
      <c r="AF126" s="169" t="s">
        <v>186</v>
      </c>
      <c r="AG126" s="169" t="s">
        <v>40</v>
      </c>
      <c r="AH126" s="170" t="s">
        <v>40</v>
      </c>
      <c r="AI126" s="171"/>
    </row>
    <row r="127">
      <c r="A127" s="100" t="s">
        <v>40</v>
      </c>
      <c r="B127" s="100" t="s">
        <v>4076</v>
      </c>
      <c r="C127" s="2" t="s">
        <v>4083</v>
      </c>
      <c r="D127" s="1" t="s">
        <v>4084</v>
      </c>
      <c r="E127" s="3" t="s">
        <v>4085</v>
      </c>
      <c r="F127" s="8" t="s">
        <v>4086</v>
      </c>
      <c r="G127" s="8" t="s">
        <v>4087</v>
      </c>
      <c r="I127" s="8">
        <v>2024.0</v>
      </c>
      <c r="J127" s="8" t="s">
        <v>1198</v>
      </c>
      <c r="K127" s="8" t="s">
        <v>4088</v>
      </c>
      <c r="L127" s="8">
        <v>39.0</v>
      </c>
      <c r="M127" s="8">
        <v>9.0</v>
      </c>
      <c r="N127" s="8" t="s">
        <v>4089</v>
      </c>
      <c r="O127" s="8"/>
      <c r="P127" s="8"/>
      <c r="Q127" s="16" t="s">
        <v>40</v>
      </c>
      <c r="R127" s="16"/>
      <c r="S127" s="16"/>
      <c r="T127" s="8"/>
      <c r="U127" s="8"/>
      <c r="V127" s="8"/>
      <c r="W127" s="34"/>
      <c r="X127" s="35">
        <v>304.0</v>
      </c>
      <c r="Y127" s="35" t="s">
        <v>54</v>
      </c>
      <c r="Z127" s="35" t="s">
        <v>40</v>
      </c>
      <c r="AA127" s="100" t="s">
        <v>42</v>
      </c>
      <c r="AB127" s="35" t="s">
        <v>40</v>
      </c>
      <c r="AC127" s="35" t="s">
        <v>40</v>
      </c>
      <c r="AD127" s="37" t="s">
        <v>139</v>
      </c>
      <c r="AE127" s="37" t="s">
        <v>40</v>
      </c>
      <c r="AF127" s="37" t="s">
        <v>43</v>
      </c>
      <c r="AG127" s="37" t="s">
        <v>40</v>
      </c>
      <c r="AH127" s="37" t="s">
        <v>40</v>
      </c>
      <c r="AI127" s="38"/>
    </row>
    <row r="128">
      <c r="A128" s="100" t="s">
        <v>40</v>
      </c>
      <c r="B128" s="100" t="s">
        <v>4076</v>
      </c>
      <c r="C128" s="2" t="s">
        <v>1918</v>
      </c>
      <c r="D128" s="2" t="s">
        <v>4090</v>
      </c>
      <c r="E128" s="3" t="s">
        <v>4091</v>
      </c>
      <c r="F128" s="8" t="s">
        <v>4092</v>
      </c>
      <c r="G128" s="8" t="s">
        <v>4093</v>
      </c>
      <c r="I128" s="8">
        <v>2024.0</v>
      </c>
      <c r="J128" s="51">
        <v>45597.0</v>
      </c>
      <c r="K128" s="8" t="s">
        <v>4094</v>
      </c>
      <c r="L128" s="8">
        <v>65.0</v>
      </c>
      <c r="M128" s="8">
        <v>11.0</v>
      </c>
      <c r="N128" s="8" t="s">
        <v>4095</v>
      </c>
      <c r="O128" s="8"/>
      <c r="P128" s="8"/>
      <c r="Q128" s="16" t="s">
        <v>40</v>
      </c>
      <c r="R128" s="16"/>
      <c r="S128" s="16"/>
      <c r="T128" s="8"/>
      <c r="U128" s="8"/>
      <c r="V128" s="8"/>
      <c r="W128" s="34"/>
      <c r="X128" s="35">
        <v>369.0</v>
      </c>
      <c r="Y128" s="35" t="s">
        <v>139</v>
      </c>
      <c r="Z128" s="35" t="s">
        <v>40</v>
      </c>
      <c r="AA128" s="35" t="s">
        <v>43</v>
      </c>
      <c r="AB128" s="35" t="s">
        <v>40</v>
      </c>
      <c r="AC128" s="35" t="s">
        <v>40</v>
      </c>
      <c r="AD128" s="37" t="s">
        <v>139</v>
      </c>
      <c r="AE128" s="37" t="s">
        <v>40</v>
      </c>
      <c r="AF128" s="37" t="s">
        <v>156</v>
      </c>
      <c r="AG128" s="37" t="s">
        <v>40</v>
      </c>
      <c r="AH128" s="37" t="s">
        <v>40</v>
      </c>
      <c r="AI128" s="38"/>
      <c r="AJ128" s="35"/>
      <c r="AK128" s="39" t="s">
        <v>4096</v>
      </c>
    </row>
    <row r="129">
      <c r="A129" s="100" t="s">
        <v>40</v>
      </c>
      <c r="B129" s="100" t="s">
        <v>4076</v>
      </c>
      <c r="C129" s="2" t="s">
        <v>4097</v>
      </c>
      <c r="D129" s="2" t="s">
        <v>4098</v>
      </c>
      <c r="E129" s="3" t="s">
        <v>4099</v>
      </c>
      <c r="F129" s="8" t="s">
        <v>4100</v>
      </c>
      <c r="G129" s="8" t="s">
        <v>4101</v>
      </c>
      <c r="I129" s="8">
        <v>2025.0</v>
      </c>
      <c r="J129" s="51">
        <v>45809.0</v>
      </c>
      <c r="K129" s="8" t="s">
        <v>4102</v>
      </c>
      <c r="L129" s="8">
        <v>136.0</v>
      </c>
      <c r="M129" s="8"/>
      <c r="N129" s="8">
        <v>111223.0</v>
      </c>
      <c r="O129" s="8"/>
      <c r="P129" s="8"/>
      <c r="Q129" s="16" t="s">
        <v>40</v>
      </c>
      <c r="R129" s="16"/>
      <c r="S129" s="16"/>
      <c r="T129" s="8"/>
      <c r="U129" s="8"/>
      <c r="V129" s="8"/>
      <c r="W129" s="34"/>
      <c r="X129" s="35">
        <v>482.0</v>
      </c>
      <c r="Y129" s="35" t="s">
        <v>615</v>
      </c>
      <c r="Z129" s="78" t="s">
        <v>40</v>
      </c>
      <c r="AA129" s="35" t="s">
        <v>274</v>
      </c>
      <c r="AB129" s="35" t="s">
        <v>40</v>
      </c>
      <c r="AC129" s="35" t="s">
        <v>40</v>
      </c>
      <c r="AD129" s="37" t="s">
        <v>80</v>
      </c>
      <c r="AE129" s="37" t="s">
        <v>40</v>
      </c>
      <c r="AF129" s="37" t="s">
        <v>148</v>
      </c>
      <c r="AG129" s="37" t="s">
        <v>230</v>
      </c>
      <c r="AH129" s="37" t="s">
        <v>230</v>
      </c>
      <c r="AI129" s="38"/>
      <c r="AJ129" s="35"/>
      <c r="AK129" s="109" t="s">
        <v>4103</v>
      </c>
    </row>
    <row r="130">
      <c r="A130" s="100" t="s">
        <v>40</v>
      </c>
      <c r="B130" s="100" t="s">
        <v>4076</v>
      </c>
      <c r="C130" s="2" t="s">
        <v>4104</v>
      </c>
      <c r="D130" s="2" t="s">
        <v>4105</v>
      </c>
      <c r="E130" s="33" t="s">
        <v>4106</v>
      </c>
      <c r="F130" s="8" t="s">
        <v>4107</v>
      </c>
      <c r="G130" s="8" t="s">
        <v>4108</v>
      </c>
      <c r="I130" s="8">
        <v>2024.0</v>
      </c>
      <c r="J130" s="8" t="s">
        <v>311</v>
      </c>
      <c r="K130" s="8" t="s">
        <v>312</v>
      </c>
      <c r="L130" s="8">
        <v>20.0</v>
      </c>
      <c r="M130" s="8">
        <v>1.0</v>
      </c>
      <c r="N130" s="8">
        <v>2425147.0</v>
      </c>
      <c r="O130" s="8"/>
      <c r="P130" s="8"/>
      <c r="Q130" s="16" t="s">
        <v>40</v>
      </c>
      <c r="R130" s="16"/>
      <c r="S130" s="16"/>
      <c r="T130" s="8"/>
      <c r="U130" s="8"/>
      <c r="V130" s="8" t="s">
        <v>40</v>
      </c>
      <c r="W130" s="52" t="s">
        <v>40</v>
      </c>
      <c r="X130" s="35">
        <v>155.0</v>
      </c>
      <c r="Y130" s="35" t="s">
        <v>54</v>
      </c>
      <c r="Z130" s="35" t="s">
        <v>40</v>
      </c>
      <c r="AA130" s="35" t="s">
        <v>148</v>
      </c>
      <c r="AB130" s="35" t="s">
        <v>40</v>
      </c>
      <c r="AC130" s="35" t="s">
        <v>40</v>
      </c>
      <c r="AD130" s="36" t="s">
        <v>64</v>
      </c>
      <c r="AE130" s="37" t="s">
        <v>40</v>
      </c>
      <c r="AF130" s="68" t="s">
        <v>615</v>
      </c>
      <c r="AG130" s="68" t="s">
        <v>40</v>
      </c>
      <c r="AH130" s="68" t="s">
        <v>40</v>
      </c>
      <c r="AI130" s="38"/>
      <c r="AJ130" s="35"/>
      <c r="AK130" s="48"/>
    </row>
    <row r="131">
      <c r="A131" s="100" t="s">
        <v>40</v>
      </c>
      <c r="B131" s="100" t="s">
        <v>4076</v>
      </c>
      <c r="C131" s="179" t="s">
        <v>4109</v>
      </c>
      <c r="D131" s="80" t="s">
        <v>4110</v>
      </c>
      <c r="E131" s="180" t="s">
        <v>4111</v>
      </c>
      <c r="F131" s="79" t="s">
        <v>4112</v>
      </c>
      <c r="G131" s="320" t="s">
        <v>4113</v>
      </c>
      <c r="H131" s="19"/>
      <c r="I131" s="82">
        <v>2025.0</v>
      </c>
      <c r="J131" s="181">
        <v>45868.0</v>
      </c>
      <c r="K131" s="320" t="s">
        <v>1523</v>
      </c>
      <c r="L131" s="18"/>
      <c r="M131" s="19"/>
      <c r="N131" s="84"/>
      <c r="O131" s="82">
        <v>4.0739393E7</v>
      </c>
      <c r="P131" s="182"/>
      <c r="Q131" s="183" t="s">
        <v>40</v>
      </c>
      <c r="R131" s="184"/>
      <c r="S131" s="184"/>
      <c r="T131" s="182"/>
      <c r="U131" s="182"/>
      <c r="V131" s="182"/>
      <c r="W131" s="61"/>
      <c r="X131" s="185">
        <v>642.0</v>
      </c>
      <c r="Y131" s="80" t="s">
        <v>214</v>
      </c>
      <c r="Z131" s="80" t="s">
        <v>40</v>
      </c>
      <c r="AA131" s="80" t="s">
        <v>42</v>
      </c>
      <c r="AB131" s="80" t="s">
        <v>40</v>
      </c>
      <c r="AC131" s="80" t="s">
        <v>40</v>
      </c>
      <c r="AD131" s="170" t="s">
        <v>64</v>
      </c>
      <c r="AE131" s="170" t="s">
        <v>40</v>
      </c>
      <c r="AF131" s="170" t="s">
        <v>186</v>
      </c>
      <c r="AG131" s="170" t="s">
        <v>40</v>
      </c>
      <c r="AH131" s="170" t="s">
        <v>40</v>
      </c>
      <c r="AI131" s="186"/>
      <c r="AJ131" s="4"/>
      <c r="AK131" s="88"/>
    </row>
    <row r="132">
      <c r="A132" s="100" t="s">
        <v>531</v>
      </c>
      <c r="B132" s="100" t="s">
        <v>4076</v>
      </c>
      <c r="C132" s="321" t="s">
        <v>4114</v>
      </c>
      <c r="D132" s="322" t="s">
        <v>4115</v>
      </c>
      <c r="E132" s="323" t="s">
        <v>4116</v>
      </c>
      <c r="F132" s="324" t="s">
        <v>4117</v>
      </c>
      <c r="G132" s="324" t="s">
        <v>4118</v>
      </c>
      <c r="H132" s="325"/>
      <c r="I132" s="326">
        <v>2024.0</v>
      </c>
      <c r="J132" s="327">
        <v>45474.0</v>
      </c>
      <c r="K132" s="324" t="s">
        <v>343</v>
      </c>
      <c r="L132" s="326">
        <v>89.0</v>
      </c>
      <c r="M132" s="326">
        <v>1.0</v>
      </c>
      <c r="N132" s="326">
        <v>106177.0</v>
      </c>
      <c r="O132" s="324"/>
      <c r="P132" s="324"/>
      <c r="Q132" s="328" t="s">
        <v>40</v>
      </c>
      <c r="R132" s="328"/>
      <c r="S132" s="328"/>
      <c r="T132" s="324"/>
      <c r="U132" s="324"/>
      <c r="V132" s="324"/>
      <c r="W132" s="324"/>
      <c r="X132" s="329">
        <v>375.0</v>
      </c>
      <c r="Y132" s="330" t="s">
        <v>139</v>
      </c>
      <c r="Z132" s="330" t="s">
        <v>40</v>
      </c>
      <c r="AA132" s="330" t="s">
        <v>274</v>
      </c>
      <c r="AB132" s="330" t="s">
        <v>40</v>
      </c>
      <c r="AC132" s="330" t="s">
        <v>40</v>
      </c>
      <c r="AD132" s="331" t="s">
        <v>71</v>
      </c>
      <c r="AE132" s="331" t="s">
        <v>40</v>
      </c>
      <c r="AF132" s="331" t="s">
        <v>43</v>
      </c>
      <c r="AG132" s="331" t="s">
        <v>40</v>
      </c>
      <c r="AH132" s="331" t="s">
        <v>40</v>
      </c>
      <c r="AI132" s="332"/>
      <c r="AJ132" s="324"/>
      <c r="AK132" s="333" t="s">
        <v>4119</v>
      </c>
      <c r="AL132" s="334" t="str">
        <f>vlookup(C132,'AE-NSI no comparison'!C:D,2,FALSE)</f>
        <v>#N/A</v>
      </c>
      <c r="AM132" s="325"/>
    </row>
    <row r="133">
      <c r="A133" s="100" t="s">
        <v>40</v>
      </c>
      <c r="B133" s="100" t="s">
        <v>4076</v>
      </c>
      <c r="C133" s="324" t="s">
        <v>4120</v>
      </c>
      <c r="D133" s="330" t="s">
        <v>4121</v>
      </c>
      <c r="E133" s="335" t="s">
        <v>4122</v>
      </c>
      <c r="F133" s="324" t="s">
        <v>4123</v>
      </c>
      <c r="G133" s="324" t="s">
        <v>4124</v>
      </c>
      <c r="H133" s="325"/>
      <c r="I133" s="326">
        <v>2024.0</v>
      </c>
      <c r="J133" s="327">
        <v>45505.0</v>
      </c>
      <c r="K133" s="324" t="s">
        <v>1482</v>
      </c>
      <c r="L133" s="326">
        <v>18.0</v>
      </c>
      <c r="M133" s="326">
        <v>8.0</v>
      </c>
      <c r="N133" s="324" t="s">
        <v>4125</v>
      </c>
      <c r="O133" s="324"/>
      <c r="P133" s="324"/>
      <c r="Q133" s="324" t="s">
        <v>40</v>
      </c>
      <c r="R133" s="324"/>
      <c r="S133" s="324"/>
      <c r="T133" s="324"/>
      <c r="U133" s="324"/>
      <c r="V133" s="324"/>
      <c r="W133" s="324"/>
      <c r="X133" s="329">
        <v>192.0</v>
      </c>
      <c r="Y133" s="330" t="s">
        <v>139</v>
      </c>
      <c r="Z133" s="330" t="s">
        <v>40</v>
      </c>
      <c r="AA133" s="330" t="s">
        <v>186</v>
      </c>
      <c r="AB133" s="330" t="s">
        <v>40</v>
      </c>
      <c r="AC133" s="330" t="s">
        <v>40</v>
      </c>
      <c r="AD133" s="330" t="s">
        <v>71</v>
      </c>
      <c r="AE133" s="330" t="s">
        <v>40</v>
      </c>
      <c r="AF133" s="330" t="s">
        <v>43</v>
      </c>
      <c r="AG133" s="330" t="s">
        <v>40</v>
      </c>
      <c r="AH133" s="330" t="s">
        <v>40</v>
      </c>
      <c r="AI133" s="324"/>
      <c r="AJ133" s="324"/>
      <c r="AK133" s="333" t="s">
        <v>4126</v>
      </c>
      <c r="AL133" s="334" t="str">
        <f>vlookup(C133,'AE-NSI no comparison'!C:D,2,FALSE)</f>
        <v>#N/A</v>
      </c>
      <c r="AM133" s="325"/>
    </row>
    <row r="134" ht="15.75" customHeight="1">
      <c r="A134" s="100" t="s">
        <v>40</v>
      </c>
      <c r="B134" s="100" t="s">
        <v>4076</v>
      </c>
      <c r="C134" s="2" t="s">
        <v>4127</v>
      </c>
      <c r="D134" s="1" t="s">
        <v>4128</v>
      </c>
      <c r="E134" s="3" t="s">
        <v>4129</v>
      </c>
      <c r="F134" s="8" t="s">
        <v>4130</v>
      </c>
      <c r="G134" s="8" t="s">
        <v>4131</v>
      </c>
      <c r="I134" s="8">
        <v>2024.0</v>
      </c>
      <c r="J134" s="8" t="s">
        <v>4132</v>
      </c>
      <c r="K134" s="8" t="s">
        <v>3329</v>
      </c>
      <c r="L134" s="8">
        <v>24.0</v>
      </c>
      <c r="M134" s="8">
        <v>1.0</v>
      </c>
      <c r="N134" s="8">
        <v>1313.0</v>
      </c>
      <c r="O134" s="8"/>
      <c r="P134" s="8"/>
      <c r="Q134" s="16" t="s">
        <v>40</v>
      </c>
      <c r="R134" s="16"/>
      <c r="S134" s="16"/>
      <c r="T134" s="8"/>
      <c r="U134" s="8"/>
      <c r="V134" s="8"/>
      <c r="W134" s="34"/>
      <c r="X134" s="35">
        <v>306.0</v>
      </c>
      <c r="Y134" s="35" t="s">
        <v>54</v>
      </c>
      <c r="Z134" s="35" t="s">
        <v>40</v>
      </c>
      <c r="AA134" s="35" t="s">
        <v>42</v>
      </c>
      <c r="AB134" s="35" t="s">
        <v>40</v>
      </c>
      <c r="AC134" s="35" t="s">
        <v>40</v>
      </c>
      <c r="AD134" s="37" t="s">
        <v>43</v>
      </c>
      <c r="AE134" s="37" t="s">
        <v>40</v>
      </c>
      <c r="AF134" s="37" t="s">
        <v>186</v>
      </c>
      <c r="AG134" s="37" t="s">
        <v>40</v>
      </c>
      <c r="AH134" s="37" t="s">
        <v>40</v>
      </c>
      <c r="AI134" s="38"/>
      <c r="AJ134" s="35"/>
      <c r="AK134" s="48"/>
      <c r="AL134" s="40" t="str">
        <f>vlookup(C134,'AE-NSI no comparison'!C:D,2,FALSE)</f>
        <v>#N/A</v>
      </c>
      <c r="AM134" s="49"/>
    </row>
    <row r="135" ht="15.75" customHeight="1">
      <c r="A135" s="100" t="s">
        <v>40</v>
      </c>
      <c r="B135" s="100" t="s">
        <v>4076</v>
      </c>
      <c r="C135" s="2" t="s">
        <v>4133</v>
      </c>
      <c r="D135" s="1" t="s">
        <v>4134</v>
      </c>
      <c r="E135" s="33" t="s">
        <v>4135</v>
      </c>
      <c r="F135" s="8" t="s">
        <v>4136</v>
      </c>
      <c r="G135" s="8" t="s">
        <v>4137</v>
      </c>
      <c r="I135" s="8">
        <v>2025.0</v>
      </c>
      <c r="J135" s="51">
        <v>45748.0</v>
      </c>
      <c r="K135" s="8" t="s">
        <v>1342</v>
      </c>
      <c r="L135" s="8">
        <v>31.0</v>
      </c>
      <c r="M135" s="8">
        <v>4.0</v>
      </c>
      <c r="N135" s="8" t="s">
        <v>4138</v>
      </c>
      <c r="O135" s="8"/>
      <c r="P135" s="8"/>
      <c r="Q135" s="16" t="s">
        <v>40</v>
      </c>
      <c r="R135" s="16"/>
      <c r="S135" s="16"/>
      <c r="T135" s="8"/>
      <c r="U135" s="8"/>
      <c r="V135" s="8"/>
      <c r="W135" s="34"/>
      <c r="X135" s="35">
        <v>332.0</v>
      </c>
      <c r="Y135" s="35" t="s">
        <v>54</v>
      </c>
      <c r="Z135" s="35" t="s">
        <v>40</v>
      </c>
      <c r="AA135" s="35" t="s">
        <v>42</v>
      </c>
      <c r="AB135" s="35" t="s">
        <v>40</v>
      </c>
      <c r="AC135" s="35" t="s">
        <v>40</v>
      </c>
      <c r="AD135" s="37" t="s">
        <v>80</v>
      </c>
      <c r="AE135" s="37" t="s">
        <v>40</v>
      </c>
      <c r="AF135" s="37" t="s">
        <v>166</v>
      </c>
      <c r="AG135" s="37" t="s">
        <v>40</v>
      </c>
      <c r="AH135" s="37" t="s">
        <v>40</v>
      </c>
      <c r="AI135" s="38" t="s">
        <v>4139</v>
      </c>
      <c r="AJ135" s="35"/>
      <c r="AK135" s="48"/>
      <c r="AL135" s="40" t="str">
        <f>vlookup(C135,'AE-NSI no comparison'!C:D,2,FALSE)</f>
        <v>#N/A</v>
      </c>
      <c r="AM135" s="49"/>
    </row>
    <row r="136" ht="15.75" customHeight="1">
      <c r="A136" s="100" t="s">
        <v>40</v>
      </c>
      <c r="B136" s="100" t="s">
        <v>4076</v>
      </c>
      <c r="C136" s="2" t="s">
        <v>4140</v>
      </c>
      <c r="D136" s="2" t="s">
        <v>4141</v>
      </c>
      <c r="E136" s="3" t="s">
        <v>4142</v>
      </c>
      <c r="F136" s="8" t="s">
        <v>4143</v>
      </c>
      <c r="G136" s="8" t="s">
        <v>4144</v>
      </c>
      <c r="I136" s="8">
        <v>2024.0</v>
      </c>
      <c r="J136" s="51">
        <v>45597.0</v>
      </c>
      <c r="K136" s="8" t="s">
        <v>1482</v>
      </c>
      <c r="L136" s="8">
        <v>18.0</v>
      </c>
      <c r="M136" s="8">
        <v>11.0</v>
      </c>
      <c r="N136" s="8" t="s">
        <v>4145</v>
      </c>
      <c r="O136" s="8"/>
      <c r="P136" s="8"/>
      <c r="Q136" s="16" t="s">
        <v>40</v>
      </c>
      <c r="R136" s="16"/>
      <c r="S136" s="16"/>
      <c r="T136" s="8"/>
      <c r="U136" s="8"/>
      <c r="V136" s="8"/>
      <c r="W136" s="34"/>
      <c r="X136" s="35">
        <v>444.0</v>
      </c>
      <c r="Y136" s="35" t="s">
        <v>139</v>
      </c>
      <c r="Z136" s="35" t="s">
        <v>40</v>
      </c>
      <c r="AA136" s="35" t="s">
        <v>214</v>
      </c>
      <c r="AB136" s="35" t="s">
        <v>40</v>
      </c>
      <c r="AC136" s="35" t="s">
        <v>40</v>
      </c>
      <c r="AD136" s="37" t="s">
        <v>148</v>
      </c>
      <c r="AE136" s="37" t="s">
        <v>40</v>
      </c>
      <c r="AF136" s="37" t="s">
        <v>186</v>
      </c>
      <c r="AG136" s="37" t="s">
        <v>40</v>
      </c>
      <c r="AH136" s="37" t="s">
        <v>40</v>
      </c>
      <c r="AI136" s="38"/>
      <c r="AJ136" s="35"/>
      <c r="AK136" s="39" t="s">
        <v>4146</v>
      </c>
      <c r="AL136" s="40" t="str">
        <f>vlookup(C136,'AE-NSI no comparison'!C:D,2,FALSE)</f>
        <v>#N/A</v>
      </c>
      <c r="AM136" s="49"/>
    </row>
    <row r="137">
      <c r="A137" s="100" t="s">
        <v>40</v>
      </c>
      <c r="B137" s="100" t="s">
        <v>40</v>
      </c>
      <c r="C137" s="201" t="s">
        <v>4147</v>
      </c>
      <c r="D137" s="204" t="s">
        <v>4148</v>
      </c>
      <c r="E137" s="241" t="s">
        <v>4149</v>
      </c>
      <c r="F137" s="201" t="s">
        <v>4150</v>
      </c>
      <c r="G137" s="201" t="s">
        <v>4151</v>
      </c>
      <c r="H137" s="203"/>
      <c r="I137" s="201">
        <v>2025.0</v>
      </c>
      <c r="J137" s="216">
        <v>45786.0</v>
      </c>
      <c r="K137" s="201" t="s">
        <v>1342</v>
      </c>
      <c r="L137" s="201"/>
      <c r="M137" s="201"/>
      <c r="N137" s="201"/>
      <c r="O137" s="201">
        <v>4.0349967E7</v>
      </c>
      <c r="P137" s="201"/>
      <c r="Q137" s="201" t="s">
        <v>40</v>
      </c>
      <c r="R137" s="201"/>
      <c r="S137" s="201"/>
      <c r="T137" s="201"/>
      <c r="U137" s="201"/>
      <c r="V137" s="201"/>
      <c r="W137" s="239"/>
      <c r="X137" s="204">
        <v>417.0</v>
      </c>
      <c r="Y137" s="204" t="s">
        <v>615</v>
      </c>
      <c r="Z137" s="224" t="s">
        <v>40</v>
      </c>
      <c r="AA137" s="204" t="s">
        <v>274</v>
      </c>
      <c r="AB137" s="204" t="s">
        <v>40</v>
      </c>
      <c r="AC137" s="204" t="s">
        <v>40</v>
      </c>
      <c r="AD137" s="204" t="s">
        <v>71</v>
      </c>
      <c r="AE137" s="204" t="s">
        <v>40</v>
      </c>
      <c r="AF137" s="204" t="s">
        <v>139</v>
      </c>
      <c r="AG137" s="204" t="s">
        <v>40</v>
      </c>
      <c r="AH137" s="204" t="s">
        <v>40</v>
      </c>
      <c r="AI137" s="206"/>
      <c r="AJ137" s="204"/>
      <c r="AK137" s="206" t="s">
        <v>4152</v>
      </c>
      <c r="AL137" s="207" t="str">
        <f>vlookup(C137,'AE-NSI no comparison'!C:D,2,FALSE)</f>
        <v>#N/A</v>
      </c>
    </row>
    <row r="138">
      <c r="A138" s="100" t="s">
        <v>40</v>
      </c>
      <c r="B138" s="100" t="s">
        <v>4153</v>
      </c>
      <c r="C138" s="2" t="s">
        <v>4154</v>
      </c>
      <c r="D138" s="1" t="s">
        <v>4155</v>
      </c>
      <c r="E138" s="3" t="s">
        <v>4156</v>
      </c>
      <c r="F138" s="8" t="s">
        <v>4157</v>
      </c>
      <c r="G138" s="8" t="s">
        <v>4158</v>
      </c>
      <c r="I138" s="8">
        <v>2024.0</v>
      </c>
      <c r="J138" s="8" t="s">
        <v>4159</v>
      </c>
      <c r="K138" s="8" t="s">
        <v>4160</v>
      </c>
      <c r="L138" s="8">
        <v>26.0</v>
      </c>
      <c r="M138" s="8"/>
      <c r="N138" s="8" t="s">
        <v>4161</v>
      </c>
      <c r="O138" s="8"/>
      <c r="P138" s="8"/>
      <c r="Q138" s="16" t="s">
        <v>40</v>
      </c>
      <c r="R138" s="16"/>
      <c r="S138" s="16"/>
      <c r="T138" s="8"/>
      <c r="U138" s="8"/>
      <c r="V138" s="8"/>
      <c r="W138" s="34"/>
      <c r="X138" s="35">
        <v>388.0</v>
      </c>
      <c r="Y138" s="35" t="s">
        <v>139</v>
      </c>
      <c r="Z138" s="35" t="s">
        <v>40</v>
      </c>
      <c r="AA138" s="35" t="s">
        <v>274</v>
      </c>
      <c r="AB138" s="35" t="s">
        <v>40</v>
      </c>
      <c r="AC138" s="35" t="s">
        <v>40</v>
      </c>
      <c r="AD138" s="37" t="s">
        <v>71</v>
      </c>
      <c r="AE138" s="37" t="s">
        <v>40</v>
      </c>
      <c r="AF138" s="37" t="s">
        <v>148</v>
      </c>
      <c r="AG138" s="37" t="s">
        <v>40</v>
      </c>
      <c r="AH138" s="37" t="s">
        <v>40</v>
      </c>
      <c r="AI138" s="38"/>
      <c r="AJ138" s="35"/>
      <c r="AK138" s="39" t="s">
        <v>4162</v>
      </c>
      <c r="AL138" s="40" t="str">
        <f>vlookup(C138,'AE-NSI no comparison'!C:D,2,FALSE)</f>
        <v>#N/A</v>
      </c>
    </row>
    <row r="139">
      <c r="A139" s="100" t="s">
        <v>40</v>
      </c>
      <c r="B139" s="100" t="s">
        <v>40</v>
      </c>
      <c r="C139" s="2" t="s">
        <v>1056</v>
      </c>
      <c r="D139" s="2" t="s">
        <v>4163</v>
      </c>
      <c r="E139" s="33" t="s">
        <v>4164</v>
      </c>
      <c r="F139" s="8" t="s">
        <v>4165</v>
      </c>
      <c r="G139" s="8" t="s">
        <v>4166</v>
      </c>
      <c r="I139" s="8">
        <v>2025.0</v>
      </c>
      <c r="J139" s="51">
        <v>45778.0</v>
      </c>
      <c r="K139" s="8" t="s">
        <v>116</v>
      </c>
      <c r="L139" s="8">
        <v>25.0</v>
      </c>
      <c r="M139" s="8">
        <v>5.0</v>
      </c>
      <c r="N139" s="8" t="s">
        <v>4167</v>
      </c>
      <c r="O139" s="8"/>
      <c r="P139" s="8"/>
      <c r="Q139" s="16" t="s">
        <v>40</v>
      </c>
      <c r="R139" s="16"/>
      <c r="S139" s="16"/>
      <c r="T139" s="8"/>
      <c r="U139" s="8"/>
      <c r="V139" s="35"/>
      <c r="W139" s="34"/>
      <c r="X139" s="35">
        <v>184.0</v>
      </c>
      <c r="Y139" s="35" t="s">
        <v>615</v>
      </c>
      <c r="Z139" s="35" t="s">
        <v>40</v>
      </c>
      <c r="AA139" s="35" t="s">
        <v>274</v>
      </c>
      <c r="AB139" s="35" t="s">
        <v>40</v>
      </c>
      <c r="AC139" s="35" t="s">
        <v>40</v>
      </c>
      <c r="AD139" s="37" t="s">
        <v>64</v>
      </c>
      <c r="AE139" s="37" t="s">
        <v>40</v>
      </c>
      <c r="AF139" s="37" t="s">
        <v>43</v>
      </c>
      <c r="AG139" s="37" t="s">
        <v>40</v>
      </c>
      <c r="AH139" s="37" t="s">
        <v>40</v>
      </c>
      <c r="AI139" s="38"/>
      <c r="AJ139" s="35"/>
      <c r="AK139" s="48"/>
      <c r="AL139" s="40" t="str">
        <f>vlookup(C139,'AE-NSI no comparison'!C:D,2,FALSE)</f>
        <v>#N/A</v>
      </c>
    </row>
    <row r="140">
      <c r="A140" s="100" t="s">
        <v>40</v>
      </c>
      <c r="B140" s="100" t="s">
        <v>4153</v>
      </c>
      <c r="C140" s="2" t="s">
        <v>4168</v>
      </c>
      <c r="D140" s="2" t="s">
        <v>4169</v>
      </c>
      <c r="E140" s="33" t="s">
        <v>4170</v>
      </c>
      <c r="F140" s="8" t="s">
        <v>4171</v>
      </c>
      <c r="G140" s="8" t="s">
        <v>4172</v>
      </c>
      <c r="I140" s="8">
        <v>2025.0</v>
      </c>
      <c r="J140" s="8">
        <v>2025.0</v>
      </c>
      <c r="K140" s="8" t="s">
        <v>4173</v>
      </c>
      <c r="L140" s="8">
        <v>12.0</v>
      </c>
      <c r="M140" s="8"/>
      <c r="N140" s="8">
        <v>1501921.0</v>
      </c>
      <c r="O140" s="8"/>
      <c r="P140" s="8"/>
      <c r="Q140" s="16" t="s">
        <v>40</v>
      </c>
      <c r="R140" s="16"/>
      <c r="S140" s="16"/>
      <c r="T140" s="8"/>
      <c r="U140" s="8"/>
      <c r="V140" s="8"/>
      <c r="W140" s="34"/>
      <c r="X140" s="35">
        <v>285.0</v>
      </c>
      <c r="Y140" s="35" t="s">
        <v>54</v>
      </c>
      <c r="Z140" s="35" t="s">
        <v>40</v>
      </c>
      <c r="AA140" s="35" t="s">
        <v>148</v>
      </c>
      <c r="AB140" s="35" t="s">
        <v>40</v>
      </c>
      <c r="AC140" s="35" t="s">
        <v>40</v>
      </c>
      <c r="AD140" s="37" t="s">
        <v>80</v>
      </c>
      <c r="AE140" s="37" t="s">
        <v>40</v>
      </c>
      <c r="AF140" s="37" t="s">
        <v>64</v>
      </c>
      <c r="AG140" s="37" t="s">
        <v>40</v>
      </c>
      <c r="AH140" s="37" t="s">
        <v>40</v>
      </c>
      <c r="AI140" s="38" t="s">
        <v>4174</v>
      </c>
      <c r="AJ140" s="35"/>
      <c r="AK140" s="48"/>
      <c r="AL140" s="40" t="str">
        <f>vlookup(C140,'AE-NSI no comparison'!C:D,2,FALSE)</f>
        <v>#N/A</v>
      </c>
    </row>
    <row r="141">
      <c r="A141" s="100" t="s">
        <v>40</v>
      </c>
      <c r="B141" s="100" t="s">
        <v>4153</v>
      </c>
      <c r="C141" s="2" t="s">
        <v>4175</v>
      </c>
      <c r="D141" s="2" t="s">
        <v>4176</v>
      </c>
      <c r="E141" s="33" t="s">
        <v>4177</v>
      </c>
      <c r="F141" s="8" t="s">
        <v>4178</v>
      </c>
      <c r="G141" s="8" t="s">
        <v>4179</v>
      </c>
      <c r="I141" s="8">
        <v>2025.0</v>
      </c>
      <c r="J141" s="8" t="s">
        <v>1173</v>
      </c>
      <c r="K141" s="8" t="s">
        <v>4180</v>
      </c>
      <c r="L141" s="8">
        <v>26.0</v>
      </c>
      <c r="M141" s="8">
        <v>3.0</v>
      </c>
      <c r="N141" s="8" t="s">
        <v>4181</v>
      </c>
      <c r="O141" s="8"/>
      <c r="P141" s="8"/>
      <c r="Q141" s="16" t="s">
        <v>40</v>
      </c>
      <c r="R141" s="16"/>
      <c r="S141" s="16"/>
      <c r="T141" s="8"/>
      <c r="U141" s="8"/>
      <c r="V141" s="8"/>
      <c r="W141" s="34"/>
      <c r="X141" s="35">
        <v>215.0</v>
      </c>
      <c r="Y141" s="35" t="s">
        <v>54</v>
      </c>
      <c r="Z141" s="35" t="s">
        <v>40</v>
      </c>
      <c r="AA141" s="35" t="s">
        <v>43</v>
      </c>
      <c r="AB141" s="35" t="s">
        <v>40</v>
      </c>
      <c r="AC141" s="35" t="s">
        <v>40</v>
      </c>
      <c r="AD141" s="37" t="s">
        <v>214</v>
      </c>
      <c r="AE141" s="37" t="s">
        <v>40</v>
      </c>
      <c r="AF141" s="37" t="s">
        <v>166</v>
      </c>
      <c r="AG141" s="37" t="s">
        <v>40</v>
      </c>
      <c r="AH141" s="37" t="s">
        <v>40</v>
      </c>
      <c r="AI141" s="38" t="s">
        <v>4182</v>
      </c>
      <c r="AJ141" s="35"/>
      <c r="AK141" s="48"/>
      <c r="AL141" s="40" t="str">
        <f>vlookup(C141,'AE-NSI no comparison'!C:D,2,FALSE)</f>
        <v>#N/A</v>
      </c>
    </row>
    <row r="142">
      <c r="A142" s="100" t="s">
        <v>40</v>
      </c>
      <c r="B142" s="100" t="s">
        <v>40</v>
      </c>
      <c r="C142" s="2" t="s">
        <v>4183</v>
      </c>
      <c r="D142" s="2" t="s">
        <v>4184</v>
      </c>
      <c r="E142" s="3" t="s">
        <v>4185</v>
      </c>
      <c r="F142" s="8" t="s">
        <v>4186</v>
      </c>
      <c r="G142" s="8" t="s">
        <v>4187</v>
      </c>
      <c r="I142" s="8">
        <v>2025.0</v>
      </c>
      <c r="J142" s="8">
        <v>2025.0</v>
      </c>
      <c r="K142" s="8" t="s">
        <v>556</v>
      </c>
      <c r="L142" s="8">
        <v>79.0</v>
      </c>
      <c r="M142" s="8"/>
      <c r="N142" s="8"/>
      <c r="O142" s="8"/>
      <c r="P142" s="8"/>
      <c r="Q142" s="16"/>
      <c r="R142" s="16"/>
      <c r="S142" s="16" t="s">
        <v>40</v>
      </c>
      <c r="T142" s="8"/>
      <c r="U142" s="8"/>
      <c r="V142" s="8" t="s">
        <v>40</v>
      </c>
      <c r="W142" s="34"/>
      <c r="X142" s="35">
        <v>157.0</v>
      </c>
      <c r="Y142" s="35" t="s">
        <v>54</v>
      </c>
      <c r="Z142" s="35" t="s">
        <v>40</v>
      </c>
      <c r="AA142" s="35" t="s">
        <v>148</v>
      </c>
      <c r="AB142" s="35" t="s">
        <v>40</v>
      </c>
      <c r="AC142" s="35" t="s">
        <v>40</v>
      </c>
      <c r="AD142" s="36" t="s">
        <v>43</v>
      </c>
      <c r="AE142" s="37" t="s">
        <v>40</v>
      </c>
      <c r="AF142" s="37" t="s">
        <v>42</v>
      </c>
      <c r="AG142" s="37" t="s">
        <v>40</v>
      </c>
      <c r="AH142" s="37" t="s">
        <v>40</v>
      </c>
      <c r="AI142" s="38" t="s">
        <v>4188</v>
      </c>
      <c r="AJ142" s="35"/>
      <c r="AK142" s="48"/>
      <c r="AL142" s="40" t="str">
        <f>vlookup(C142,'AE-NSI no comparison'!C:D,2,FALSE)</f>
        <v>#N/A</v>
      </c>
    </row>
    <row r="143">
      <c r="A143" s="100" t="s">
        <v>40</v>
      </c>
      <c r="B143" s="100" t="s">
        <v>40</v>
      </c>
      <c r="C143" s="2" t="s">
        <v>4189</v>
      </c>
      <c r="D143" s="1" t="s">
        <v>4190</v>
      </c>
      <c r="E143" s="33" t="s">
        <v>4191</v>
      </c>
      <c r="F143" s="8" t="s">
        <v>4192</v>
      </c>
      <c r="G143" s="8" t="s">
        <v>4193</v>
      </c>
      <c r="I143" s="8">
        <v>2024.0</v>
      </c>
      <c r="J143" s="8" t="s">
        <v>403</v>
      </c>
      <c r="K143" s="8" t="s">
        <v>62</v>
      </c>
      <c r="L143" s="8">
        <v>230.0</v>
      </c>
      <c r="M143" s="8">
        <v>2.0</v>
      </c>
      <c r="N143" s="8" t="s">
        <v>4194</v>
      </c>
      <c r="O143" s="8"/>
      <c r="P143" s="8"/>
      <c r="Q143" s="16"/>
      <c r="R143" s="16" t="s">
        <v>40</v>
      </c>
      <c r="S143" s="16" t="s">
        <v>40</v>
      </c>
      <c r="T143" s="8"/>
      <c r="U143" s="8"/>
      <c r="V143" s="8"/>
      <c r="W143" s="34"/>
      <c r="X143" s="35">
        <v>586.0</v>
      </c>
      <c r="Y143" s="35" t="s">
        <v>1700</v>
      </c>
      <c r="Z143" s="35" t="s">
        <v>40</v>
      </c>
      <c r="AA143" s="35" t="s">
        <v>615</v>
      </c>
      <c r="AB143" s="35" t="s">
        <v>40</v>
      </c>
      <c r="AC143" s="35" t="s">
        <v>40</v>
      </c>
      <c r="AD143" s="37" t="s">
        <v>71</v>
      </c>
      <c r="AE143" s="37" t="s">
        <v>40</v>
      </c>
      <c r="AF143" s="37" t="s">
        <v>64</v>
      </c>
      <c r="AG143" s="37" t="s">
        <v>40</v>
      </c>
      <c r="AH143" s="37" t="s">
        <v>40</v>
      </c>
      <c r="AI143" s="38"/>
      <c r="AJ143" s="35"/>
      <c r="AK143" s="48"/>
      <c r="AL143" s="40" t="str">
        <f>vlookup(C143,'AE-NSI no comparison'!C:D,2,FALSE)</f>
        <v>#N/A</v>
      </c>
    </row>
    <row r="144">
      <c r="A144" s="100" t="s">
        <v>40</v>
      </c>
      <c r="B144" s="100" t="s">
        <v>4195</v>
      </c>
      <c r="C144" s="2" t="s">
        <v>4196</v>
      </c>
      <c r="D144" s="2" t="s">
        <v>4197</v>
      </c>
      <c r="E144" s="3" t="s">
        <v>4198</v>
      </c>
      <c r="F144" s="8" t="s">
        <v>4199</v>
      </c>
      <c r="G144" s="8" t="s">
        <v>4200</v>
      </c>
      <c r="I144" s="8">
        <v>2024.0</v>
      </c>
      <c r="J144" s="8" t="s">
        <v>4201</v>
      </c>
      <c r="K144" s="8" t="s">
        <v>4202</v>
      </c>
      <c r="L144" s="8">
        <v>103.0</v>
      </c>
      <c r="M144" s="8">
        <v>26.0</v>
      </c>
      <c r="N144" s="8" t="s">
        <v>4203</v>
      </c>
      <c r="O144" s="8"/>
      <c r="P144" s="8"/>
      <c r="Q144" s="16" t="s">
        <v>40</v>
      </c>
      <c r="R144" s="16"/>
      <c r="S144" s="16"/>
      <c r="T144" s="8"/>
      <c r="U144" s="8"/>
      <c r="V144" s="8"/>
      <c r="W144" s="34"/>
      <c r="X144" s="35">
        <v>358.0</v>
      </c>
      <c r="Y144" s="35" t="s">
        <v>139</v>
      </c>
      <c r="Z144" s="35" t="s">
        <v>40</v>
      </c>
      <c r="AA144" s="35" t="s">
        <v>43</v>
      </c>
      <c r="AB144" s="35" t="s">
        <v>40</v>
      </c>
      <c r="AC144" s="35" t="s">
        <v>40</v>
      </c>
      <c r="AD144" s="37" t="s">
        <v>156</v>
      </c>
      <c r="AE144" s="37" t="s">
        <v>40</v>
      </c>
      <c r="AF144" s="37" t="s">
        <v>148</v>
      </c>
      <c r="AG144" s="37" t="s">
        <v>40</v>
      </c>
      <c r="AH144" s="37" t="s">
        <v>40</v>
      </c>
      <c r="AI144" s="38"/>
      <c r="AJ144" s="35"/>
      <c r="AK144" s="39" t="s">
        <v>4204</v>
      </c>
      <c r="AL144" s="40" t="str">
        <f>vlookup(C144,'AE-NSI no comparison'!C:D,2,FALSE)</f>
        <v>#N/A</v>
      </c>
    </row>
    <row r="145">
      <c r="A145" s="100" t="s">
        <v>40</v>
      </c>
      <c r="B145" s="100" t="s">
        <v>40</v>
      </c>
      <c r="C145" s="111" t="s">
        <v>4205</v>
      </c>
      <c r="D145" s="111" t="s">
        <v>4206</v>
      </c>
      <c r="E145" s="118" t="s">
        <v>4207</v>
      </c>
      <c r="F145" s="111" t="s">
        <v>4208</v>
      </c>
      <c r="G145" s="111" t="s">
        <v>4209</v>
      </c>
      <c r="H145" s="113"/>
      <c r="I145" s="111">
        <v>2023.0</v>
      </c>
      <c r="J145" s="111">
        <v>2023.0</v>
      </c>
      <c r="K145" s="111" t="s">
        <v>4210</v>
      </c>
      <c r="L145" s="111">
        <v>13.0</v>
      </c>
      <c r="M145" s="111">
        <v>4.0</v>
      </c>
      <c r="N145" s="111"/>
      <c r="O145" s="111"/>
      <c r="P145" s="111"/>
      <c r="Q145" s="111" t="s">
        <v>40</v>
      </c>
      <c r="R145" s="111"/>
      <c r="S145" s="111"/>
      <c r="T145" s="111"/>
      <c r="U145" s="111"/>
      <c r="V145" s="111"/>
      <c r="W145" s="114"/>
      <c r="X145" s="115">
        <v>367.0</v>
      </c>
      <c r="Y145" s="115" t="s">
        <v>139</v>
      </c>
      <c r="Z145" s="115" t="s">
        <v>40</v>
      </c>
      <c r="AA145" s="115" t="s">
        <v>43</v>
      </c>
      <c r="AB145" s="115" t="s">
        <v>40</v>
      </c>
      <c r="AC145" s="115" t="s">
        <v>40</v>
      </c>
      <c r="AD145" s="37" t="s">
        <v>156</v>
      </c>
      <c r="AE145" s="37" t="s">
        <v>40</v>
      </c>
      <c r="AF145" s="37" t="s">
        <v>43</v>
      </c>
      <c r="AG145" s="37" t="s">
        <v>40</v>
      </c>
      <c r="AH145" s="37" t="s">
        <v>40</v>
      </c>
      <c r="AI145" s="38"/>
      <c r="AJ145" s="115"/>
      <c r="AK145" s="117" t="s">
        <v>4211</v>
      </c>
      <c r="AL145" s="40" t="str">
        <f>vlookup(C145,'AE-NSI no comparison'!C:D,2,FALSE)</f>
        <v>#N/A</v>
      </c>
    </row>
    <row r="146">
      <c r="A146" s="100" t="s">
        <v>40</v>
      </c>
      <c r="B146" s="100" t="s">
        <v>40</v>
      </c>
      <c r="C146" s="1" t="s">
        <v>4212</v>
      </c>
      <c r="D146" s="1" t="s">
        <v>4213</v>
      </c>
      <c r="E146" s="3" t="s">
        <v>4214</v>
      </c>
      <c r="F146" s="8" t="s">
        <v>4215</v>
      </c>
      <c r="G146" s="8" t="s">
        <v>4216</v>
      </c>
      <c r="I146" s="8">
        <v>2025.0</v>
      </c>
      <c r="J146" s="8" t="s">
        <v>4217</v>
      </c>
      <c r="K146" s="8" t="s">
        <v>39</v>
      </c>
      <c r="L146" s="8">
        <v>43.0</v>
      </c>
      <c r="M146" s="8" t="s">
        <v>4218</v>
      </c>
      <c r="N146" s="8">
        <v>126514.0</v>
      </c>
      <c r="O146" s="8"/>
      <c r="P146" s="8"/>
      <c r="Q146" s="16"/>
      <c r="R146" s="16" t="s">
        <v>40</v>
      </c>
      <c r="S146" s="16"/>
      <c r="T146" s="8"/>
      <c r="U146" s="8"/>
      <c r="V146" s="8" t="s">
        <v>40</v>
      </c>
      <c r="W146" s="34"/>
      <c r="X146" s="35">
        <v>141.0</v>
      </c>
      <c r="Y146" s="35" t="s">
        <v>165</v>
      </c>
      <c r="Z146" s="35" t="s">
        <v>40</v>
      </c>
      <c r="AA146" s="35" t="s">
        <v>79</v>
      </c>
      <c r="AB146" s="35" t="s">
        <v>40</v>
      </c>
      <c r="AC146" s="35" t="s">
        <v>40</v>
      </c>
      <c r="AD146" s="36" t="s">
        <v>615</v>
      </c>
      <c r="AE146" s="37" t="s">
        <v>40</v>
      </c>
      <c r="AF146" s="37" t="s">
        <v>71</v>
      </c>
      <c r="AG146" s="37" t="s">
        <v>40</v>
      </c>
      <c r="AH146" s="37" t="s">
        <v>40</v>
      </c>
      <c r="AI146" s="38"/>
      <c r="AJ146" s="35"/>
      <c r="AK146" s="48"/>
      <c r="AL146" s="40" t="str">
        <f>vlookup(C146,'AE-NSI no comparison'!C:D,2,FALSE)</f>
        <v>#N/A</v>
      </c>
    </row>
    <row r="147">
      <c r="A147" s="100" t="s">
        <v>40</v>
      </c>
      <c r="B147" s="100" t="s">
        <v>40</v>
      </c>
      <c r="C147" s="2" t="s">
        <v>4219</v>
      </c>
      <c r="D147" s="1" t="s">
        <v>4220</v>
      </c>
      <c r="E147" s="33" t="s">
        <v>4221</v>
      </c>
      <c r="F147" s="8" t="s">
        <v>4222</v>
      </c>
      <c r="G147" s="8" t="s">
        <v>4223</v>
      </c>
      <c r="I147" s="8">
        <v>2025.0</v>
      </c>
      <c r="J147" s="8" t="s">
        <v>4224</v>
      </c>
      <c r="K147" s="8" t="s">
        <v>39</v>
      </c>
      <c r="L147" s="8">
        <v>50.0</v>
      </c>
      <c r="M147" s="8"/>
      <c r="N147" s="8">
        <v>126847.0</v>
      </c>
      <c r="O147" s="8"/>
      <c r="P147" s="8"/>
      <c r="Q147" s="16"/>
      <c r="R147" s="16"/>
      <c r="S147" s="16" t="s">
        <v>40</v>
      </c>
      <c r="T147" s="8"/>
      <c r="U147" s="8"/>
      <c r="V147" s="8" t="s">
        <v>40</v>
      </c>
      <c r="W147" s="34"/>
      <c r="X147" s="35">
        <v>156.0</v>
      </c>
      <c r="Y147" s="35" t="s">
        <v>615</v>
      </c>
      <c r="Z147" s="35" t="s">
        <v>40</v>
      </c>
      <c r="AA147" s="35" t="s">
        <v>79</v>
      </c>
      <c r="AB147" s="35" t="s">
        <v>40</v>
      </c>
      <c r="AC147" s="35" t="s">
        <v>40</v>
      </c>
      <c r="AD147" s="36" t="s">
        <v>64</v>
      </c>
      <c r="AE147" s="37" t="s">
        <v>40</v>
      </c>
      <c r="AF147" s="37" t="s">
        <v>43</v>
      </c>
      <c r="AG147" s="37" t="s">
        <v>40</v>
      </c>
      <c r="AH147" s="37" t="s">
        <v>40</v>
      </c>
      <c r="AI147" s="38"/>
      <c r="AJ147" s="35" t="s">
        <v>55</v>
      </c>
      <c r="AK147" s="89" t="s">
        <v>4225</v>
      </c>
      <c r="AL147" s="40" t="str">
        <f>vlookup(C147,'AE-NSI no comparison'!C:D,2,FALSE)</f>
        <v>#N/A</v>
      </c>
    </row>
    <row r="148">
      <c r="A148" s="100" t="s">
        <v>40</v>
      </c>
      <c r="B148" s="100" t="s">
        <v>40</v>
      </c>
      <c r="C148" s="2" t="s">
        <v>4226</v>
      </c>
      <c r="D148" s="1" t="s">
        <v>4227</v>
      </c>
      <c r="E148" s="3" t="s">
        <v>4228</v>
      </c>
      <c r="F148" s="8" t="s">
        <v>4229</v>
      </c>
      <c r="G148" s="8" t="s">
        <v>4230</v>
      </c>
      <c r="I148" s="8">
        <v>2025.0</v>
      </c>
      <c r="J148" s="8" t="s">
        <v>437</v>
      </c>
      <c r="K148" s="8" t="s">
        <v>2024</v>
      </c>
      <c r="L148" s="8">
        <v>333.0</v>
      </c>
      <c r="M148" s="8">
        <v>22.0</v>
      </c>
      <c r="N148" s="8" t="s">
        <v>4231</v>
      </c>
      <c r="O148" s="8"/>
      <c r="P148" s="8"/>
      <c r="Q148" s="16" t="s">
        <v>40</v>
      </c>
      <c r="R148" s="16"/>
      <c r="S148" s="16" t="s">
        <v>40</v>
      </c>
      <c r="T148" s="8"/>
      <c r="U148" s="8"/>
      <c r="V148" s="8" t="s">
        <v>40</v>
      </c>
      <c r="W148" s="34"/>
      <c r="X148" s="35">
        <v>153.0</v>
      </c>
      <c r="Y148" s="35" t="s">
        <v>54</v>
      </c>
      <c r="Z148" s="35" t="s">
        <v>40</v>
      </c>
      <c r="AA148" s="35" t="s">
        <v>148</v>
      </c>
      <c r="AB148" s="35" t="s">
        <v>40</v>
      </c>
      <c r="AC148" s="35" t="s">
        <v>40</v>
      </c>
      <c r="AD148" s="36" t="s">
        <v>615</v>
      </c>
      <c r="AE148" s="37" t="s">
        <v>40</v>
      </c>
      <c r="AF148" s="37" t="s">
        <v>42</v>
      </c>
      <c r="AG148" s="37" t="s">
        <v>40</v>
      </c>
      <c r="AH148" s="37" t="s">
        <v>40</v>
      </c>
      <c r="AI148" s="38"/>
      <c r="AJ148" s="35"/>
      <c r="AK148" s="48"/>
      <c r="AL148" s="40" t="str">
        <f>vlookup(C148,'AE-NSI no comparison'!C:D,2,FALSE)</f>
        <v>#N/A</v>
      </c>
    </row>
    <row r="149">
      <c r="A149" s="100" t="s">
        <v>40</v>
      </c>
      <c r="B149" s="100" t="s">
        <v>40</v>
      </c>
      <c r="C149" s="2" t="s">
        <v>4232</v>
      </c>
      <c r="D149" s="1" t="s">
        <v>4233</v>
      </c>
      <c r="E149" s="3" t="s">
        <v>4234</v>
      </c>
      <c r="F149" s="8" t="s">
        <v>4235</v>
      </c>
      <c r="G149" s="8" t="s">
        <v>4236</v>
      </c>
      <c r="I149" s="8">
        <v>2024.0</v>
      </c>
      <c r="J149" s="8" t="s">
        <v>4237</v>
      </c>
      <c r="K149" s="8" t="s">
        <v>467</v>
      </c>
      <c r="L149" s="8">
        <v>39.0</v>
      </c>
      <c r="M149" s="8">
        <v>24.0</v>
      </c>
      <c r="N149" s="8" t="s">
        <v>4238</v>
      </c>
      <c r="O149" s="8"/>
      <c r="P149" s="8"/>
      <c r="Q149" s="16" t="s">
        <v>40</v>
      </c>
      <c r="R149" s="16"/>
      <c r="S149" s="16"/>
      <c r="T149" s="8"/>
      <c r="U149" s="8"/>
      <c r="V149" s="8"/>
      <c r="W149" s="52" t="s">
        <v>40</v>
      </c>
      <c r="X149" s="35">
        <v>517.0</v>
      </c>
      <c r="Y149" s="35" t="s">
        <v>615</v>
      </c>
      <c r="Z149" s="78" t="s">
        <v>40</v>
      </c>
      <c r="AA149" s="35" t="s">
        <v>42</v>
      </c>
      <c r="AB149" s="35" t="s">
        <v>40</v>
      </c>
      <c r="AC149" s="35" t="s">
        <v>40</v>
      </c>
      <c r="AD149" s="37" t="s">
        <v>43</v>
      </c>
      <c r="AE149" s="37" t="s">
        <v>40</v>
      </c>
      <c r="AF149" s="37" t="s">
        <v>148</v>
      </c>
      <c r="AG149" s="37" t="s">
        <v>40</v>
      </c>
      <c r="AH149" s="37" t="s">
        <v>40</v>
      </c>
      <c r="AI149" s="38"/>
      <c r="AJ149" s="35"/>
      <c r="AK149" s="39" t="s">
        <v>1684</v>
      </c>
      <c r="AL149" s="40" t="str">
        <f>vlookup(C149,'AE-NSI no comparison'!C:D,2,FALSE)</f>
        <v>#N/A</v>
      </c>
    </row>
    <row r="150">
      <c r="A150" s="100" t="s">
        <v>40</v>
      </c>
      <c r="B150" s="100" t="s">
        <v>40</v>
      </c>
      <c r="C150" s="2" t="s">
        <v>3085</v>
      </c>
      <c r="D150" s="2" t="s">
        <v>4239</v>
      </c>
      <c r="E150" s="3" t="s">
        <v>4240</v>
      </c>
      <c r="F150" s="8" t="s">
        <v>4241</v>
      </c>
      <c r="G150" s="8" t="s">
        <v>4242</v>
      </c>
      <c r="I150" s="8">
        <v>2024.0</v>
      </c>
      <c r="J150" s="8" t="s">
        <v>3090</v>
      </c>
      <c r="K150" s="8" t="s">
        <v>39</v>
      </c>
      <c r="L150" s="8">
        <v>42.0</v>
      </c>
      <c r="M150" s="8">
        <v>16.0</v>
      </c>
      <c r="N150" s="8" t="s">
        <v>4243</v>
      </c>
      <c r="O150" s="8"/>
      <c r="P150" s="8"/>
      <c r="Q150" s="16" t="s">
        <v>40</v>
      </c>
      <c r="R150" s="16"/>
      <c r="S150" s="16"/>
      <c r="T150" s="8"/>
      <c r="U150" s="8"/>
      <c r="V150" s="8"/>
      <c r="W150" s="34"/>
      <c r="X150" s="35">
        <v>594.0</v>
      </c>
      <c r="Y150" s="35" t="s">
        <v>139</v>
      </c>
      <c r="Z150" s="35" t="s">
        <v>40</v>
      </c>
      <c r="AA150" s="35" t="s">
        <v>71</v>
      </c>
      <c r="AB150" s="35" t="s">
        <v>40</v>
      </c>
      <c r="AC150" s="35" t="s">
        <v>40</v>
      </c>
      <c r="AD150" s="37" t="s">
        <v>80</v>
      </c>
      <c r="AE150" s="37" t="s">
        <v>40</v>
      </c>
      <c r="AF150" s="37" t="s">
        <v>42</v>
      </c>
      <c r="AG150" s="37" t="s">
        <v>40</v>
      </c>
      <c r="AH150" s="37" t="s">
        <v>40</v>
      </c>
      <c r="AI150" s="38" t="s">
        <v>4244</v>
      </c>
      <c r="AJ150" s="35"/>
      <c r="AK150" s="39" t="s">
        <v>4245</v>
      </c>
      <c r="AL150" s="40" t="str">
        <f>vlookup(C150,'AE-NSI no comparison'!C:D,2,FALSE)</f>
        <v>#N/A</v>
      </c>
    </row>
    <row r="151">
      <c r="B151" s="162" t="s">
        <v>4246</v>
      </c>
      <c r="C151" s="2" t="s">
        <v>1281</v>
      </c>
      <c r="D151" s="1" t="s">
        <v>3366</v>
      </c>
      <c r="E151" s="33" t="s">
        <v>3367</v>
      </c>
      <c r="F151" s="8" t="s">
        <v>3368</v>
      </c>
      <c r="G151" s="8" t="s">
        <v>3369</v>
      </c>
      <c r="I151" s="8">
        <v>2024.0</v>
      </c>
      <c r="J151" s="51">
        <v>45566.0</v>
      </c>
      <c r="K151" s="8" t="s">
        <v>1482</v>
      </c>
      <c r="L151" s="8">
        <v>18.0</v>
      </c>
      <c r="M151" s="8">
        <v>10.0</v>
      </c>
      <c r="N151" s="8" t="s">
        <v>3370</v>
      </c>
      <c r="O151" s="8"/>
      <c r="P151" s="8"/>
      <c r="Q151" s="16" t="s">
        <v>40</v>
      </c>
      <c r="R151" s="16"/>
      <c r="S151" s="16"/>
      <c r="T151" s="8"/>
      <c r="U151" s="8"/>
      <c r="V151" s="8"/>
      <c r="W151" s="34"/>
      <c r="X151" s="35">
        <v>236.0</v>
      </c>
      <c r="Y151" s="35" t="s">
        <v>54</v>
      </c>
      <c r="Z151" s="35" t="s">
        <v>40</v>
      </c>
      <c r="AA151" s="35" t="s">
        <v>42</v>
      </c>
      <c r="AB151" s="35" t="s">
        <v>40</v>
      </c>
      <c r="AC151" s="35" t="s">
        <v>40</v>
      </c>
      <c r="AD151" s="37" t="s">
        <v>274</v>
      </c>
      <c r="AE151" s="37" t="s">
        <v>40</v>
      </c>
      <c r="AF151" s="37" t="s">
        <v>166</v>
      </c>
      <c r="AG151" s="37" t="s">
        <v>40</v>
      </c>
      <c r="AH151" s="37" t="s">
        <v>40</v>
      </c>
      <c r="AI151" s="38" t="s">
        <v>3371</v>
      </c>
      <c r="AJ151" s="35"/>
      <c r="AK151" s="48"/>
      <c r="AL151" s="40" t="str">
        <f>vlookup(C151,'AE-NSI no comparison'!C:D,2,FALSE)</f>
        <v>#N/A</v>
      </c>
    </row>
    <row r="152">
      <c r="A152" s="100" t="s">
        <v>40</v>
      </c>
      <c r="B152" s="100" t="s">
        <v>40</v>
      </c>
      <c r="C152" s="1" t="s">
        <v>4247</v>
      </c>
      <c r="D152" s="1" t="s">
        <v>4248</v>
      </c>
      <c r="E152" s="3" t="s">
        <v>4249</v>
      </c>
      <c r="F152" s="8" t="s">
        <v>4250</v>
      </c>
      <c r="G152" s="8" t="s">
        <v>4251</v>
      </c>
      <c r="I152" s="8">
        <v>2025.0</v>
      </c>
      <c r="J152" s="51">
        <v>45992.0</v>
      </c>
      <c r="K152" s="8" t="s">
        <v>312</v>
      </c>
      <c r="L152" s="8">
        <v>21.0</v>
      </c>
      <c r="M152" s="8">
        <v>1.0</v>
      </c>
      <c r="N152" s="8">
        <v>2484088.0</v>
      </c>
      <c r="O152" s="8"/>
      <c r="P152" s="8"/>
      <c r="Q152" s="16"/>
      <c r="R152" s="16"/>
      <c r="S152" s="16" t="s">
        <v>40</v>
      </c>
      <c r="T152" s="8"/>
      <c r="U152" s="8"/>
      <c r="V152" s="8" t="s">
        <v>40</v>
      </c>
      <c r="W152" s="34"/>
      <c r="X152" s="35">
        <v>143.0</v>
      </c>
      <c r="Y152" s="35" t="s">
        <v>615</v>
      </c>
      <c r="Z152" s="35" t="s">
        <v>40</v>
      </c>
      <c r="AA152" s="35" t="s">
        <v>79</v>
      </c>
      <c r="AB152" s="35" t="s">
        <v>40</v>
      </c>
      <c r="AC152" s="35" t="s">
        <v>40</v>
      </c>
      <c r="AD152" s="36" t="s">
        <v>615</v>
      </c>
      <c r="AE152" s="37" t="s">
        <v>40</v>
      </c>
      <c r="AF152" s="37" t="s">
        <v>71</v>
      </c>
      <c r="AG152" s="37" t="s">
        <v>40</v>
      </c>
      <c r="AH152" s="37" t="s">
        <v>40</v>
      </c>
      <c r="AI152" s="38"/>
      <c r="AJ152" s="35"/>
      <c r="AK152" s="39" t="s">
        <v>4252</v>
      </c>
      <c r="AL152" s="40" t="str">
        <f>vlookup(C152,'AE-NSI no comparison'!C:D,2,FALSE)</f>
        <v>#N/A</v>
      </c>
    </row>
    <row r="153">
      <c r="A153" s="100" t="s">
        <v>40</v>
      </c>
      <c r="B153" s="100" t="s">
        <v>40</v>
      </c>
      <c r="C153" s="1" t="s">
        <v>4253</v>
      </c>
      <c r="D153" s="2" t="s">
        <v>4254</v>
      </c>
      <c r="E153" s="33" t="s">
        <v>4255</v>
      </c>
      <c r="F153" s="8" t="s">
        <v>4256</v>
      </c>
      <c r="G153" s="8" t="s">
        <v>4257</v>
      </c>
      <c r="I153" s="8">
        <v>2025.0</v>
      </c>
      <c r="J153" s="8">
        <v>2025.0</v>
      </c>
      <c r="K153" s="8" t="s">
        <v>1278</v>
      </c>
      <c r="L153" s="8">
        <v>20.0</v>
      </c>
      <c r="M153" s="8">
        <v>4.0</v>
      </c>
      <c r="N153" s="8" t="s">
        <v>4258</v>
      </c>
      <c r="O153" s="8"/>
      <c r="P153" s="8"/>
      <c r="Q153" s="16" t="s">
        <v>40</v>
      </c>
      <c r="R153" s="16"/>
      <c r="S153" s="16"/>
      <c r="T153" s="8"/>
      <c r="U153" s="8"/>
      <c r="V153" s="8"/>
      <c r="W153" s="34"/>
      <c r="X153" s="35">
        <v>198.0</v>
      </c>
      <c r="Y153" s="35" t="s">
        <v>139</v>
      </c>
      <c r="Z153" s="35" t="s">
        <v>40</v>
      </c>
      <c r="AA153" s="35" t="s">
        <v>43</v>
      </c>
      <c r="AB153" s="35" t="s">
        <v>40</v>
      </c>
      <c r="AC153" s="35" t="s">
        <v>40</v>
      </c>
      <c r="AD153" s="37" t="s">
        <v>139</v>
      </c>
      <c r="AE153" s="37" t="s">
        <v>40</v>
      </c>
      <c r="AF153" s="37" t="s">
        <v>64</v>
      </c>
      <c r="AG153" s="37" t="s">
        <v>40</v>
      </c>
      <c r="AH153" s="37" t="s">
        <v>40</v>
      </c>
      <c r="AI153" s="38"/>
      <c r="AJ153" s="35"/>
      <c r="AK153" s="39" t="s">
        <v>4259</v>
      </c>
      <c r="AL153" s="40" t="str">
        <f>vlookup(C153,'AE-NSI no comparison'!C:D,2,FALSE)</f>
        <v>#N/A</v>
      </c>
    </row>
    <row r="154">
      <c r="A154" s="100" t="s">
        <v>4260</v>
      </c>
      <c r="B154" s="100" t="s">
        <v>40</v>
      </c>
      <c r="C154" s="2" t="s">
        <v>4261</v>
      </c>
      <c r="D154" s="1" t="s">
        <v>4262</v>
      </c>
      <c r="E154" s="3" t="s">
        <v>4263</v>
      </c>
      <c r="F154" s="8"/>
      <c r="G154" s="8" t="s">
        <v>4264</v>
      </c>
      <c r="I154" s="8">
        <v>2024.0</v>
      </c>
      <c r="J154" s="8">
        <v>2024.0</v>
      </c>
      <c r="K154" s="8"/>
      <c r="L154" s="8"/>
      <c r="M154" s="8"/>
      <c r="N154" s="8"/>
      <c r="O154" s="8"/>
      <c r="P154" s="8"/>
      <c r="Q154" s="16"/>
      <c r="R154" s="16"/>
      <c r="S154" s="16" t="s">
        <v>40</v>
      </c>
      <c r="T154" s="8"/>
      <c r="U154" s="8" t="s">
        <v>40</v>
      </c>
      <c r="V154" s="8"/>
      <c r="W154" s="34"/>
      <c r="X154" s="35">
        <v>93.0</v>
      </c>
      <c r="Y154" s="35" t="s">
        <v>54</v>
      </c>
      <c r="Z154" s="35" t="s">
        <v>40</v>
      </c>
      <c r="AA154" s="35" t="s">
        <v>165</v>
      </c>
      <c r="AB154" s="35" t="s">
        <v>40</v>
      </c>
      <c r="AC154" s="35" t="s">
        <v>40</v>
      </c>
      <c r="AD154" s="37" t="s">
        <v>71</v>
      </c>
      <c r="AE154" s="37" t="s">
        <v>40</v>
      </c>
      <c r="AF154" s="37" t="s">
        <v>43</v>
      </c>
      <c r="AG154" s="37" t="s">
        <v>40</v>
      </c>
      <c r="AH154" s="37" t="s">
        <v>40</v>
      </c>
      <c r="AI154" s="38"/>
      <c r="AJ154" s="35"/>
      <c r="AK154" s="39"/>
      <c r="AL154" s="40" t="str">
        <f>vlookup(C154,'AE-NSI no comparison'!C:D,2,FALSE)</f>
        <v>#N/A</v>
      </c>
    </row>
    <row r="155">
      <c r="A155" s="100" t="s">
        <v>40</v>
      </c>
      <c r="B155" s="100" t="s">
        <v>40</v>
      </c>
      <c r="C155" s="2" t="s">
        <v>3268</v>
      </c>
      <c r="D155" s="1" t="s">
        <v>4265</v>
      </c>
      <c r="E155" s="3" t="s">
        <v>4266</v>
      </c>
      <c r="F155" s="8"/>
      <c r="G155" s="8" t="s">
        <v>4267</v>
      </c>
      <c r="I155" s="8">
        <v>2025.0</v>
      </c>
      <c r="J155" s="8">
        <v>2025.0</v>
      </c>
      <c r="K155" s="8"/>
      <c r="L155" s="8"/>
      <c r="M155" s="8"/>
      <c r="N155" s="8"/>
      <c r="O155" s="8"/>
      <c r="P155" s="8"/>
      <c r="Q155" s="16"/>
      <c r="R155" s="16" t="s">
        <v>40</v>
      </c>
      <c r="S155" s="16"/>
      <c r="T155" s="8" t="s">
        <v>40</v>
      </c>
      <c r="U155" s="8" t="s">
        <v>40</v>
      </c>
      <c r="V155" s="8"/>
      <c r="W155" s="34"/>
      <c r="X155" s="35">
        <v>14.0</v>
      </c>
      <c r="Y155" s="35" t="s">
        <v>54</v>
      </c>
      <c r="Z155" s="35" t="s">
        <v>40</v>
      </c>
      <c r="AA155" s="35" t="s">
        <v>42</v>
      </c>
      <c r="AB155" s="35" t="s">
        <v>40</v>
      </c>
      <c r="AC155" s="35" t="s">
        <v>40</v>
      </c>
      <c r="AD155" s="37" t="s">
        <v>71</v>
      </c>
      <c r="AE155" s="37" t="s">
        <v>40</v>
      </c>
      <c r="AF155" s="37" t="s">
        <v>43</v>
      </c>
      <c r="AG155" s="37" t="s">
        <v>40</v>
      </c>
      <c r="AH155" s="37" t="s">
        <v>40</v>
      </c>
      <c r="AI155" s="38"/>
      <c r="AJ155" s="35" t="s">
        <v>44</v>
      </c>
      <c r="AK155" s="48"/>
      <c r="AL155" s="40" t="str">
        <f>vlookup(C155,'AE-NSI no comparison'!C:D,2,FALSE)</f>
        <v>#N/A</v>
      </c>
    </row>
  </sheetData>
  <autoFilter ref="$I$1:$AD$155"/>
  <mergeCells count="3">
    <mergeCell ref="G61:H61"/>
    <mergeCell ref="G131:H131"/>
    <mergeCell ref="K131:M131"/>
  </mergeCells>
  <dataValidations>
    <dataValidation type="list" allowBlank="1" showErrorMessage="1" sqref="Y3:Y52 AA3:AB52 Z53:Z60 AB53:AC60 AB61 Z62:Z68 AB62:AC74 AB75:AH78 AB79 AB80:AH84 Z70:Z88 AB85:AC88">
      <formula1>"Yes,No,Requires Review"</formula1>
    </dataValidation>
    <dataValidation type="list" allowBlank="1" showErrorMessage="1" sqref="AC3:AC52 AD53:AD60 AD62:AD74 AI75:AI84 AJ89">
      <formula1>"Completed, addition made,Completed, no addition made,Not relevant"</formula1>
    </dataValidation>
    <dataValidation type="list" allowBlank="1" showErrorMessage="1" sqref="Z89 AB89:AI89">
      <formula1>"Yes,No,Requires Review,n/a"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 customWidth="1" min="2" max="2" width="10.78"/>
    <col customWidth="1" min="3" max="3" width="42.11"/>
    <col customWidth="1" min="4" max="4" width="37.11"/>
    <col customWidth="1" min="5" max="5" width="73.11"/>
    <col customWidth="1" min="7" max="8" width="10.78"/>
    <col customWidth="1" min="9" max="9" width="3.89"/>
    <col customWidth="1" min="10" max="13" width="10.78"/>
    <col customWidth="1" min="14" max="14" width="11.89"/>
    <col customWidth="1" min="15" max="15" width="13.11"/>
    <col customWidth="1" min="16" max="16" width="16.0"/>
    <col customWidth="1" min="17" max="17" width="14.67"/>
    <col customWidth="1" min="18" max="18" width="14.11"/>
    <col customWidth="1" min="19" max="19" width="15.22"/>
    <col customWidth="1" min="20" max="20" width="8.67"/>
    <col customWidth="1" min="21" max="21" width="9.67"/>
    <col customWidth="1" min="22" max="22" width="15.44"/>
    <col customWidth="1" min="23" max="23" width="12.33"/>
    <col customWidth="1" min="24" max="24" width="15.11"/>
    <col customWidth="1" min="25" max="25" width="13.89"/>
    <col customWidth="1" min="26" max="27" width="17.33"/>
    <col customWidth="1" min="28" max="28" width="87.44"/>
  </cols>
  <sheetData>
    <row r="1" ht="15.75" customHeight="1">
      <c r="A1" s="2" t="s">
        <v>33</v>
      </c>
      <c r="B1" s="1" t="s">
        <v>34</v>
      </c>
      <c r="C1" s="336" t="s">
        <v>35</v>
      </c>
      <c r="D1" s="8" t="s">
        <v>36</v>
      </c>
      <c r="E1" s="8" t="s">
        <v>37</v>
      </c>
      <c r="F1" s="4"/>
      <c r="G1" s="8">
        <v>2024.0</v>
      </c>
      <c r="H1" s="8" t="s">
        <v>38</v>
      </c>
      <c r="I1" s="8" t="s">
        <v>39</v>
      </c>
      <c r="J1" s="8">
        <v>42.0</v>
      </c>
      <c r="K1" s="8">
        <v>22.0</v>
      </c>
      <c r="L1" s="8">
        <v>126041.0</v>
      </c>
      <c r="M1" s="8"/>
      <c r="N1" s="8"/>
      <c r="O1" s="16"/>
      <c r="P1" s="16" t="s">
        <v>40</v>
      </c>
      <c r="Q1" s="16"/>
      <c r="R1" s="8" t="s">
        <v>40</v>
      </c>
      <c r="S1" s="8" t="s">
        <v>40</v>
      </c>
      <c r="T1" s="8" t="s">
        <v>40</v>
      </c>
      <c r="U1" s="35">
        <v>1.0</v>
      </c>
      <c r="V1" s="35" t="s">
        <v>41</v>
      </c>
      <c r="W1" s="35" t="s">
        <v>40</v>
      </c>
      <c r="X1" s="35" t="s">
        <v>42</v>
      </c>
      <c r="Y1" s="35" t="s">
        <v>40</v>
      </c>
      <c r="Z1" s="35" t="s">
        <v>40</v>
      </c>
      <c r="AA1" s="35" t="s">
        <v>44</v>
      </c>
      <c r="AB1" s="35" t="s">
        <v>45</v>
      </c>
    </row>
    <row r="2" ht="15.75" customHeight="1">
      <c r="A2" s="41" t="s">
        <v>46</v>
      </c>
      <c r="B2" s="42" t="s">
        <v>47</v>
      </c>
      <c r="C2" s="337" t="s">
        <v>48</v>
      </c>
      <c r="D2" s="44" t="s">
        <v>49</v>
      </c>
      <c r="E2" s="44" t="s">
        <v>50</v>
      </c>
      <c r="F2" s="4"/>
      <c r="G2" s="44">
        <v>2025.0</v>
      </c>
      <c r="H2" s="44" t="s">
        <v>51</v>
      </c>
      <c r="I2" s="44" t="s">
        <v>52</v>
      </c>
      <c r="J2" s="44">
        <v>145.0</v>
      </c>
      <c r="K2" s="44">
        <v>2.0</v>
      </c>
      <c r="L2" s="44" t="s">
        <v>53</v>
      </c>
      <c r="M2" s="44"/>
      <c r="N2" s="44"/>
      <c r="O2" s="44"/>
      <c r="P2" s="44" t="s">
        <v>40</v>
      </c>
      <c r="Q2" s="44"/>
      <c r="R2" s="44" t="s">
        <v>40</v>
      </c>
      <c r="S2" s="44" t="s">
        <v>40</v>
      </c>
      <c r="T2" s="44" t="s">
        <v>40</v>
      </c>
      <c r="U2" s="45">
        <v>2.0</v>
      </c>
      <c r="V2" s="45" t="s">
        <v>54</v>
      </c>
      <c r="W2" s="45" t="s">
        <v>40</v>
      </c>
      <c r="X2" s="45" t="s">
        <v>42</v>
      </c>
      <c r="Y2" s="45" t="s">
        <v>40</v>
      </c>
      <c r="Z2" s="45" t="s">
        <v>40</v>
      </c>
      <c r="AA2" s="35" t="s">
        <v>55</v>
      </c>
      <c r="AB2" s="45"/>
    </row>
    <row r="3" ht="15.75" customHeight="1">
      <c r="A3" s="2" t="s">
        <v>277</v>
      </c>
      <c r="B3" s="1" t="s">
        <v>278</v>
      </c>
      <c r="C3" s="336" t="s">
        <v>279</v>
      </c>
      <c r="D3" s="8" t="s">
        <v>280</v>
      </c>
      <c r="E3" s="8" t="s">
        <v>281</v>
      </c>
      <c r="G3" s="8">
        <v>2024.0</v>
      </c>
      <c r="H3" s="8" t="s">
        <v>282</v>
      </c>
      <c r="I3" s="8" t="s">
        <v>283</v>
      </c>
      <c r="J3" s="8"/>
      <c r="K3" s="8"/>
      <c r="L3" s="8"/>
      <c r="M3" s="8"/>
      <c r="N3" s="8"/>
      <c r="O3" s="16"/>
      <c r="P3" s="16" t="s">
        <v>40</v>
      </c>
      <c r="Q3" s="16"/>
      <c r="R3" s="8"/>
      <c r="S3" s="35" t="s">
        <v>40</v>
      </c>
      <c r="T3" s="8" t="s">
        <v>40</v>
      </c>
      <c r="U3" s="35">
        <v>38.0</v>
      </c>
      <c r="V3" s="35" t="s">
        <v>165</v>
      </c>
      <c r="W3" s="35" t="s">
        <v>40</v>
      </c>
      <c r="X3" s="94" t="s">
        <v>274</v>
      </c>
      <c r="Y3" s="94" t="s">
        <v>40</v>
      </c>
      <c r="Z3" s="35" t="s">
        <v>40</v>
      </c>
      <c r="AA3" s="35" t="s">
        <v>284</v>
      </c>
      <c r="AB3" s="35" t="s">
        <v>4268</v>
      </c>
    </row>
    <row r="4" ht="15.75" customHeight="1">
      <c r="A4" s="1" t="s">
        <v>286</v>
      </c>
      <c r="B4" s="1" t="s">
        <v>287</v>
      </c>
      <c r="C4" s="338" t="s">
        <v>288</v>
      </c>
      <c r="D4" s="8" t="s">
        <v>289</v>
      </c>
      <c r="E4" s="8" t="s">
        <v>290</v>
      </c>
      <c r="G4" s="8">
        <v>2024.0</v>
      </c>
      <c r="H4" s="51">
        <v>45474.0</v>
      </c>
      <c r="I4" s="8" t="s">
        <v>116</v>
      </c>
      <c r="J4" s="8">
        <v>24.0</v>
      </c>
      <c r="K4" s="8">
        <v>7.0</v>
      </c>
      <c r="L4" s="8" t="s">
        <v>291</v>
      </c>
      <c r="M4" s="8"/>
      <c r="N4" s="8"/>
      <c r="O4" s="16" t="s">
        <v>40</v>
      </c>
      <c r="P4" s="16"/>
      <c r="Q4" s="16"/>
      <c r="R4" s="8"/>
      <c r="S4" s="8" t="s">
        <v>40</v>
      </c>
      <c r="T4" s="8" t="s">
        <v>40</v>
      </c>
      <c r="U4" s="35">
        <v>39.0</v>
      </c>
      <c r="V4" s="35" t="s">
        <v>165</v>
      </c>
      <c r="W4" s="35" t="s">
        <v>40</v>
      </c>
      <c r="X4" s="35" t="s">
        <v>79</v>
      </c>
      <c r="Y4" s="35" t="s">
        <v>40</v>
      </c>
      <c r="Z4" s="35" t="s">
        <v>40</v>
      </c>
      <c r="AA4" s="35" t="s">
        <v>55</v>
      </c>
      <c r="AB4" s="35" t="s">
        <v>4269</v>
      </c>
    </row>
    <row r="5" ht="15.75" customHeight="1">
      <c r="A5" s="2" t="s">
        <v>293</v>
      </c>
      <c r="B5" s="1" t="s">
        <v>294</v>
      </c>
      <c r="C5" s="338" t="s">
        <v>295</v>
      </c>
      <c r="D5" s="8" t="s">
        <v>296</v>
      </c>
      <c r="E5" s="8" t="s">
        <v>297</v>
      </c>
      <c r="G5" s="8">
        <v>2025.0</v>
      </c>
      <c r="H5" s="50">
        <v>45798.0</v>
      </c>
      <c r="I5" s="8" t="s">
        <v>116</v>
      </c>
      <c r="J5" s="8"/>
      <c r="K5" s="8"/>
      <c r="L5" s="8"/>
      <c r="M5" s="8">
        <v>4.0412421E7</v>
      </c>
      <c r="N5" s="8"/>
      <c r="O5" s="16"/>
      <c r="P5" s="16"/>
      <c r="Q5" s="16" t="s">
        <v>40</v>
      </c>
      <c r="R5" s="8"/>
      <c r="S5" s="8" t="s">
        <v>40</v>
      </c>
      <c r="T5" s="8" t="s">
        <v>40</v>
      </c>
      <c r="U5" s="35">
        <v>40.0</v>
      </c>
      <c r="V5" s="35" t="s">
        <v>42</v>
      </c>
      <c r="W5" s="35" t="s">
        <v>40</v>
      </c>
      <c r="X5" s="35" t="s">
        <v>79</v>
      </c>
      <c r="Y5" s="35" t="s">
        <v>40</v>
      </c>
      <c r="Z5" s="35" t="s">
        <v>40</v>
      </c>
      <c r="AA5" s="35"/>
      <c r="AB5" s="35" t="s">
        <v>298</v>
      </c>
    </row>
    <row r="6" ht="15.75" customHeight="1">
      <c r="A6" s="2" t="s">
        <v>299</v>
      </c>
      <c r="B6" s="1" t="s">
        <v>300</v>
      </c>
      <c r="C6" s="338" t="s">
        <v>301</v>
      </c>
      <c r="D6" s="8" t="s">
        <v>302</v>
      </c>
      <c r="E6" s="8" t="s">
        <v>303</v>
      </c>
      <c r="G6" s="8">
        <v>2025.0</v>
      </c>
      <c r="H6" s="8">
        <v>2025.0</v>
      </c>
      <c r="I6" s="8" t="s">
        <v>304</v>
      </c>
      <c r="J6" s="8">
        <v>13.0</v>
      </c>
      <c r="K6" s="8">
        <v>5.0</v>
      </c>
      <c r="L6" s="8"/>
      <c r="M6" s="8"/>
      <c r="N6" s="8"/>
      <c r="O6" s="16"/>
      <c r="P6" s="16"/>
      <c r="Q6" s="16" t="s">
        <v>40</v>
      </c>
      <c r="R6" s="8"/>
      <c r="S6" s="8" t="s">
        <v>40</v>
      </c>
      <c r="T6" s="8" t="s">
        <v>40</v>
      </c>
      <c r="U6" s="35">
        <v>41.0</v>
      </c>
      <c r="V6" s="35" t="s">
        <v>54</v>
      </c>
      <c r="W6" s="35" t="s">
        <v>40</v>
      </c>
      <c r="X6" s="35" t="s">
        <v>79</v>
      </c>
      <c r="Y6" s="35" t="s">
        <v>40</v>
      </c>
      <c r="Z6" s="35" t="s">
        <v>40</v>
      </c>
      <c r="AA6" s="35"/>
      <c r="AB6" s="8"/>
    </row>
    <row r="7" ht="15.75" customHeight="1">
      <c r="A7" s="2" t="s">
        <v>306</v>
      </c>
      <c r="B7" s="2" t="s">
        <v>307</v>
      </c>
      <c r="C7" s="336" t="s">
        <v>308</v>
      </c>
      <c r="D7" s="8" t="s">
        <v>309</v>
      </c>
      <c r="E7" s="8" t="s">
        <v>310</v>
      </c>
      <c r="G7" s="8">
        <v>2024.0</v>
      </c>
      <c r="H7" s="8" t="s">
        <v>311</v>
      </c>
      <c r="I7" s="8" t="s">
        <v>312</v>
      </c>
      <c r="J7" s="8">
        <v>20.0</v>
      </c>
      <c r="K7" s="8">
        <v>1.0</v>
      </c>
      <c r="L7" s="8">
        <v>2416329.0</v>
      </c>
      <c r="M7" s="8"/>
      <c r="N7" s="8"/>
      <c r="O7" s="16"/>
      <c r="P7" s="16"/>
      <c r="Q7" s="16" t="s">
        <v>40</v>
      </c>
      <c r="R7" s="8"/>
      <c r="S7" s="8" t="s">
        <v>40</v>
      </c>
      <c r="T7" s="8" t="s">
        <v>40</v>
      </c>
      <c r="U7" s="35">
        <v>42.0</v>
      </c>
      <c r="V7" s="35" t="s">
        <v>54</v>
      </c>
      <c r="W7" s="35" t="s">
        <v>40</v>
      </c>
      <c r="X7" s="35" t="s">
        <v>79</v>
      </c>
      <c r="Y7" s="35" t="s">
        <v>40</v>
      </c>
      <c r="Z7" s="35" t="s">
        <v>40</v>
      </c>
      <c r="AA7" s="35"/>
      <c r="AB7" s="8"/>
    </row>
    <row r="8" ht="15.75" customHeight="1">
      <c r="A8" s="2" t="s">
        <v>313</v>
      </c>
      <c r="B8" s="1" t="s">
        <v>314</v>
      </c>
      <c r="C8" s="338" t="s">
        <v>315</v>
      </c>
      <c r="D8" s="8" t="s">
        <v>316</v>
      </c>
      <c r="E8" s="8" t="s">
        <v>317</v>
      </c>
      <c r="G8" s="8">
        <v>2025.0</v>
      </c>
      <c r="H8" s="51">
        <v>45658.0</v>
      </c>
      <c r="I8" s="8" t="s">
        <v>318</v>
      </c>
      <c r="J8" s="8">
        <v>18.0</v>
      </c>
      <c r="K8" s="8">
        <v>1.0</v>
      </c>
      <c r="L8" s="8" t="s">
        <v>319</v>
      </c>
      <c r="M8" s="8"/>
      <c r="N8" s="8"/>
      <c r="O8" s="16"/>
      <c r="P8" s="16" t="s">
        <v>40</v>
      </c>
      <c r="Q8" s="16"/>
      <c r="R8" s="8"/>
      <c r="S8" s="8" t="s">
        <v>40</v>
      </c>
      <c r="T8" s="8" t="s">
        <v>40</v>
      </c>
      <c r="U8" s="35">
        <v>43.0</v>
      </c>
      <c r="V8" s="35" t="s">
        <v>54</v>
      </c>
      <c r="W8" s="35" t="s">
        <v>40</v>
      </c>
      <c r="X8" s="35" t="s">
        <v>79</v>
      </c>
      <c r="Y8" s="35" t="s">
        <v>40</v>
      </c>
      <c r="Z8" s="35" t="s">
        <v>40</v>
      </c>
      <c r="AA8" s="35"/>
      <c r="AB8" s="8"/>
    </row>
    <row r="9" ht="15.75" customHeight="1">
      <c r="A9" s="2" t="s">
        <v>320</v>
      </c>
      <c r="B9" s="1" t="s">
        <v>321</v>
      </c>
      <c r="C9" s="336" t="s">
        <v>322</v>
      </c>
      <c r="D9" s="8" t="s">
        <v>323</v>
      </c>
      <c r="E9" s="8" t="s">
        <v>324</v>
      </c>
      <c r="G9" s="8">
        <v>2025.0</v>
      </c>
      <c r="H9" s="51">
        <v>45809.0</v>
      </c>
      <c r="I9" s="8" t="s">
        <v>325</v>
      </c>
      <c r="J9" s="8">
        <v>9.0</v>
      </c>
      <c r="K9" s="8">
        <v>6.0</v>
      </c>
      <c r="L9" s="8" t="s">
        <v>326</v>
      </c>
      <c r="M9" s="8"/>
      <c r="N9" s="8"/>
      <c r="O9" s="16"/>
      <c r="P9" s="16" t="s">
        <v>40</v>
      </c>
      <c r="Q9" s="16"/>
      <c r="R9" s="8"/>
      <c r="S9" s="8" t="s">
        <v>40</v>
      </c>
      <c r="T9" s="8" t="s">
        <v>40</v>
      </c>
      <c r="U9" s="35">
        <v>44.0</v>
      </c>
      <c r="V9" s="35" t="s">
        <v>54</v>
      </c>
      <c r="W9" s="35" t="s">
        <v>40</v>
      </c>
      <c r="X9" s="35" t="s">
        <v>42</v>
      </c>
      <c r="Y9" s="35" t="s">
        <v>40</v>
      </c>
      <c r="Z9" s="35" t="s">
        <v>40</v>
      </c>
      <c r="AA9" s="35"/>
      <c r="AB9" s="8"/>
    </row>
    <row r="10" ht="15.75" customHeight="1">
      <c r="A10" s="2" t="s">
        <v>327</v>
      </c>
      <c r="B10" s="1" t="s">
        <v>328</v>
      </c>
      <c r="C10" s="336" t="s">
        <v>329</v>
      </c>
      <c r="D10" s="8" t="s">
        <v>330</v>
      </c>
      <c r="E10" s="8" t="s">
        <v>331</v>
      </c>
      <c r="G10" s="8">
        <v>2025.0</v>
      </c>
      <c r="H10" s="51">
        <v>45689.0</v>
      </c>
      <c r="I10" s="8" t="s">
        <v>332</v>
      </c>
      <c r="J10" s="8">
        <v>31.0</v>
      </c>
      <c r="K10" s="8">
        <v>2.0</v>
      </c>
      <c r="L10" s="8">
        <v>102460.0</v>
      </c>
      <c r="M10" s="8"/>
      <c r="N10" s="8"/>
      <c r="O10" s="16"/>
      <c r="P10" s="16"/>
      <c r="Q10" s="16" t="s">
        <v>40</v>
      </c>
      <c r="R10" s="8"/>
      <c r="S10" s="8" t="s">
        <v>40</v>
      </c>
      <c r="T10" s="8" t="s">
        <v>40</v>
      </c>
      <c r="U10" s="35">
        <v>45.0</v>
      </c>
      <c r="V10" s="35" t="s">
        <v>54</v>
      </c>
      <c r="W10" s="35" t="s">
        <v>40</v>
      </c>
      <c r="X10" s="35" t="s">
        <v>42</v>
      </c>
      <c r="Y10" s="35" t="s">
        <v>40</v>
      </c>
      <c r="Z10" s="35" t="s">
        <v>40</v>
      </c>
      <c r="AA10" s="35"/>
      <c r="AB10" s="8"/>
    </row>
    <row r="11" ht="15.75" customHeight="1">
      <c r="A11" s="2" t="s">
        <v>333</v>
      </c>
      <c r="B11" s="1" t="s">
        <v>334</v>
      </c>
      <c r="C11" s="336" t="s">
        <v>335</v>
      </c>
      <c r="D11" s="8" t="s">
        <v>336</v>
      </c>
      <c r="E11" s="8" t="s">
        <v>337</v>
      </c>
      <c r="G11" s="8">
        <v>2024.0</v>
      </c>
      <c r="H11" s="8" t="s">
        <v>311</v>
      </c>
      <c r="I11" s="8" t="s">
        <v>312</v>
      </c>
      <c r="J11" s="8">
        <v>20.0</v>
      </c>
      <c r="K11" s="8">
        <v>1.0</v>
      </c>
      <c r="L11" s="8">
        <v>2425149.0</v>
      </c>
      <c r="M11" s="8"/>
      <c r="N11" s="8"/>
      <c r="O11" s="16"/>
      <c r="P11" s="16"/>
      <c r="Q11" s="16" t="s">
        <v>40</v>
      </c>
      <c r="R11" s="8"/>
      <c r="S11" s="8" t="s">
        <v>40</v>
      </c>
      <c r="T11" s="8" t="s">
        <v>40</v>
      </c>
      <c r="U11" s="35">
        <v>46.0</v>
      </c>
      <c r="V11" s="35" t="s">
        <v>54</v>
      </c>
      <c r="W11" s="35" t="s">
        <v>40</v>
      </c>
      <c r="X11" s="35" t="s">
        <v>42</v>
      </c>
      <c r="Y11" s="35" t="s">
        <v>40</v>
      </c>
      <c r="Z11" s="35" t="s">
        <v>40</v>
      </c>
      <c r="AA11" s="35"/>
      <c r="AB11" s="8"/>
    </row>
    <row r="12" ht="15.75" customHeight="1">
      <c r="A12" s="2" t="s">
        <v>338</v>
      </c>
      <c r="B12" s="1" t="s">
        <v>339</v>
      </c>
      <c r="C12" s="336" t="s">
        <v>340</v>
      </c>
      <c r="D12" s="8" t="s">
        <v>341</v>
      </c>
      <c r="E12" s="8" t="s">
        <v>342</v>
      </c>
      <c r="G12" s="8">
        <v>2025.0</v>
      </c>
      <c r="H12" s="51">
        <v>45689.0</v>
      </c>
      <c r="I12" s="8" t="s">
        <v>343</v>
      </c>
      <c r="J12" s="8">
        <v>90.0</v>
      </c>
      <c r="K12" s="8">
        <v>2.0</v>
      </c>
      <c r="L12" s="8">
        <v>106428.0</v>
      </c>
      <c r="M12" s="8"/>
      <c r="N12" s="8"/>
      <c r="O12" s="16" t="s">
        <v>40</v>
      </c>
      <c r="P12" s="16"/>
      <c r="Q12" s="16"/>
      <c r="R12" s="8"/>
      <c r="S12" s="8" t="s">
        <v>40</v>
      </c>
      <c r="T12" s="8" t="s">
        <v>40</v>
      </c>
      <c r="U12" s="35">
        <v>47.0</v>
      </c>
      <c r="V12" s="35" t="s">
        <v>54</v>
      </c>
      <c r="W12" s="35" t="s">
        <v>40</v>
      </c>
      <c r="X12" s="35" t="s">
        <v>42</v>
      </c>
      <c r="Y12" s="35" t="s">
        <v>40</v>
      </c>
      <c r="Z12" s="35" t="s">
        <v>40</v>
      </c>
      <c r="AA12" s="35"/>
      <c r="AB12" s="8"/>
    </row>
    <row r="13" ht="15.75" customHeight="1">
      <c r="A13" s="2" t="s">
        <v>1154</v>
      </c>
      <c r="B13" s="1" t="s">
        <v>1155</v>
      </c>
      <c r="C13" s="336" t="s">
        <v>1156</v>
      </c>
      <c r="D13" s="8" t="s">
        <v>1157</v>
      </c>
      <c r="E13" s="8" t="s">
        <v>1158</v>
      </c>
      <c r="G13" s="8">
        <v>2025.0</v>
      </c>
      <c r="H13" s="8" t="s">
        <v>796</v>
      </c>
      <c r="I13" s="8" t="s">
        <v>62</v>
      </c>
      <c r="J13" s="8">
        <v>231.0</v>
      </c>
      <c r="K13" s="8">
        <v>1.0</v>
      </c>
      <c r="L13" s="8" t="s">
        <v>1159</v>
      </c>
      <c r="M13" s="8"/>
      <c r="N13" s="8"/>
      <c r="O13" s="16"/>
      <c r="P13" s="16"/>
      <c r="Q13" s="16" t="s">
        <v>40</v>
      </c>
      <c r="R13" s="8"/>
      <c r="S13" s="35" t="s">
        <v>40</v>
      </c>
      <c r="T13" s="35" t="s">
        <v>40</v>
      </c>
      <c r="U13" s="35">
        <v>204.0</v>
      </c>
      <c r="V13" s="35" t="s">
        <v>139</v>
      </c>
      <c r="W13" s="35" t="s">
        <v>40</v>
      </c>
      <c r="X13" s="35" t="s">
        <v>42</v>
      </c>
      <c r="Y13" s="35" t="s">
        <v>40</v>
      </c>
      <c r="Z13" s="35" t="s">
        <v>40</v>
      </c>
      <c r="AA13" s="35"/>
      <c r="AB13" s="35" t="s">
        <v>1161</v>
      </c>
    </row>
    <row r="14" ht="15.75" customHeight="1">
      <c r="A14" s="2" t="s">
        <v>734</v>
      </c>
      <c r="B14" s="1" t="s">
        <v>735</v>
      </c>
      <c r="C14" s="336" t="s">
        <v>736</v>
      </c>
      <c r="D14" s="8" t="s">
        <v>737</v>
      </c>
      <c r="E14" s="8" t="s">
        <v>738</v>
      </c>
      <c r="G14" s="8">
        <v>2024.0</v>
      </c>
      <c r="H14" s="8" t="s">
        <v>61</v>
      </c>
      <c r="I14" s="8" t="s">
        <v>39</v>
      </c>
      <c r="J14" s="8">
        <v>42.0</v>
      </c>
      <c r="K14" s="8">
        <v>19.0</v>
      </c>
      <c r="L14" s="8" t="s">
        <v>739</v>
      </c>
      <c r="M14" s="8"/>
      <c r="N14" s="8"/>
      <c r="O14" s="16" t="s">
        <v>40</v>
      </c>
      <c r="P14" s="16"/>
      <c r="Q14" s="16"/>
      <c r="R14" s="8"/>
      <c r="S14" s="8"/>
      <c r="T14" s="8" t="s">
        <v>40</v>
      </c>
      <c r="U14" s="35">
        <v>122.0</v>
      </c>
      <c r="V14" s="78" t="s">
        <v>54</v>
      </c>
      <c r="W14" s="78" t="s">
        <v>40</v>
      </c>
      <c r="X14" s="35" t="s">
        <v>42</v>
      </c>
      <c r="Y14" s="35" t="s">
        <v>40</v>
      </c>
      <c r="Z14" s="35" t="s">
        <v>40</v>
      </c>
      <c r="AA14" s="35"/>
      <c r="AB14" s="8"/>
    </row>
    <row r="15" ht="15.75" customHeight="1">
      <c r="A15" s="2" t="s">
        <v>740</v>
      </c>
      <c r="B15" s="1" t="s">
        <v>741</v>
      </c>
      <c r="C15" s="336" t="s">
        <v>742</v>
      </c>
      <c r="D15" s="8" t="s">
        <v>743</v>
      </c>
      <c r="E15" s="8" t="s">
        <v>744</v>
      </c>
      <c r="G15" s="8">
        <v>2024.0</v>
      </c>
      <c r="H15" s="8" t="s">
        <v>745</v>
      </c>
      <c r="I15" s="8" t="s">
        <v>283</v>
      </c>
      <c r="J15" s="8">
        <v>78.0</v>
      </c>
      <c r="K15" s="8">
        <v>5.0</v>
      </c>
      <c r="L15" s="8" t="s">
        <v>746</v>
      </c>
      <c r="M15" s="8"/>
      <c r="N15" s="8"/>
      <c r="O15" s="16"/>
      <c r="P15" s="16" t="s">
        <v>40</v>
      </c>
      <c r="Q15" s="16" t="s">
        <v>40</v>
      </c>
      <c r="R15" s="8"/>
      <c r="S15" s="8"/>
      <c r="T15" s="8" t="s">
        <v>40</v>
      </c>
      <c r="U15" s="35">
        <v>123.0</v>
      </c>
      <c r="V15" s="78" t="s">
        <v>54</v>
      </c>
      <c r="W15" s="78" t="s">
        <v>40</v>
      </c>
      <c r="X15" s="35" t="s">
        <v>42</v>
      </c>
      <c r="Y15" s="35" t="s">
        <v>40</v>
      </c>
      <c r="Z15" s="35" t="s">
        <v>40</v>
      </c>
      <c r="AA15" s="35"/>
      <c r="AB15" s="8"/>
    </row>
    <row r="16" ht="15.75" customHeight="1">
      <c r="A16" s="2" t="s">
        <v>747</v>
      </c>
      <c r="B16" s="1" t="s">
        <v>748</v>
      </c>
      <c r="C16" s="336" t="s">
        <v>749</v>
      </c>
      <c r="D16" s="8" t="s">
        <v>750</v>
      </c>
      <c r="E16" s="8" t="s">
        <v>751</v>
      </c>
      <c r="G16" s="8">
        <v>2024.0</v>
      </c>
      <c r="H16" s="8" t="s">
        <v>752</v>
      </c>
      <c r="I16" s="8" t="s">
        <v>39</v>
      </c>
      <c r="J16" s="8">
        <v>42.0</v>
      </c>
      <c r="K16" s="8">
        <v>12.0</v>
      </c>
      <c r="L16" s="8" t="s">
        <v>753</v>
      </c>
      <c r="M16" s="8"/>
      <c r="N16" s="8"/>
      <c r="O16" s="16" t="s">
        <v>40</v>
      </c>
      <c r="P16" s="16"/>
      <c r="Q16" s="16" t="s">
        <v>40</v>
      </c>
      <c r="R16" s="8"/>
      <c r="S16" s="8"/>
      <c r="T16" s="8" t="s">
        <v>40</v>
      </c>
      <c r="U16" s="35">
        <v>124.0</v>
      </c>
      <c r="V16" s="78" t="s">
        <v>54</v>
      </c>
      <c r="W16" s="78" t="s">
        <v>40</v>
      </c>
      <c r="X16" s="35" t="s">
        <v>42</v>
      </c>
      <c r="Y16" s="35" t="s">
        <v>40</v>
      </c>
      <c r="Z16" s="35" t="s">
        <v>40</v>
      </c>
      <c r="AA16" s="35"/>
      <c r="AB16" s="8"/>
    </row>
    <row r="17" ht="15.75" customHeight="1">
      <c r="A17" s="2" t="s">
        <v>754</v>
      </c>
      <c r="B17" s="1" t="s">
        <v>755</v>
      </c>
      <c r="C17" s="336" t="s">
        <v>756</v>
      </c>
      <c r="D17" s="8" t="s">
        <v>757</v>
      </c>
      <c r="E17" s="8" t="s">
        <v>758</v>
      </c>
      <c r="G17" s="8">
        <v>2025.0</v>
      </c>
      <c r="H17" s="8" t="s">
        <v>759</v>
      </c>
      <c r="I17" s="8" t="s">
        <v>39</v>
      </c>
      <c r="J17" s="8">
        <v>61.0</v>
      </c>
      <c r="K17" s="8"/>
      <c r="L17" s="8">
        <v>127392.0</v>
      </c>
      <c r="M17" s="8"/>
      <c r="N17" s="8"/>
      <c r="O17" s="16" t="s">
        <v>40</v>
      </c>
      <c r="P17" s="16"/>
      <c r="Q17" s="16"/>
      <c r="R17" s="8"/>
      <c r="S17" s="8"/>
      <c r="T17" s="8" t="s">
        <v>40</v>
      </c>
      <c r="U17" s="35">
        <v>125.0</v>
      </c>
      <c r="V17" s="78" t="s">
        <v>54</v>
      </c>
      <c r="W17" s="78" t="s">
        <v>40</v>
      </c>
      <c r="X17" s="35" t="s">
        <v>79</v>
      </c>
      <c r="Y17" s="35" t="s">
        <v>40</v>
      </c>
      <c r="Z17" s="35" t="s">
        <v>40</v>
      </c>
      <c r="AA17" s="35"/>
      <c r="AB17" s="8"/>
    </row>
    <row r="18" ht="15.75" customHeight="1">
      <c r="A18" s="2" t="s">
        <v>761</v>
      </c>
      <c r="B18" s="1" t="s">
        <v>762</v>
      </c>
      <c r="C18" s="336" t="s">
        <v>763</v>
      </c>
      <c r="D18" s="8" t="s">
        <v>764</v>
      </c>
      <c r="E18" s="8" t="s">
        <v>765</v>
      </c>
      <c r="G18" s="8">
        <v>2024.0</v>
      </c>
      <c r="H18" s="8" t="s">
        <v>61</v>
      </c>
      <c r="I18" s="8" t="s">
        <v>62</v>
      </c>
      <c r="J18" s="8">
        <v>230.0</v>
      </c>
      <c r="K18" s="8">
        <v>1.0</v>
      </c>
      <c r="L18" s="8" t="s">
        <v>766</v>
      </c>
      <c r="M18" s="8"/>
      <c r="N18" s="8"/>
      <c r="O18" s="16" t="s">
        <v>40</v>
      </c>
      <c r="P18" s="16"/>
      <c r="Q18" s="16"/>
      <c r="R18" s="8"/>
      <c r="S18" s="8"/>
      <c r="T18" s="8" t="s">
        <v>40</v>
      </c>
      <c r="U18" s="35">
        <v>126.0</v>
      </c>
      <c r="V18" s="35" t="s">
        <v>767</v>
      </c>
      <c r="W18" s="35" t="s">
        <v>40</v>
      </c>
      <c r="X18" s="35" t="s">
        <v>79</v>
      </c>
      <c r="Y18" s="35" t="s">
        <v>40</v>
      </c>
      <c r="Z18" s="35" t="s">
        <v>40</v>
      </c>
      <c r="AA18" s="35"/>
      <c r="AB18" s="8"/>
    </row>
    <row r="19" ht="15.75" customHeight="1">
      <c r="A19" s="2" t="s">
        <v>761</v>
      </c>
      <c r="B19" s="1" t="s">
        <v>768</v>
      </c>
      <c r="C19" s="336" t="s">
        <v>769</v>
      </c>
      <c r="D19" s="8" t="s">
        <v>770</v>
      </c>
      <c r="E19" s="8" t="s">
        <v>771</v>
      </c>
      <c r="G19" s="8">
        <v>2024.0</v>
      </c>
      <c r="H19" s="51">
        <v>45627.0</v>
      </c>
      <c r="I19" s="8" t="s">
        <v>343</v>
      </c>
      <c r="J19" s="8">
        <v>89.0</v>
      </c>
      <c r="K19" s="8">
        <v>6.0</v>
      </c>
      <c r="L19" s="8">
        <v>106285.0</v>
      </c>
      <c r="M19" s="8"/>
      <c r="N19" s="8"/>
      <c r="O19" s="16" t="s">
        <v>40</v>
      </c>
      <c r="P19" s="16"/>
      <c r="Q19" s="16"/>
      <c r="R19" s="8"/>
      <c r="S19" s="8"/>
      <c r="T19" s="8" t="s">
        <v>40</v>
      </c>
      <c r="U19" s="35">
        <v>127.0</v>
      </c>
      <c r="V19" s="35" t="s">
        <v>767</v>
      </c>
      <c r="W19" s="35" t="s">
        <v>40</v>
      </c>
      <c r="X19" s="35" t="s">
        <v>79</v>
      </c>
      <c r="Y19" s="35" t="s">
        <v>40</v>
      </c>
      <c r="Z19" s="35" t="s">
        <v>40</v>
      </c>
      <c r="AA19" s="35"/>
      <c r="AB19" s="8"/>
    </row>
    <row r="20" ht="15.75" customHeight="1">
      <c r="A20" s="2" t="s">
        <v>772</v>
      </c>
      <c r="B20" s="1" t="s">
        <v>773</v>
      </c>
      <c r="C20" s="336" t="s">
        <v>774</v>
      </c>
      <c r="D20" s="8" t="s">
        <v>775</v>
      </c>
      <c r="E20" s="8" t="s">
        <v>776</v>
      </c>
      <c r="G20" s="8">
        <v>2024.0</v>
      </c>
      <c r="H20" s="8">
        <v>2024.0</v>
      </c>
      <c r="I20" s="8" t="s">
        <v>777</v>
      </c>
      <c r="J20" s="8">
        <v>13.0</v>
      </c>
      <c r="K20" s="8">
        <v>8.0</v>
      </c>
      <c r="L20" s="8" t="s">
        <v>778</v>
      </c>
      <c r="M20" s="8"/>
      <c r="N20" s="8"/>
      <c r="O20" s="16"/>
      <c r="P20" s="16" t="s">
        <v>40</v>
      </c>
      <c r="Q20" s="16"/>
      <c r="R20" s="8"/>
      <c r="S20" s="8"/>
      <c r="T20" s="8" t="s">
        <v>40</v>
      </c>
      <c r="U20" s="35">
        <v>128.0</v>
      </c>
      <c r="V20" s="35" t="s">
        <v>615</v>
      </c>
      <c r="W20" s="35" t="s">
        <v>40</v>
      </c>
      <c r="X20" s="35" t="s">
        <v>79</v>
      </c>
      <c r="Y20" s="35" t="s">
        <v>40</v>
      </c>
      <c r="Z20" s="35" t="s">
        <v>40</v>
      </c>
      <c r="AA20" s="35"/>
      <c r="AB20" s="8"/>
    </row>
    <row r="21" ht="15.75" customHeight="1">
      <c r="A21" s="2" t="s">
        <v>779</v>
      </c>
      <c r="B21" s="1" t="s">
        <v>780</v>
      </c>
      <c r="C21" s="338" t="s">
        <v>781</v>
      </c>
      <c r="D21" s="8" t="s">
        <v>782</v>
      </c>
      <c r="E21" s="8" t="s">
        <v>783</v>
      </c>
      <c r="G21" s="8">
        <v>2024.0</v>
      </c>
      <c r="H21" s="8" t="s">
        <v>403</v>
      </c>
      <c r="I21" s="8" t="s">
        <v>62</v>
      </c>
      <c r="J21" s="8">
        <v>230.0</v>
      </c>
      <c r="K21" s="8">
        <v>2.0</v>
      </c>
      <c r="L21" s="8" t="s">
        <v>784</v>
      </c>
      <c r="M21" s="8"/>
      <c r="N21" s="8"/>
      <c r="O21" s="16" t="s">
        <v>40</v>
      </c>
      <c r="P21" s="16"/>
      <c r="Q21" s="16"/>
      <c r="R21" s="8"/>
      <c r="S21" s="8"/>
      <c r="T21" s="8" t="s">
        <v>40</v>
      </c>
      <c r="U21" s="35">
        <v>129.0</v>
      </c>
      <c r="V21" s="35" t="s">
        <v>165</v>
      </c>
      <c r="W21" s="35" t="s">
        <v>40</v>
      </c>
      <c r="X21" s="35" t="s">
        <v>767</v>
      </c>
      <c r="Y21" s="35" t="s">
        <v>40</v>
      </c>
      <c r="Z21" s="35" t="s">
        <v>40</v>
      </c>
      <c r="AA21" s="35"/>
      <c r="AB21" s="35" t="s">
        <v>785</v>
      </c>
    </row>
    <row r="22" ht="15.75" customHeight="1">
      <c r="A22" s="2" t="s">
        <v>786</v>
      </c>
      <c r="B22" s="1" t="s">
        <v>787</v>
      </c>
      <c r="C22" s="336" t="s">
        <v>788</v>
      </c>
      <c r="D22" s="8" t="s">
        <v>789</v>
      </c>
      <c r="E22" s="8" t="s">
        <v>790</v>
      </c>
      <c r="G22" s="8">
        <v>2024.0</v>
      </c>
      <c r="H22" s="50">
        <v>45665.0</v>
      </c>
      <c r="I22" s="8" t="s">
        <v>283</v>
      </c>
      <c r="J22" s="8"/>
      <c r="K22" s="8"/>
      <c r="L22" s="8"/>
      <c r="M22" s="8">
        <v>3.8189778E7</v>
      </c>
      <c r="N22" s="8"/>
      <c r="O22" s="16"/>
      <c r="P22" s="16" t="s">
        <v>40</v>
      </c>
      <c r="Q22" s="16" t="s">
        <v>40</v>
      </c>
      <c r="R22" s="8"/>
      <c r="S22" s="8"/>
      <c r="T22" s="8" t="s">
        <v>40</v>
      </c>
      <c r="U22" s="35">
        <v>130.0</v>
      </c>
      <c r="V22" s="35" t="s">
        <v>615</v>
      </c>
      <c r="W22" s="35" t="s">
        <v>40</v>
      </c>
      <c r="X22" s="35" t="s">
        <v>79</v>
      </c>
      <c r="Y22" s="35" t="s">
        <v>40</v>
      </c>
      <c r="Z22" s="35" t="s">
        <v>40</v>
      </c>
      <c r="AA22" s="35"/>
      <c r="AB22" s="104"/>
    </row>
    <row r="23" ht="15.75" customHeight="1">
      <c r="A23" s="2" t="s">
        <v>791</v>
      </c>
      <c r="B23" s="1" t="s">
        <v>792</v>
      </c>
      <c r="C23" s="336" t="s">
        <v>793</v>
      </c>
      <c r="D23" s="8" t="s">
        <v>794</v>
      </c>
      <c r="E23" s="8" t="s">
        <v>795</v>
      </c>
      <c r="G23" s="8">
        <v>2025.0</v>
      </c>
      <c r="H23" s="8" t="s">
        <v>796</v>
      </c>
      <c r="I23" s="8" t="s">
        <v>62</v>
      </c>
      <c r="J23" s="8">
        <v>231.0</v>
      </c>
      <c r="K23" s="8">
        <v>1.0</v>
      </c>
      <c r="L23" s="8" t="s">
        <v>797</v>
      </c>
      <c r="M23" s="8"/>
      <c r="N23" s="8"/>
      <c r="O23" s="16"/>
      <c r="P23" s="16" t="s">
        <v>40</v>
      </c>
      <c r="Q23" s="16" t="s">
        <v>40</v>
      </c>
      <c r="R23" s="8"/>
      <c r="S23" s="8"/>
      <c r="T23" s="8" t="s">
        <v>40</v>
      </c>
      <c r="U23" s="35">
        <v>131.0</v>
      </c>
      <c r="V23" s="35" t="s">
        <v>54</v>
      </c>
      <c r="W23" s="35" t="s">
        <v>40</v>
      </c>
      <c r="X23" s="35" t="s">
        <v>186</v>
      </c>
      <c r="Y23" s="35" t="s">
        <v>40</v>
      </c>
      <c r="Z23" s="35" t="s">
        <v>40</v>
      </c>
      <c r="AA23" s="35"/>
      <c r="AB23" s="8"/>
    </row>
    <row r="24" ht="15.75" customHeight="1">
      <c r="A24" s="2" t="s">
        <v>798</v>
      </c>
      <c r="B24" s="1" t="s">
        <v>799</v>
      </c>
      <c r="C24" s="336" t="s">
        <v>800</v>
      </c>
      <c r="D24" s="8" t="s">
        <v>801</v>
      </c>
      <c r="E24" s="8" t="s">
        <v>802</v>
      </c>
      <c r="G24" s="8">
        <v>2024.0</v>
      </c>
      <c r="H24" s="8" t="s">
        <v>803</v>
      </c>
      <c r="I24" s="8" t="s">
        <v>283</v>
      </c>
      <c r="J24" s="8">
        <v>79.0</v>
      </c>
      <c r="K24" s="8">
        <v>4.0</v>
      </c>
      <c r="L24" s="8" t="s">
        <v>804</v>
      </c>
      <c r="M24" s="8"/>
      <c r="N24" s="8"/>
      <c r="O24" s="16"/>
      <c r="P24" s="16" t="s">
        <v>40</v>
      </c>
      <c r="Q24" s="16" t="s">
        <v>40</v>
      </c>
      <c r="R24" s="8"/>
      <c r="S24" s="8"/>
      <c r="T24" s="8" t="s">
        <v>40</v>
      </c>
      <c r="U24" s="35">
        <v>132.0</v>
      </c>
      <c r="V24" s="35" t="s">
        <v>54</v>
      </c>
      <c r="W24" s="35" t="s">
        <v>40</v>
      </c>
      <c r="X24" s="35" t="s">
        <v>186</v>
      </c>
      <c r="Y24" s="35" t="s">
        <v>3421</v>
      </c>
      <c r="Z24" s="8"/>
      <c r="AA24" s="35"/>
      <c r="AB24" s="35" t="s">
        <v>4270</v>
      </c>
    </row>
    <row r="25" ht="15.75" customHeight="1">
      <c r="A25" s="2" t="s">
        <v>3821</v>
      </c>
      <c r="B25" s="1" t="s">
        <v>3822</v>
      </c>
      <c r="C25" s="336" t="s">
        <v>3823</v>
      </c>
      <c r="D25" s="8" t="s">
        <v>3824</v>
      </c>
      <c r="E25" s="8" t="s">
        <v>3825</v>
      </c>
      <c r="G25" s="8">
        <v>2024.0</v>
      </c>
      <c r="H25" s="51">
        <v>45323.0</v>
      </c>
      <c r="I25" s="8" t="s">
        <v>1482</v>
      </c>
      <c r="J25" s="8">
        <v>18.0</v>
      </c>
      <c r="K25" s="8">
        <v>2.0</v>
      </c>
      <c r="L25" s="8" t="s">
        <v>3826</v>
      </c>
      <c r="M25" s="8"/>
      <c r="N25" s="8"/>
      <c r="O25" s="16"/>
      <c r="P25" s="16" t="s">
        <v>40</v>
      </c>
      <c r="Q25" s="16"/>
      <c r="R25" s="8"/>
      <c r="S25" s="8"/>
      <c r="T25" s="8" t="s">
        <v>40</v>
      </c>
      <c r="U25" s="35">
        <v>133.0</v>
      </c>
      <c r="V25" s="35" t="s">
        <v>767</v>
      </c>
      <c r="W25" s="35" t="s">
        <v>40</v>
      </c>
      <c r="X25" s="35" t="s">
        <v>79</v>
      </c>
      <c r="Y25" s="35" t="s">
        <v>40</v>
      </c>
      <c r="Z25" s="35" t="s">
        <v>40</v>
      </c>
      <c r="AA25" s="35"/>
      <c r="AB25" s="35" t="s">
        <v>4271</v>
      </c>
    </row>
    <row r="26" ht="15.75" customHeight="1">
      <c r="A26" s="1" t="s">
        <v>806</v>
      </c>
      <c r="B26" s="1" t="s">
        <v>807</v>
      </c>
      <c r="C26" s="336" t="s">
        <v>808</v>
      </c>
      <c r="D26" s="8" t="s">
        <v>809</v>
      </c>
      <c r="E26" s="8" t="s">
        <v>810</v>
      </c>
      <c r="G26" s="8">
        <v>2025.0</v>
      </c>
      <c r="H26" s="8" t="s">
        <v>811</v>
      </c>
      <c r="I26" s="8" t="s">
        <v>283</v>
      </c>
      <c r="J26" s="8">
        <v>80.0</v>
      </c>
      <c r="K26" s="8">
        <v>4.0</v>
      </c>
      <c r="L26" s="8" t="s">
        <v>812</v>
      </c>
      <c r="M26" s="8"/>
      <c r="N26" s="8"/>
      <c r="O26" s="16"/>
      <c r="P26" s="16" t="s">
        <v>40</v>
      </c>
      <c r="Q26" s="16"/>
      <c r="R26" s="8"/>
      <c r="S26" s="8"/>
      <c r="T26" s="8" t="s">
        <v>40</v>
      </c>
      <c r="U26" s="35">
        <v>134.0</v>
      </c>
      <c r="V26" s="35" t="s">
        <v>767</v>
      </c>
      <c r="W26" s="35" t="s">
        <v>40</v>
      </c>
      <c r="X26" s="35" t="s">
        <v>79</v>
      </c>
      <c r="Y26" s="35" t="s">
        <v>40</v>
      </c>
      <c r="Z26" s="35" t="s">
        <v>40</v>
      </c>
      <c r="AA26" s="35"/>
      <c r="AB26" s="35" t="s">
        <v>813</v>
      </c>
    </row>
    <row r="27" ht="15.75" customHeight="1">
      <c r="A27" s="1" t="s">
        <v>814</v>
      </c>
      <c r="B27" s="1" t="s">
        <v>815</v>
      </c>
      <c r="C27" s="336" t="s">
        <v>816</v>
      </c>
      <c r="D27" s="8" t="s">
        <v>817</v>
      </c>
      <c r="E27" s="8" t="s">
        <v>818</v>
      </c>
      <c r="G27" s="8">
        <v>2023.0</v>
      </c>
      <c r="H27" s="8">
        <v>2023.0</v>
      </c>
      <c r="I27" s="8" t="s">
        <v>264</v>
      </c>
      <c r="J27" s="8">
        <v>29.0</v>
      </c>
      <c r="K27" s="8"/>
      <c r="L27" s="8"/>
      <c r="M27" s="8"/>
      <c r="N27" s="8"/>
      <c r="O27" s="16" t="s">
        <v>40</v>
      </c>
      <c r="P27" s="16"/>
      <c r="Q27" s="16" t="s">
        <v>40</v>
      </c>
      <c r="R27" s="8"/>
      <c r="S27" s="8"/>
      <c r="T27" s="8" t="s">
        <v>40</v>
      </c>
      <c r="U27" s="35">
        <v>135.0</v>
      </c>
      <c r="V27" s="35" t="s">
        <v>54</v>
      </c>
      <c r="W27" s="35" t="s">
        <v>40</v>
      </c>
      <c r="X27" s="35" t="s">
        <v>79</v>
      </c>
      <c r="Y27" s="35" t="s">
        <v>40</v>
      </c>
      <c r="Z27" s="35" t="s">
        <v>40</v>
      </c>
      <c r="AA27" s="35"/>
      <c r="AB27" s="8"/>
    </row>
    <row r="28" ht="15.75" customHeight="1">
      <c r="A28" s="2" t="s">
        <v>820</v>
      </c>
      <c r="B28" s="1" t="s">
        <v>821</v>
      </c>
      <c r="C28" s="336" t="s">
        <v>822</v>
      </c>
      <c r="D28" s="8" t="s">
        <v>823</v>
      </c>
      <c r="E28" s="8" t="s">
        <v>824</v>
      </c>
      <c r="G28" s="8">
        <v>2024.0</v>
      </c>
      <c r="H28" s="8" t="s">
        <v>803</v>
      </c>
      <c r="I28" s="8" t="s">
        <v>283</v>
      </c>
      <c r="J28" s="8">
        <v>79.0</v>
      </c>
      <c r="K28" s="8">
        <v>4.0</v>
      </c>
      <c r="L28" s="8" t="s">
        <v>825</v>
      </c>
      <c r="M28" s="8"/>
      <c r="N28" s="8"/>
      <c r="O28" s="16"/>
      <c r="P28" s="16" t="s">
        <v>40</v>
      </c>
      <c r="Q28" s="16"/>
      <c r="R28" s="8"/>
      <c r="S28" s="8"/>
      <c r="T28" s="8" t="s">
        <v>40</v>
      </c>
      <c r="U28" s="35">
        <v>136.0</v>
      </c>
      <c r="V28" s="35" t="s">
        <v>54</v>
      </c>
      <c r="W28" s="35" t="s">
        <v>40</v>
      </c>
      <c r="X28" s="35" t="s">
        <v>79</v>
      </c>
      <c r="Y28" s="35" t="s">
        <v>40</v>
      </c>
      <c r="Z28" s="35" t="s">
        <v>40</v>
      </c>
      <c r="AA28" s="35"/>
      <c r="AB28" s="8"/>
    </row>
    <row r="29" ht="15.75" customHeight="1">
      <c r="A29" s="1" t="s">
        <v>826</v>
      </c>
      <c r="B29" s="1" t="s">
        <v>827</v>
      </c>
      <c r="C29" s="336" t="s">
        <v>828</v>
      </c>
      <c r="D29" s="8" t="s">
        <v>829</v>
      </c>
      <c r="E29" s="8" t="s">
        <v>830</v>
      </c>
      <c r="G29" s="8">
        <v>2024.0</v>
      </c>
      <c r="H29" s="8" t="s">
        <v>831</v>
      </c>
      <c r="I29" s="8" t="s">
        <v>39</v>
      </c>
      <c r="J29" s="8">
        <v>42.0</v>
      </c>
      <c r="K29" s="8">
        <v>21.0</v>
      </c>
      <c r="L29" s="8">
        <v>126182.0</v>
      </c>
      <c r="M29" s="8"/>
      <c r="N29" s="8"/>
      <c r="O29" s="16"/>
      <c r="P29" s="16"/>
      <c r="Q29" s="16" t="s">
        <v>40</v>
      </c>
      <c r="R29" s="8"/>
      <c r="S29" s="8"/>
      <c r="T29" s="8" t="s">
        <v>40</v>
      </c>
      <c r="U29" s="35">
        <v>137.0</v>
      </c>
      <c r="V29" s="35" t="s">
        <v>54</v>
      </c>
      <c r="W29" s="35" t="s">
        <v>40</v>
      </c>
      <c r="X29" s="35" t="s">
        <v>79</v>
      </c>
      <c r="Y29" s="35" t="s">
        <v>40</v>
      </c>
      <c r="Z29" s="35" t="s">
        <v>40</v>
      </c>
      <c r="AA29" s="35"/>
      <c r="AB29" s="8"/>
    </row>
    <row r="30" ht="15.75" customHeight="1">
      <c r="A30" s="1" t="s">
        <v>832</v>
      </c>
      <c r="B30" s="1" t="s">
        <v>833</v>
      </c>
      <c r="C30" s="336" t="s">
        <v>834</v>
      </c>
      <c r="D30" s="8" t="s">
        <v>835</v>
      </c>
      <c r="E30" s="8" t="s">
        <v>836</v>
      </c>
      <c r="G30" s="8">
        <v>2024.0</v>
      </c>
      <c r="H30" s="51">
        <v>45444.0</v>
      </c>
      <c r="I30" s="8" t="s">
        <v>837</v>
      </c>
      <c r="J30" s="8">
        <v>6.0</v>
      </c>
      <c r="K30" s="8">
        <v>6.0</v>
      </c>
      <c r="L30" s="8" t="s">
        <v>838</v>
      </c>
      <c r="M30" s="8"/>
      <c r="N30" s="8"/>
      <c r="O30" s="16" t="s">
        <v>40</v>
      </c>
      <c r="P30" s="16"/>
      <c r="Q30" s="16"/>
      <c r="R30" s="8"/>
      <c r="S30" s="8"/>
      <c r="T30" s="8" t="s">
        <v>40</v>
      </c>
      <c r="U30" s="35">
        <v>138.0</v>
      </c>
      <c r="V30" s="94" t="s">
        <v>54</v>
      </c>
      <c r="W30" s="94" t="s">
        <v>40</v>
      </c>
      <c r="X30" s="94" t="s">
        <v>79</v>
      </c>
      <c r="Y30" s="94" t="s">
        <v>3421</v>
      </c>
      <c r="Z30" s="8"/>
      <c r="AA30" s="35"/>
      <c r="AB30" s="35" t="s">
        <v>4272</v>
      </c>
    </row>
    <row r="31" ht="15.75" customHeight="1">
      <c r="A31" s="1" t="s">
        <v>840</v>
      </c>
      <c r="B31" s="1" t="s">
        <v>841</v>
      </c>
      <c r="C31" s="336" t="s">
        <v>842</v>
      </c>
      <c r="D31" s="8" t="s">
        <v>843</v>
      </c>
      <c r="E31" s="8" t="s">
        <v>844</v>
      </c>
      <c r="G31" s="8">
        <v>2025.0</v>
      </c>
      <c r="H31" s="51">
        <v>45748.0</v>
      </c>
      <c r="I31" s="8" t="s">
        <v>116</v>
      </c>
      <c r="J31" s="8">
        <v>25.0</v>
      </c>
      <c r="K31" s="8">
        <v>4.0</v>
      </c>
      <c r="L31" s="8" t="s">
        <v>845</v>
      </c>
      <c r="M31" s="8"/>
      <c r="N31" s="8"/>
      <c r="O31" s="16" t="s">
        <v>40</v>
      </c>
      <c r="P31" s="16" t="s">
        <v>40</v>
      </c>
      <c r="Q31" s="16" t="s">
        <v>40</v>
      </c>
      <c r="R31" s="8"/>
      <c r="S31" s="8"/>
      <c r="T31" s="8" t="s">
        <v>40</v>
      </c>
      <c r="U31" s="35">
        <v>139.0</v>
      </c>
      <c r="V31" s="35" t="s">
        <v>54</v>
      </c>
      <c r="W31" s="35" t="s">
        <v>40</v>
      </c>
      <c r="X31" s="35" t="s">
        <v>79</v>
      </c>
      <c r="Y31" s="35" t="s">
        <v>40</v>
      </c>
      <c r="Z31" s="35" t="s">
        <v>40</v>
      </c>
      <c r="AA31" s="35"/>
      <c r="AB31" s="8"/>
    </row>
    <row r="32" ht="15.75" customHeight="1">
      <c r="A32" s="1" t="s">
        <v>846</v>
      </c>
      <c r="B32" s="1" t="s">
        <v>847</v>
      </c>
      <c r="C32" s="336" t="s">
        <v>848</v>
      </c>
      <c r="D32" s="8" t="s">
        <v>849</v>
      </c>
      <c r="E32" s="8" t="s">
        <v>850</v>
      </c>
      <c r="G32" s="8">
        <v>2025.0</v>
      </c>
      <c r="H32" s="51">
        <v>45809.0</v>
      </c>
      <c r="I32" s="8" t="s">
        <v>851</v>
      </c>
      <c r="J32" s="8">
        <v>13.0</v>
      </c>
      <c r="K32" s="8">
        <v>6.0</v>
      </c>
      <c r="L32" s="8" t="s">
        <v>852</v>
      </c>
      <c r="M32" s="8"/>
      <c r="N32" s="8"/>
      <c r="O32" s="16"/>
      <c r="P32" s="16" t="s">
        <v>40</v>
      </c>
      <c r="Q32" s="16"/>
      <c r="R32" s="8"/>
      <c r="S32" s="8"/>
      <c r="T32" s="8" t="s">
        <v>40</v>
      </c>
      <c r="U32" s="35">
        <v>140.0</v>
      </c>
      <c r="V32" s="35" t="s">
        <v>54</v>
      </c>
      <c r="W32" s="35" t="s">
        <v>40</v>
      </c>
      <c r="X32" s="35" t="s">
        <v>79</v>
      </c>
      <c r="Y32" s="35" t="s">
        <v>40</v>
      </c>
      <c r="Z32" s="35" t="s">
        <v>40</v>
      </c>
      <c r="AA32" s="35"/>
      <c r="AB32" s="8"/>
    </row>
    <row r="33" ht="15.75" customHeight="1">
      <c r="A33" s="1" t="s">
        <v>4212</v>
      </c>
      <c r="B33" s="1" t="s">
        <v>4213</v>
      </c>
      <c r="C33" s="336" t="s">
        <v>4214</v>
      </c>
      <c r="D33" s="8" t="s">
        <v>4215</v>
      </c>
      <c r="E33" s="8" t="s">
        <v>4216</v>
      </c>
      <c r="G33" s="8">
        <v>2025.0</v>
      </c>
      <c r="H33" s="8" t="s">
        <v>4217</v>
      </c>
      <c r="I33" s="8" t="s">
        <v>39</v>
      </c>
      <c r="J33" s="8">
        <v>43.0</v>
      </c>
      <c r="K33" s="8" t="s">
        <v>4218</v>
      </c>
      <c r="L33" s="8">
        <v>126514.0</v>
      </c>
      <c r="M33" s="8"/>
      <c r="N33" s="8"/>
      <c r="O33" s="16"/>
      <c r="P33" s="16" t="s">
        <v>40</v>
      </c>
      <c r="Q33" s="16"/>
      <c r="R33" s="8"/>
      <c r="S33" s="8"/>
      <c r="T33" s="8" t="s">
        <v>40</v>
      </c>
      <c r="U33" s="35">
        <v>141.0</v>
      </c>
      <c r="V33" s="35" t="s">
        <v>165</v>
      </c>
      <c r="W33" s="35" t="s">
        <v>40</v>
      </c>
      <c r="X33" s="35" t="s">
        <v>79</v>
      </c>
      <c r="Y33" s="35" t="s">
        <v>40</v>
      </c>
      <c r="Z33" s="35" t="s">
        <v>40</v>
      </c>
      <c r="AA33" s="35"/>
      <c r="AB33" s="8"/>
    </row>
    <row r="34" ht="15.75" customHeight="1">
      <c r="A34" s="2" t="s">
        <v>853</v>
      </c>
      <c r="B34" s="1" t="s">
        <v>854</v>
      </c>
      <c r="C34" s="336" t="s">
        <v>855</v>
      </c>
      <c r="D34" s="8" t="s">
        <v>856</v>
      </c>
      <c r="E34" s="8" t="s">
        <v>857</v>
      </c>
      <c r="G34" s="8">
        <v>2025.0</v>
      </c>
      <c r="H34" s="51">
        <v>45689.0</v>
      </c>
      <c r="I34" s="8" t="s">
        <v>343</v>
      </c>
      <c r="J34" s="8">
        <v>90.0</v>
      </c>
      <c r="K34" s="8">
        <v>2.0</v>
      </c>
      <c r="L34" s="8">
        <v>106405.0</v>
      </c>
      <c r="M34" s="8"/>
      <c r="N34" s="8"/>
      <c r="O34" s="16" t="s">
        <v>40</v>
      </c>
      <c r="P34" s="16"/>
      <c r="Q34" s="16"/>
      <c r="R34" s="8"/>
      <c r="S34" s="8"/>
      <c r="T34" s="8" t="s">
        <v>40</v>
      </c>
      <c r="U34" s="35">
        <v>142.0</v>
      </c>
      <c r="V34" s="35" t="s">
        <v>54</v>
      </c>
      <c r="W34" s="35" t="s">
        <v>40</v>
      </c>
      <c r="X34" s="35" t="s">
        <v>165</v>
      </c>
      <c r="Y34" s="35" t="s">
        <v>40</v>
      </c>
      <c r="Z34" s="35" t="s">
        <v>40</v>
      </c>
      <c r="AA34" s="35"/>
      <c r="AB34" s="8"/>
    </row>
    <row r="35" ht="15.75" customHeight="1">
      <c r="A35" s="1" t="s">
        <v>4247</v>
      </c>
      <c r="B35" s="1" t="s">
        <v>4248</v>
      </c>
      <c r="C35" s="336" t="s">
        <v>4249</v>
      </c>
      <c r="D35" s="8" t="s">
        <v>4250</v>
      </c>
      <c r="E35" s="8" t="s">
        <v>4251</v>
      </c>
      <c r="G35" s="8">
        <v>2025.0</v>
      </c>
      <c r="H35" s="51">
        <v>45992.0</v>
      </c>
      <c r="I35" s="8" t="s">
        <v>312</v>
      </c>
      <c r="J35" s="8">
        <v>21.0</v>
      </c>
      <c r="K35" s="8">
        <v>1.0</v>
      </c>
      <c r="L35" s="8">
        <v>2484088.0</v>
      </c>
      <c r="M35" s="8"/>
      <c r="N35" s="8"/>
      <c r="O35" s="16"/>
      <c r="P35" s="16"/>
      <c r="Q35" s="16" t="s">
        <v>40</v>
      </c>
      <c r="R35" s="8"/>
      <c r="S35" s="8"/>
      <c r="T35" s="8" t="s">
        <v>40</v>
      </c>
      <c r="U35" s="35">
        <v>143.0</v>
      </c>
      <c r="V35" s="35" t="s">
        <v>615</v>
      </c>
      <c r="W35" s="35" t="s">
        <v>40</v>
      </c>
      <c r="X35" s="35" t="s">
        <v>79</v>
      </c>
      <c r="Y35" s="35" t="s">
        <v>40</v>
      </c>
      <c r="Z35" s="35" t="s">
        <v>40</v>
      </c>
      <c r="AA35" s="35"/>
      <c r="AB35" s="35" t="s">
        <v>4252</v>
      </c>
    </row>
    <row r="36" ht="15.75" customHeight="1">
      <c r="A36" s="2" t="s">
        <v>858</v>
      </c>
      <c r="B36" s="1" t="s">
        <v>859</v>
      </c>
      <c r="C36" s="336" t="s">
        <v>860</v>
      </c>
      <c r="D36" s="8" t="s">
        <v>861</v>
      </c>
      <c r="E36" s="8" t="s">
        <v>862</v>
      </c>
      <c r="G36" s="8">
        <v>2024.0</v>
      </c>
      <c r="H36" s="51">
        <v>45444.0</v>
      </c>
      <c r="I36" s="8" t="s">
        <v>863</v>
      </c>
      <c r="J36" s="8">
        <v>153.0</v>
      </c>
      <c r="K36" s="8">
        <v>6.0</v>
      </c>
      <c r="L36" s="8" t="s">
        <v>864</v>
      </c>
      <c r="M36" s="8"/>
      <c r="N36" s="8"/>
      <c r="O36" s="16" t="s">
        <v>40</v>
      </c>
      <c r="P36" s="16"/>
      <c r="Q36" s="16"/>
      <c r="R36" s="8"/>
      <c r="S36" s="8"/>
      <c r="T36" s="8" t="s">
        <v>40</v>
      </c>
      <c r="U36" s="35">
        <v>144.0</v>
      </c>
      <c r="V36" s="35" t="s">
        <v>54</v>
      </c>
      <c r="W36" s="35" t="s">
        <v>40</v>
      </c>
      <c r="X36" s="35" t="s">
        <v>165</v>
      </c>
      <c r="Y36" s="35" t="s">
        <v>3596</v>
      </c>
      <c r="Z36" s="35" t="s">
        <v>40</v>
      </c>
      <c r="AA36" s="35"/>
      <c r="AB36" s="35" t="s">
        <v>865</v>
      </c>
    </row>
    <row r="37" ht="15.75" customHeight="1">
      <c r="A37" s="2" t="s">
        <v>866</v>
      </c>
      <c r="B37" s="1" t="s">
        <v>867</v>
      </c>
      <c r="C37" s="336" t="s">
        <v>868</v>
      </c>
      <c r="D37" s="8" t="s">
        <v>869</v>
      </c>
      <c r="E37" s="8" t="s">
        <v>870</v>
      </c>
      <c r="G37" s="8">
        <v>2025.0</v>
      </c>
      <c r="H37" s="8" t="s">
        <v>155</v>
      </c>
      <c r="I37" s="8" t="s">
        <v>39</v>
      </c>
      <c r="J37" s="8">
        <v>44.0</v>
      </c>
      <c r="K37" s="8"/>
      <c r="L37" s="8">
        <v>126569.0</v>
      </c>
      <c r="M37" s="8"/>
      <c r="N37" s="8"/>
      <c r="O37" s="16" t="s">
        <v>40</v>
      </c>
      <c r="P37" s="16"/>
      <c r="Q37" s="16"/>
      <c r="R37" s="8"/>
      <c r="S37" s="8"/>
      <c r="T37" s="8" t="s">
        <v>40</v>
      </c>
      <c r="U37" s="35">
        <v>145.0</v>
      </c>
      <c r="V37" s="35" t="s">
        <v>54</v>
      </c>
      <c r="W37" s="35" t="s">
        <v>40</v>
      </c>
      <c r="X37" s="35" t="s">
        <v>165</v>
      </c>
      <c r="Y37" s="35" t="s">
        <v>40</v>
      </c>
      <c r="Z37" s="35" t="s">
        <v>40</v>
      </c>
      <c r="AA37" s="35"/>
      <c r="AB37" s="8"/>
    </row>
    <row r="38" ht="15.75" customHeight="1">
      <c r="A38" s="2" t="s">
        <v>3557</v>
      </c>
      <c r="B38" s="1" t="s">
        <v>3558</v>
      </c>
      <c r="C38" s="336" t="s">
        <v>3559</v>
      </c>
      <c r="D38" s="2" t="s">
        <v>3560</v>
      </c>
      <c r="E38" s="2" t="s">
        <v>3561</v>
      </c>
      <c r="F38" s="339"/>
      <c r="G38" s="2">
        <v>2025.0</v>
      </c>
      <c r="H38" s="2" t="s">
        <v>3562</v>
      </c>
      <c r="I38" s="2" t="s">
        <v>175</v>
      </c>
      <c r="J38" s="2">
        <v>8.0</v>
      </c>
      <c r="K38" s="2">
        <v>1.0</v>
      </c>
      <c r="L38" s="2" t="s">
        <v>3563</v>
      </c>
      <c r="M38" s="2"/>
      <c r="N38" s="2"/>
      <c r="O38" s="2"/>
      <c r="P38" s="2"/>
      <c r="Q38" s="2" t="s">
        <v>40</v>
      </c>
      <c r="R38" s="2"/>
      <c r="S38" s="2"/>
      <c r="T38" s="2" t="s">
        <v>40</v>
      </c>
      <c r="U38" s="1">
        <v>146.0</v>
      </c>
      <c r="V38" s="1" t="s">
        <v>615</v>
      </c>
      <c r="W38" s="1" t="s">
        <v>3421</v>
      </c>
      <c r="X38" s="1" t="s">
        <v>79</v>
      </c>
      <c r="Y38" s="1" t="s">
        <v>40</v>
      </c>
      <c r="Z38" s="1" t="s">
        <v>40</v>
      </c>
      <c r="AA38" s="35"/>
      <c r="AB38" s="1" t="s">
        <v>4273</v>
      </c>
    </row>
    <row r="39" ht="15.75" customHeight="1">
      <c r="A39" s="340" t="s">
        <v>871</v>
      </c>
      <c r="B39" s="340" t="s">
        <v>872</v>
      </c>
      <c r="C39" s="341" t="s">
        <v>873</v>
      </c>
      <c r="D39" s="342" t="s">
        <v>874</v>
      </c>
      <c r="E39" s="342" t="s">
        <v>875</v>
      </c>
      <c r="F39" s="343"/>
      <c r="G39" s="342">
        <v>2024.0</v>
      </c>
      <c r="H39" s="342">
        <v>2024.0</v>
      </c>
      <c r="I39" s="342" t="s">
        <v>876</v>
      </c>
      <c r="J39" s="342">
        <v>14.0</v>
      </c>
      <c r="K39" s="342">
        <v>1.0</v>
      </c>
      <c r="L39" s="342" t="s">
        <v>877</v>
      </c>
      <c r="M39" s="342"/>
      <c r="N39" s="342"/>
      <c r="O39" s="342"/>
      <c r="P39" s="342"/>
      <c r="Q39" s="342" t="s">
        <v>40</v>
      </c>
      <c r="R39" s="342"/>
      <c r="S39" s="342"/>
      <c r="T39" s="342" t="s">
        <v>40</v>
      </c>
      <c r="U39" s="340">
        <v>147.0</v>
      </c>
      <c r="V39" s="340" t="s">
        <v>615</v>
      </c>
      <c r="W39" s="340" t="s">
        <v>3421</v>
      </c>
      <c r="X39" s="340" t="s">
        <v>79</v>
      </c>
      <c r="Y39" s="340" t="s">
        <v>40</v>
      </c>
      <c r="Z39" s="340" t="s">
        <v>40</v>
      </c>
      <c r="AA39" s="35"/>
      <c r="AB39" s="344" t="s">
        <v>4274</v>
      </c>
    </row>
    <row r="40" ht="15.75" customHeight="1">
      <c r="A40" s="2" t="s">
        <v>879</v>
      </c>
      <c r="B40" s="1" t="s">
        <v>880</v>
      </c>
      <c r="C40" s="336" t="s">
        <v>881</v>
      </c>
      <c r="D40" s="8" t="s">
        <v>882</v>
      </c>
      <c r="E40" s="8" t="s">
        <v>883</v>
      </c>
      <c r="G40" s="8">
        <v>2025.0</v>
      </c>
      <c r="H40" s="8">
        <v>2025.0</v>
      </c>
      <c r="I40" s="8" t="s">
        <v>884</v>
      </c>
      <c r="J40" s="8">
        <v>44.0</v>
      </c>
      <c r="K40" s="8"/>
      <c r="L40" s="8"/>
      <c r="M40" s="8"/>
      <c r="N40" s="8"/>
      <c r="O40" s="16" t="s">
        <v>40</v>
      </c>
      <c r="P40" s="16"/>
      <c r="Q40" s="16"/>
      <c r="R40" s="8"/>
      <c r="S40" s="8"/>
      <c r="T40" s="8" t="s">
        <v>40</v>
      </c>
      <c r="U40" s="35">
        <v>148.0</v>
      </c>
      <c r="V40" s="35" t="s">
        <v>54</v>
      </c>
      <c r="W40" s="35" t="s">
        <v>40</v>
      </c>
      <c r="X40" s="35" t="s">
        <v>186</v>
      </c>
      <c r="Y40" s="35" t="s">
        <v>40</v>
      </c>
      <c r="Z40" s="35" t="s">
        <v>40</v>
      </c>
      <c r="AA40" s="35"/>
      <c r="AB40" s="8"/>
    </row>
    <row r="41" ht="15.75" customHeight="1">
      <c r="A41" s="2" t="s">
        <v>885</v>
      </c>
      <c r="B41" s="1" t="s">
        <v>886</v>
      </c>
      <c r="C41" s="336" t="s">
        <v>887</v>
      </c>
      <c r="D41" s="8" t="s">
        <v>888</v>
      </c>
      <c r="E41" s="8" t="s">
        <v>889</v>
      </c>
      <c r="G41" s="8">
        <v>2024.0</v>
      </c>
      <c r="H41" s="8" t="s">
        <v>311</v>
      </c>
      <c r="I41" s="8" t="s">
        <v>312</v>
      </c>
      <c r="J41" s="8">
        <v>20.0</v>
      </c>
      <c r="K41" s="8">
        <v>1.0</v>
      </c>
      <c r="L41" s="8">
        <v>2327736.0</v>
      </c>
      <c r="M41" s="8"/>
      <c r="N41" s="8"/>
      <c r="O41" s="16" t="s">
        <v>40</v>
      </c>
      <c r="P41" s="16"/>
      <c r="Q41" s="16" t="s">
        <v>40</v>
      </c>
      <c r="R41" s="8"/>
      <c r="S41" s="8"/>
      <c r="T41" s="8" t="s">
        <v>40</v>
      </c>
      <c r="U41" s="35">
        <v>149.0</v>
      </c>
      <c r="V41" s="35" t="s">
        <v>54</v>
      </c>
      <c r="W41" s="35" t="s">
        <v>40</v>
      </c>
      <c r="X41" s="35" t="s">
        <v>186</v>
      </c>
      <c r="Y41" s="35" t="s">
        <v>40</v>
      </c>
      <c r="Z41" s="35" t="s">
        <v>40</v>
      </c>
      <c r="AA41" s="35"/>
      <c r="AB41" s="345" t="s">
        <v>890</v>
      </c>
    </row>
    <row r="42" ht="15.75" customHeight="1">
      <c r="A42" s="2" t="s">
        <v>891</v>
      </c>
      <c r="B42" s="1" t="s">
        <v>892</v>
      </c>
      <c r="C42" s="336" t="s">
        <v>893</v>
      </c>
      <c r="D42" s="8" t="s">
        <v>894</v>
      </c>
      <c r="E42" s="8" t="s">
        <v>895</v>
      </c>
      <c r="G42" s="8">
        <v>2025.0</v>
      </c>
      <c r="H42" s="51">
        <v>45717.0</v>
      </c>
      <c r="I42" s="8" t="s">
        <v>116</v>
      </c>
      <c r="J42" s="8">
        <v>25.0</v>
      </c>
      <c r="K42" s="8">
        <v>3.0</v>
      </c>
      <c r="L42" s="8" t="s">
        <v>896</v>
      </c>
      <c r="M42" s="8"/>
      <c r="N42" s="8"/>
      <c r="O42" s="16" t="s">
        <v>40</v>
      </c>
      <c r="P42" s="16"/>
      <c r="Q42" s="16"/>
      <c r="R42" s="8"/>
      <c r="S42" s="8"/>
      <c r="T42" s="8" t="s">
        <v>40</v>
      </c>
      <c r="U42" s="35">
        <v>150.0</v>
      </c>
      <c r="V42" s="35" t="s">
        <v>54</v>
      </c>
      <c r="W42" s="35" t="s">
        <v>40</v>
      </c>
      <c r="X42" s="35" t="s">
        <v>42</v>
      </c>
      <c r="Y42" s="35" t="s">
        <v>40</v>
      </c>
      <c r="Z42" s="35" t="s">
        <v>40</v>
      </c>
      <c r="AA42" s="35" t="s">
        <v>284</v>
      </c>
      <c r="AB42" s="35" t="s">
        <v>897</v>
      </c>
    </row>
    <row r="43" ht="15.75" customHeight="1">
      <c r="A43" s="2" t="s">
        <v>898</v>
      </c>
      <c r="B43" s="1" t="s">
        <v>899</v>
      </c>
      <c r="C43" s="336" t="s">
        <v>900</v>
      </c>
      <c r="D43" s="8" t="s">
        <v>901</v>
      </c>
      <c r="E43" s="8" t="s">
        <v>902</v>
      </c>
      <c r="G43" s="8">
        <v>2024.0</v>
      </c>
      <c r="H43" s="8" t="s">
        <v>903</v>
      </c>
      <c r="I43" s="8" t="s">
        <v>39</v>
      </c>
      <c r="J43" s="8">
        <v>42.0</v>
      </c>
      <c r="K43" s="8">
        <v>1.0</v>
      </c>
      <c r="L43" s="8" t="s">
        <v>904</v>
      </c>
      <c r="M43" s="8"/>
      <c r="N43" s="8"/>
      <c r="O43" s="16"/>
      <c r="P43" s="16"/>
      <c r="Q43" s="16" t="s">
        <v>40</v>
      </c>
      <c r="R43" s="8"/>
      <c r="S43" s="8"/>
      <c r="T43" s="8" t="s">
        <v>40</v>
      </c>
      <c r="U43" s="35">
        <v>151.0</v>
      </c>
      <c r="V43" s="35" t="s">
        <v>54</v>
      </c>
      <c r="W43" s="35" t="s">
        <v>40</v>
      </c>
      <c r="X43" s="35" t="s">
        <v>42</v>
      </c>
      <c r="Y43" s="35" t="s">
        <v>40</v>
      </c>
      <c r="Z43" s="35" t="s">
        <v>40</v>
      </c>
      <c r="AA43" s="35"/>
      <c r="AB43" s="8"/>
    </row>
    <row r="44" ht="15.75" customHeight="1">
      <c r="A44" s="2" t="s">
        <v>905</v>
      </c>
      <c r="B44" s="1" t="s">
        <v>906</v>
      </c>
      <c r="C44" s="336" t="s">
        <v>907</v>
      </c>
      <c r="D44" s="8" t="s">
        <v>908</v>
      </c>
      <c r="E44" s="8" t="s">
        <v>909</v>
      </c>
      <c r="G44" s="8">
        <v>2023.0</v>
      </c>
      <c r="H44" s="8" t="s">
        <v>910</v>
      </c>
      <c r="I44" s="8" t="s">
        <v>39</v>
      </c>
      <c r="J44" s="8">
        <v>41.0</v>
      </c>
      <c r="K44" s="8">
        <v>48.0</v>
      </c>
      <c r="L44" s="8" t="s">
        <v>911</v>
      </c>
      <c r="M44" s="8"/>
      <c r="N44" s="8"/>
      <c r="O44" s="16" t="s">
        <v>40</v>
      </c>
      <c r="P44" s="16"/>
      <c r="Q44" s="16" t="s">
        <v>40</v>
      </c>
      <c r="R44" s="8"/>
      <c r="S44" s="8"/>
      <c r="T44" s="8" t="s">
        <v>40</v>
      </c>
      <c r="U44" s="35">
        <v>152.0</v>
      </c>
      <c r="V44" s="35" t="s">
        <v>54</v>
      </c>
      <c r="W44" s="35" t="s">
        <v>40</v>
      </c>
      <c r="X44" s="35" t="s">
        <v>42</v>
      </c>
      <c r="Y44" s="35" t="s">
        <v>40</v>
      </c>
      <c r="Z44" s="35" t="s">
        <v>40</v>
      </c>
      <c r="AA44" s="35"/>
      <c r="AB44" s="346" t="s">
        <v>4275</v>
      </c>
    </row>
    <row r="45" ht="15.75" customHeight="1">
      <c r="A45" s="2" t="s">
        <v>4226</v>
      </c>
      <c r="B45" s="1" t="s">
        <v>4227</v>
      </c>
      <c r="C45" s="336" t="s">
        <v>4228</v>
      </c>
      <c r="D45" s="8" t="s">
        <v>4229</v>
      </c>
      <c r="E45" s="8" t="s">
        <v>4230</v>
      </c>
      <c r="G45" s="8">
        <v>2025.0</v>
      </c>
      <c r="H45" s="8" t="s">
        <v>437</v>
      </c>
      <c r="I45" s="8" t="s">
        <v>2024</v>
      </c>
      <c r="J45" s="8">
        <v>333.0</v>
      </c>
      <c r="K45" s="8">
        <v>22.0</v>
      </c>
      <c r="L45" s="8" t="s">
        <v>4231</v>
      </c>
      <c r="M45" s="8"/>
      <c r="N45" s="8"/>
      <c r="O45" s="16" t="s">
        <v>40</v>
      </c>
      <c r="P45" s="16"/>
      <c r="Q45" s="16" t="s">
        <v>40</v>
      </c>
      <c r="R45" s="8"/>
      <c r="S45" s="8"/>
      <c r="T45" s="8" t="s">
        <v>40</v>
      </c>
      <c r="U45" s="35">
        <v>153.0</v>
      </c>
      <c r="V45" s="35" t="s">
        <v>54</v>
      </c>
      <c r="W45" s="35" t="s">
        <v>40</v>
      </c>
      <c r="X45" s="35" t="s">
        <v>148</v>
      </c>
      <c r="Y45" s="35" t="s">
        <v>40</v>
      </c>
      <c r="Z45" s="35" t="s">
        <v>40</v>
      </c>
      <c r="AA45" s="35"/>
      <c r="AB45" s="8"/>
    </row>
    <row r="46" ht="15.75" customHeight="1">
      <c r="A46" s="2" t="s">
        <v>913</v>
      </c>
      <c r="B46" s="2" t="s">
        <v>914</v>
      </c>
      <c r="C46" s="336" t="s">
        <v>915</v>
      </c>
      <c r="D46" s="8" t="s">
        <v>916</v>
      </c>
      <c r="E46" s="8" t="s">
        <v>917</v>
      </c>
      <c r="G46" s="8">
        <v>2024.0</v>
      </c>
      <c r="H46" s="8" t="s">
        <v>424</v>
      </c>
      <c r="I46" s="8" t="s">
        <v>175</v>
      </c>
      <c r="J46" s="8">
        <v>7.0</v>
      </c>
      <c r="K46" s="8">
        <v>10.0</v>
      </c>
      <c r="L46" s="8" t="s">
        <v>918</v>
      </c>
      <c r="M46" s="8"/>
      <c r="N46" s="8"/>
      <c r="O46" s="16"/>
      <c r="P46" s="16"/>
      <c r="Q46" s="16" t="s">
        <v>40</v>
      </c>
      <c r="R46" s="8"/>
      <c r="S46" s="8"/>
      <c r="T46" s="8" t="s">
        <v>40</v>
      </c>
      <c r="U46" s="35">
        <v>154.0</v>
      </c>
      <c r="V46" s="35" t="s">
        <v>615</v>
      </c>
      <c r="W46" s="35" t="s">
        <v>40</v>
      </c>
      <c r="X46" s="35"/>
      <c r="Y46" s="8"/>
      <c r="Z46" s="8"/>
      <c r="AA46" s="35"/>
      <c r="AB46" s="8"/>
    </row>
    <row r="47" ht="15.75" customHeight="1">
      <c r="A47" s="2" t="s">
        <v>4104</v>
      </c>
      <c r="B47" s="2" t="s">
        <v>4105</v>
      </c>
      <c r="C47" s="336" t="s">
        <v>4106</v>
      </c>
      <c r="D47" s="8" t="s">
        <v>4107</v>
      </c>
      <c r="E47" s="8" t="s">
        <v>4108</v>
      </c>
      <c r="G47" s="8">
        <v>2024.0</v>
      </c>
      <c r="H47" s="8" t="s">
        <v>311</v>
      </c>
      <c r="I47" s="8" t="s">
        <v>312</v>
      </c>
      <c r="J47" s="8">
        <v>20.0</v>
      </c>
      <c r="K47" s="8">
        <v>1.0</v>
      </c>
      <c r="L47" s="8">
        <v>2425147.0</v>
      </c>
      <c r="M47" s="8"/>
      <c r="N47" s="8"/>
      <c r="O47" s="16" t="s">
        <v>40</v>
      </c>
      <c r="P47" s="16"/>
      <c r="Q47" s="16"/>
      <c r="R47" s="8"/>
      <c r="S47" s="8"/>
      <c r="T47" s="8" t="s">
        <v>40</v>
      </c>
      <c r="U47" s="35">
        <v>155.0</v>
      </c>
      <c r="V47" s="35" t="s">
        <v>54</v>
      </c>
      <c r="W47" s="35" t="s">
        <v>40</v>
      </c>
      <c r="X47" s="35" t="s">
        <v>148</v>
      </c>
      <c r="Y47" s="35" t="s">
        <v>40</v>
      </c>
      <c r="Z47" s="35" t="s">
        <v>40</v>
      </c>
      <c r="AA47" s="35"/>
      <c r="AB47" s="8"/>
    </row>
    <row r="48" ht="15.75" customHeight="1">
      <c r="A48" s="2" t="s">
        <v>4219</v>
      </c>
      <c r="B48" s="2" t="s">
        <v>4220</v>
      </c>
      <c r="C48" s="336" t="s">
        <v>4221</v>
      </c>
      <c r="D48" s="8" t="s">
        <v>4222</v>
      </c>
      <c r="E48" s="8" t="s">
        <v>4223</v>
      </c>
      <c r="G48" s="8">
        <v>2025.0</v>
      </c>
      <c r="H48" s="8" t="s">
        <v>4224</v>
      </c>
      <c r="I48" s="8" t="s">
        <v>39</v>
      </c>
      <c r="J48" s="8">
        <v>50.0</v>
      </c>
      <c r="K48" s="8"/>
      <c r="L48" s="8">
        <v>126847.0</v>
      </c>
      <c r="M48" s="8"/>
      <c r="N48" s="8"/>
      <c r="O48" s="16"/>
      <c r="P48" s="16"/>
      <c r="Q48" s="16" t="s">
        <v>40</v>
      </c>
      <c r="R48" s="8"/>
      <c r="S48" s="8"/>
      <c r="T48" s="8" t="s">
        <v>40</v>
      </c>
      <c r="U48" s="35">
        <v>156.0</v>
      </c>
      <c r="V48" s="35" t="s">
        <v>615</v>
      </c>
      <c r="W48" s="35" t="s">
        <v>40</v>
      </c>
      <c r="X48" s="8"/>
      <c r="Y48" s="8"/>
      <c r="Z48" s="8"/>
      <c r="AA48" s="35"/>
      <c r="AB48" s="8"/>
    </row>
    <row r="49" ht="15.75" customHeight="1">
      <c r="A49" s="2" t="s">
        <v>4183</v>
      </c>
      <c r="B49" s="2" t="s">
        <v>4184</v>
      </c>
      <c r="C49" s="336" t="s">
        <v>4185</v>
      </c>
      <c r="D49" s="8" t="s">
        <v>4186</v>
      </c>
      <c r="E49" s="8" t="s">
        <v>4187</v>
      </c>
      <c r="G49" s="8">
        <v>2025.0</v>
      </c>
      <c r="H49" s="8">
        <v>2025.0</v>
      </c>
      <c r="I49" s="8" t="s">
        <v>556</v>
      </c>
      <c r="J49" s="8">
        <v>79.0</v>
      </c>
      <c r="K49" s="8"/>
      <c r="L49" s="8"/>
      <c r="M49" s="8"/>
      <c r="N49" s="8"/>
      <c r="O49" s="16"/>
      <c r="P49" s="16"/>
      <c r="Q49" s="16" t="s">
        <v>40</v>
      </c>
      <c r="R49" s="8"/>
      <c r="S49" s="8"/>
      <c r="T49" s="8" t="s">
        <v>40</v>
      </c>
      <c r="U49" s="35">
        <v>157.0</v>
      </c>
      <c r="V49" s="35" t="s">
        <v>54</v>
      </c>
      <c r="W49" s="35" t="s">
        <v>40</v>
      </c>
      <c r="X49" s="35" t="s">
        <v>148</v>
      </c>
      <c r="Y49" s="35" t="s">
        <v>40</v>
      </c>
      <c r="Z49" s="35" t="s">
        <v>40</v>
      </c>
      <c r="AA49" s="35"/>
      <c r="AB49" s="8"/>
    </row>
    <row r="50" ht="15.75" customHeight="1">
      <c r="A50" s="2" t="s">
        <v>3832</v>
      </c>
      <c r="B50" s="1" t="s">
        <v>3833</v>
      </c>
      <c r="C50" s="336" t="s">
        <v>3834</v>
      </c>
      <c r="D50" s="8" t="s">
        <v>3835</v>
      </c>
      <c r="E50" s="8" t="s">
        <v>3836</v>
      </c>
      <c r="G50" s="8">
        <v>2024.0</v>
      </c>
      <c r="H50" s="8" t="s">
        <v>250</v>
      </c>
      <c r="I50" s="8" t="s">
        <v>39</v>
      </c>
      <c r="J50" s="8">
        <v>42.0</v>
      </c>
      <c r="K50" s="8">
        <v>26.0</v>
      </c>
      <c r="L50" s="8">
        <v>126273.0</v>
      </c>
      <c r="M50" s="8"/>
      <c r="N50" s="8"/>
      <c r="O50" s="16"/>
      <c r="P50" s="16" t="s">
        <v>40</v>
      </c>
      <c r="Q50" s="16"/>
      <c r="R50" s="8"/>
      <c r="S50" s="8"/>
      <c r="T50" s="8" t="s">
        <v>40</v>
      </c>
      <c r="U50" s="35">
        <v>158.0</v>
      </c>
      <c r="V50" s="35" t="s">
        <v>165</v>
      </c>
      <c r="W50" s="35" t="s">
        <v>40</v>
      </c>
      <c r="X50" s="35" t="s">
        <v>148</v>
      </c>
      <c r="Y50" s="35" t="s">
        <v>40</v>
      </c>
      <c r="Z50" s="35" t="s">
        <v>40</v>
      </c>
      <c r="AA50" s="35"/>
      <c r="AB50" s="8"/>
    </row>
    <row r="51" ht="15.75" customHeight="1">
      <c r="A51" s="2" t="s">
        <v>919</v>
      </c>
      <c r="B51" s="2" t="s">
        <v>920</v>
      </c>
      <c r="C51" s="336" t="s">
        <v>921</v>
      </c>
      <c r="D51" s="8" t="s">
        <v>922</v>
      </c>
      <c r="E51" s="8" t="s">
        <v>923</v>
      </c>
      <c r="G51" s="8">
        <v>2024.0</v>
      </c>
      <c r="H51" s="8" t="s">
        <v>924</v>
      </c>
      <c r="I51" s="8" t="s">
        <v>175</v>
      </c>
      <c r="J51" s="8">
        <v>7.0</v>
      </c>
      <c r="K51" s="8">
        <v>11.0</v>
      </c>
      <c r="L51" s="8" t="s">
        <v>925</v>
      </c>
      <c r="M51" s="8"/>
      <c r="N51" s="8"/>
      <c r="O51" s="16" t="s">
        <v>40</v>
      </c>
      <c r="P51" s="16"/>
      <c r="Q51" s="16" t="s">
        <v>40</v>
      </c>
      <c r="R51" s="8"/>
      <c r="S51" s="8"/>
      <c r="T51" s="8" t="s">
        <v>40</v>
      </c>
      <c r="U51" s="35">
        <v>159.0</v>
      </c>
      <c r="V51" s="35" t="s">
        <v>54</v>
      </c>
      <c r="W51" s="35" t="s">
        <v>40</v>
      </c>
      <c r="X51" s="8"/>
      <c r="Y51" s="8"/>
      <c r="Z51" s="8"/>
      <c r="AA51" s="35"/>
      <c r="AB51" s="8"/>
    </row>
    <row r="52" ht="15.75" customHeight="1">
      <c r="A52" s="2" t="s">
        <v>1147</v>
      </c>
      <c r="B52" s="2" t="s">
        <v>1148</v>
      </c>
      <c r="C52" s="336" t="s">
        <v>1149</v>
      </c>
      <c r="D52" s="8" t="s">
        <v>1150</v>
      </c>
      <c r="E52" s="8" t="s">
        <v>1151</v>
      </c>
      <c r="G52" s="8">
        <v>2024.0</v>
      </c>
      <c r="H52" s="8" t="s">
        <v>1152</v>
      </c>
      <c r="I52" s="8" t="s">
        <v>411</v>
      </c>
      <c r="J52" s="8">
        <v>15.0</v>
      </c>
      <c r="K52" s="8">
        <v>1.0</v>
      </c>
      <c r="L52" s="8">
        <v>7469.0</v>
      </c>
      <c r="M52" s="8"/>
      <c r="N52" s="8"/>
      <c r="O52" s="16" t="s">
        <v>40</v>
      </c>
      <c r="P52" s="16"/>
      <c r="Q52" s="16"/>
      <c r="R52" s="8"/>
      <c r="S52" s="8"/>
      <c r="T52" s="35" t="s">
        <v>40</v>
      </c>
      <c r="U52" s="35">
        <v>203.0</v>
      </c>
      <c r="V52" s="35" t="s">
        <v>139</v>
      </c>
      <c r="W52" s="35" t="s">
        <v>40</v>
      </c>
      <c r="X52" s="8"/>
      <c r="Y52" s="8"/>
      <c r="Z52" s="8"/>
      <c r="AA52" s="35"/>
      <c r="AB52" s="35" t="s">
        <v>1153</v>
      </c>
    </row>
    <row r="53" ht="15.75" customHeight="1">
      <c r="A53" s="21"/>
      <c r="B53" s="21"/>
      <c r="C53" s="195"/>
      <c r="D53" s="23"/>
      <c r="E53" s="23"/>
      <c r="G53" s="23"/>
      <c r="H53" s="23"/>
      <c r="I53" s="23"/>
      <c r="J53" s="23"/>
      <c r="K53" s="23"/>
      <c r="L53" s="23"/>
      <c r="M53" s="23"/>
      <c r="N53" s="23"/>
      <c r="O53" s="24"/>
      <c r="P53" s="24"/>
      <c r="Q53" s="24"/>
      <c r="R53" s="23"/>
      <c r="S53" s="23"/>
      <c r="T53" s="23"/>
      <c r="U53" s="23"/>
      <c r="V53" s="26"/>
      <c r="W53" s="26"/>
      <c r="X53" s="26"/>
      <c r="Y53" s="26"/>
      <c r="Z53" s="26"/>
      <c r="AA53" s="29"/>
      <c r="AB53" s="23"/>
    </row>
    <row r="54" ht="15.75" customHeight="1">
      <c r="A54" s="2"/>
      <c r="B54" s="2"/>
      <c r="C54" s="336"/>
      <c r="D54" s="4"/>
      <c r="E54" s="4"/>
      <c r="G54" s="4"/>
      <c r="H54" s="4"/>
      <c r="I54" s="4"/>
      <c r="J54" s="4"/>
      <c r="K54" s="4"/>
      <c r="L54" s="4"/>
      <c r="M54" s="4"/>
      <c r="N54" s="4"/>
      <c r="O54" s="16"/>
      <c r="P54" s="16"/>
      <c r="Q54" s="16"/>
      <c r="R54" s="8"/>
      <c r="S54" s="8"/>
      <c r="T54" s="8"/>
      <c r="U54" s="8"/>
      <c r="V54" s="4"/>
      <c r="W54" s="4"/>
      <c r="X54" s="4"/>
      <c r="Y54" s="4"/>
      <c r="Z54" s="4"/>
      <c r="AA54" s="4"/>
      <c r="AB54" s="4"/>
    </row>
    <row r="55" ht="15.75" customHeight="1">
      <c r="A55" s="347"/>
      <c r="B55" s="2"/>
      <c r="C55" s="336"/>
      <c r="D55" s="4"/>
      <c r="E55" s="4"/>
      <c r="G55" s="4"/>
      <c r="H55" s="4"/>
      <c r="I55" s="4"/>
      <c r="J55" s="4"/>
      <c r="K55" s="4"/>
      <c r="L55" s="4"/>
      <c r="M55" s="4"/>
      <c r="N55" s="5"/>
      <c r="O55" s="6"/>
      <c r="P55" s="6"/>
      <c r="Q55" s="6"/>
      <c r="R55" s="7"/>
      <c r="S55" s="7"/>
      <c r="T55" s="7"/>
      <c r="U55" s="8"/>
      <c r="V55" s="4"/>
      <c r="W55" s="4"/>
      <c r="X55" s="4"/>
      <c r="Y55" s="4"/>
      <c r="Z55" s="4"/>
      <c r="AA55" s="4"/>
      <c r="AB55" s="4"/>
    </row>
    <row r="56" ht="15.75" customHeight="1">
      <c r="A56" s="70"/>
      <c r="B56" s="70"/>
      <c r="C56" s="316"/>
      <c r="D56" s="70"/>
      <c r="E56" s="70"/>
      <c r="G56" s="70"/>
      <c r="H56" s="317"/>
      <c r="I56" s="70"/>
      <c r="J56" s="70"/>
      <c r="K56" s="70"/>
      <c r="L56" s="70"/>
      <c r="M56" s="70"/>
      <c r="N56" s="70"/>
      <c r="O56" s="70"/>
      <c r="P56" s="70"/>
      <c r="Q56" s="70"/>
      <c r="R56" s="70"/>
      <c r="S56" s="70"/>
      <c r="T56" s="70"/>
      <c r="U56" s="73"/>
      <c r="V56" s="73"/>
      <c r="W56" s="73"/>
      <c r="X56" s="73"/>
      <c r="Y56" s="73"/>
      <c r="Z56" s="73"/>
      <c r="AA56" s="35"/>
      <c r="AB56" s="73"/>
    </row>
    <row r="57" ht="15.75" customHeight="1">
      <c r="A57" s="2"/>
      <c r="B57" s="1"/>
      <c r="C57" s="336"/>
      <c r="D57" s="8"/>
      <c r="E57" s="8"/>
      <c r="G57" s="8"/>
      <c r="H57" s="8"/>
      <c r="I57" s="8"/>
      <c r="J57" s="8"/>
      <c r="K57" s="8"/>
      <c r="L57" s="8"/>
      <c r="M57" s="8"/>
      <c r="N57" s="8"/>
      <c r="O57" s="16"/>
      <c r="P57" s="16"/>
      <c r="Q57" s="16"/>
      <c r="R57" s="8"/>
      <c r="S57" s="8"/>
      <c r="T57" s="8"/>
      <c r="U57" s="35"/>
      <c r="V57" s="35"/>
      <c r="W57" s="35"/>
      <c r="X57" s="35"/>
      <c r="Y57" s="35"/>
      <c r="Z57" s="35"/>
      <c r="AA57" s="35"/>
      <c r="AB57" s="8"/>
    </row>
    <row r="58" ht="15.75" customHeight="1">
      <c r="A58" s="2"/>
      <c r="B58" s="1"/>
      <c r="C58" s="336"/>
      <c r="D58" s="8"/>
      <c r="E58" s="8"/>
      <c r="G58" s="8"/>
      <c r="H58" s="50"/>
      <c r="I58" s="8"/>
      <c r="J58" s="8"/>
      <c r="K58" s="8"/>
      <c r="L58" s="8"/>
      <c r="M58" s="8"/>
      <c r="N58" s="8"/>
      <c r="O58" s="16"/>
      <c r="P58" s="16"/>
      <c r="Q58" s="16"/>
      <c r="R58" s="8"/>
      <c r="S58" s="35"/>
      <c r="T58" s="8"/>
      <c r="U58" s="35"/>
      <c r="V58" s="35"/>
      <c r="W58" s="35"/>
      <c r="X58" s="35"/>
      <c r="Y58" s="35"/>
      <c r="Z58" s="35"/>
      <c r="AA58" s="35"/>
      <c r="AB58" s="35"/>
    </row>
    <row r="59" ht="15.75" customHeight="1">
      <c r="A59" s="2"/>
      <c r="B59" s="1"/>
      <c r="C59" s="338"/>
      <c r="D59" s="8"/>
      <c r="E59" s="8"/>
      <c r="G59" s="8"/>
      <c r="H59" s="8"/>
      <c r="I59" s="8"/>
      <c r="J59" s="8"/>
      <c r="K59" s="8"/>
      <c r="L59" s="8"/>
      <c r="M59" s="8"/>
      <c r="N59" s="8"/>
      <c r="O59" s="16"/>
      <c r="P59" s="16"/>
      <c r="Q59" s="16"/>
      <c r="R59" s="8"/>
      <c r="S59" s="8"/>
      <c r="T59" s="8"/>
      <c r="U59" s="35"/>
      <c r="V59" s="35"/>
      <c r="W59" s="35"/>
      <c r="X59" s="35"/>
      <c r="Y59" s="35"/>
      <c r="Z59" s="35"/>
      <c r="AA59" s="35"/>
      <c r="AB59" s="35"/>
    </row>
    <row r="60" ht="15.75" customHeight="1">
      <c r="A60" s="2"/>
      <c r="B60" s="1"/>
      <c r="C60" s="338"/>
      <c r="D60" s="8"/>
      <c r="E60" s="8"/>
      <c r="G60" s="8"/>
      <c r="H60" s="8"/>
      <c r="I60" s="8"/>
      <c r="J60" s="8"/>
      <c r="K60" s="8"/>
      <c r="L60" s="8"/>
      <c r="M60" s="8"/>
      <c r="N60" s="8"/>
      <c r="O60" s="16"/>
      <c r="P60" s="16"/>
      <c r="Q60" s="16"/>
      <c r="R60" s="8"/>
      <c r="S60" s="8"/>
      <c r="T60" s="8"/>
      <c r="U60" s="35"/>
      <c r="V60" s="35"/>
      <c r="W60" s="35"/>
      <c r="X60" s="35"/>
      <c r="Y60" s="35"/>
      <c r="Z60" s="35"/>
      <c r="AA60" s="35"/>
      <c r="AB60" s="8"/>
    </row>
    <row r="61" ht="15.75" customHeight="1">
      <c r="A61" s="2"/>
      <c r="B61" s="1"/>
      <c r="C61" s="336"/>
      <c r="D61" s="8"/>
      <c r="E61" s="8"/>
      <c r="G61" s="8"/>
      <c r="H61" s="8"/>
      <c r="I61" s="8"/>
      <c r="J61" s="8"/>
      <c r="K61" s="8"/>
      <c r="L61" s="8"/>
      <c r="M61" s="8"/>
      <c r="N61" s="8"/>
      <c r="O61" s="16"/>
      <c r="P61" s="16"/>
      <c r="Q61" s="16"/>
      <c r="R61" s="8"/>
      <c r="S61" s="8"/>
      <c r="T61" s="8"/>
      <c r="U61" s="35"/>
      <c r="V61" s="35"/>
      <c r="W61" s="35"/>
      <c r="X61" s="35"/>
      <c r="Y61" s="35"/>
      <c r="Z61" s="35"/>
      <c r="AA61" s="35"/>
      <c r="AB61" s="8"/>
    </row>
    <row r="62" ht="15.75" customHeight="1">
      <c r="A62" s="70"/>
      <c r="B62" s="73"/>
      <c r="C62" s="316"/>
      <c r="D62" s="70"/>
      <c r="E62" s="70"/>
      <c r="F62" s="71"/>
      <c r="G62" s="70"/>
      <c r="H62" s="70"/>
      <c r="I62" s="70"/>
      <c r="J62" s="70"/>
      <c r="K62" s="70"/>
      <c r="L62" s="70"/>
      <c r="M62" s="70"/>
      <c r="N62" s="70"/>
      <c r="O62" s="70"/>
      <c r="P62" s="70"/>
      <c r="Q62" s="70"/>
      <c r="R62" s="70"/>
      <c r="S62" s="70"/>
      <c r="T62" s="70"/>
      <c r="U62" s="73"/>
      <c r="V62" s="73"/>
      <c r="W62" s="73"/>
      <c r="X62" s="73"/>
      <c r="Y62" s="73"/>
      <c r="Z62" s="73"/>
      <c r="AA62" s="73"/>
      <c r="AB62" s="73"/>
    </row>
    <row r="63" ht="15.75" customHeight="1">
      <c r="A63" s="2"/>
      <c r="B63" s="1"/>
      <c r="C63" s="336"/>
      <c r="D63" s="8"/>
      <c r="E63" s="8"/>
      <c r="G63" s="8"/>
      <c r="H63" s="51"/>
      <c r="I63" s="8"/>
      <c r="J63" s="8"/>
      <c r="K63" s="8"/>
      <c r="L63" s="8"/>
      <c r="M63" s="8"/>
      <c r="N63" s="8"/>
      <c r="O63" s="16"/>
      <c r="P63" s="16"/>
      <c r="Q63" s="16"/>
      <c r="R63" s="8"/>
      <c r="S63" s="8"/>
      <c r="T63" s="8"/>
      <c r="U63" s="35"/>
      <c r="V63" s="35"/>
      <c r="W63" s="35"/>
      <c r="X63" s="35"/>
      <c r="Y63" s="35"/>
      <c r="Z63" s="35"/>
      <c r="AA63" s="35"/>
      <c r="AB63" s="8"/>
    </row>
    <row r="64" ht="15.75" customHeight="1">
      <c r="A64" s="2"/>
      <c r="B64" s="1"/>
      <c r="C64" s="336"/>
      <c r="D64" s="8"/>
      <c r="E64" s="8"/>
      <c r="G64" s="8"/>
      <c r="H64" s="51"/>
      <c r="I64" s="8"/>
      <c r="J64" s="8"/>
      <c r="K64" s="8"/>
      <c r="L64" s="8"/>
      <c r="M64" s="8"/>
      <c r="N64" s="8"/>
      <c r="O64" s="16"/>
      <c r="P64" s="16"/>
      <c r="Q64" s="16"/>
      <c r="R64" s="8"/>
      <c r="S64" s="8"/>
      <c r="T64" s="8"/>
      <c r="U64" s="35"/>
      <c r="V64" s="35"/>
      <c r="W64" s="35"/>
      <c r="X64" s="35"/>
      <c r="Y64" s="35"/>
      <c r="Z64" s="35"/>
      <c r="AA64" s="35"/>
      <c r="AB64" s="8"/>
    </row>
    <row r="65" ht="15.75" customHeight="1">
      <c r="A65" s="2"/>
      <c r="B65" s="1"/>
      <c r="C65" s="336"/>
      <c r="D65" s="8"/>
      <c r="E65" s="8"/>
      <c r="G65" s="8"/>
      <c r="H65" s="50"/>
      <c r="I65" s="8"/>
      <c r="J65" s="8"/>
      <c r="K65" s="8"/>
      <c r="L65" s="8"/>
      <c r="M65" s="8"/>
      <c r="N65" s="8"/>
      <c r="O65" s="16"/>
      <c r="P65" s="16"/>
      <c r="Q65" s="16"/>
      <c r="R65" s="8"/>
      <c r="S65" s="8"/>
      <c r="T65" s="8"/>
      <c r="U65" s="35"/>
      <c r="V65" s="35"/>
      <c r="W65" s="35"/>
      <c r="X65" s="35"/>
      <c r="Y65" s="35"/>
      <c r="Z65" s="35"/>
      <c r="AA65" s="35"/>
      <c r="AB65" s="8"/>
    </row>
    <row r="66" ht="15.75" customHeight="1">
      <c r="A66" s="2"/>
      <c r="B66" s="1"/>
      <c r="C66" s="336"/>
      <c r="D66" s="8"/>
      <c r="E66" s="8"/>
      <c r="G66" s="8"/>
      <c r="H66" s="51"/>
      <c r="I66" s="8"/>
      <c r="J66" s="8"/>
      <c r="K66" s="8"/>
      <c r="L66" s="8"/>
      <c r="M66" s="8"/>
      <c r="N66" s="8"/>
      <c r="O66" s="16"/>
      <c r="P66" s="16"/>
      <c r="Q66" s="16"/>
      <c r="R66" s="8"/>
      <c r="S66" s="8"/>
      <c r="T66" s="8"/>
      <c r="U66" s="35"/>
      <c r="V66" s="35"/>
      <c r="W66" s="35"/>
      <c r="X66" s="35"/>
      <c r="Y66" s="35"/>
      <c r="Z66" s="35"/>
      <c r="AA66" s="35"/>
      <c r="AB66" s="8"/>
    </row>
    <row r="67" ht="15.75" customHeight="1">
      <c r="A67" s="2"/>
      <c r="B67" s="1"/>
      <c r="C67" s="336"/>
      <c r="D67" s="8"/>
      <c r="E67" s="8"/>
      <c r="G67" s="8"/>
      <c r="H67" s="8"/>
      <c r="I67" s="8"/>
      <c r="J67" s="8"/>
      <c r="K67" s="8"/>
      <c r="L67" s="8"/>
      <c r="M67" s="8"/>
      <c r="N67" s="8"/>
      <c r="O67" s="16"/>
      <c r="P67" s="16"/>
      <c r="Q67" s="16"/>
      <c r="R67" s="8"/>
      <c r="S67" s="8"/>
      <c r="T67" s="8"/>
      <c r="U67" s="35"/>
      <c r="V67" s="35"/>
      <c r="W67" s="35"/>
      <c r="X67" s="35"/>
      <c r="Y67" s="35"/>
      <c r="Z67" s="35"/>
      <c r="AA67" s="35"/>
      <c r="AB67" s="8"/>
    </row>
    <row r="68" ht="15.75" customHeight="1">
      <c r="A68" s="70"/>
      <c r="B68" s="73"/>
      <c r="C68" s="316"/>
      <c r="D68" s="70"/>
      <c r="E68" s="70"/>
      <c r="F68" s="71"/>
      <c r="G68" s="70"/>
      <c r="H68" s="70"/>
      <c r="I68" s="70"/>
      <c r="J68" s="70"/>
      <c r="K68" s="70"/>
      <c r="L68" s="70"/>
      <c r="M68" s="70"/>
      <c r="N68" s="70"/>
      <c r="O68" s="70"/>
      <c r="P68" s="70"/>
      <c r="Q68" s="70"/>
      <c r="R68" s="70"/>
      <c r="S68" s="70"/>
      <c r="T68" s="70"/>
      <c r="U68" s="73"/>
      <c r="V68" s="73"/>
      <c r="W68" s="73"/>
      <c r="X68" s="73"/>
      <c r="Y68" s="73"/>
      <c r="Z68" s="73"/>
      <c r="AA68" s="35"/>
      <c r="AB68" s="73"/>
    </row>
    <row r="69" ht="15.75" customHeight="1">
      <c r="A69" s="2"/>
      <c r="B69" s="1"/>
      <c r="C69" s="336"/>
      <c r="D69" s="8"/>
      <c r="E69" s="8"/>
      <c r="G69" s="8"/>
      <c r="H69" s="51"/>
      <c r="I69" s="8"/>
      <c r="J69" s="8"/>
      <c r="K69" s="8"/>
      <c r="L69" s="8"/>
      <c r="M69" s="8"/>
      <c r="N69" s="8"/>
      <c r="O69" s="16"/>
      <c r="P69" s="16"/>
      <c r="Q69" s="16"/>
      <c r="R69" s="8"/>
      <c r="S69" s="8"/>
      <c r="T69" s="8"/>
      <c r="U69" s="35"/>
      <c r="V69" s="35"/>
      <c r="W69" s="35"/>
      <c r="X69" s="35"/>
      <c r="Y69" s="35"/>
      <c r="Z69" s="35"/>
      <c r="AA69" s="35"/>
      <c r="AB69" s="8"/>
    </row>
    <row r="70" ht="15.75" customHeight="1">
      <c r="A70" s="2"/>
      <c r="B70" s="1"/>
      <c r="C70" s="336"/>
      <c r="D70" s="8"/>
      <c r="E70" s="8"/>
      <c r="G70" s="8"/>
      <c r="H70" s="50"/>
      <c r="I70" s="8"/>
      <c r="J70" s="8"/>
      <c r="K70" s="8"/>
      <c r="L70" s="8"/>
      <c r="M70" s="8"/>
      <c r="N70" s="8"/>
      <c r="O70" s="16"/>
      <c r="P70" s="16"/>
      <c r="Q70" s="16"/>
      <c r="R70" s="8"/>
      <c r="S70" s="8"/>
      <c r="T70" s="8"/>
      <c r="U70" s="35"/>
      <c r="V70" s="35"/>
      <c r="W70" s="35"/>
      <c r="X70" s="35"/>
      <c r="Y70" s="35"/>
      <c r="Z70" s="35"/>
      <c r="AA70" s="35"/>
      <c r="AB70" s="8"/>
    </row>
    <row r="71" ht="15.75" customHeight="1">
      <c r="A71" s="2"/>
      <c r="B71" s="1"/>
      <c r="C71" s="336"/>
      <c r="D71" s="8"/>
      <c r="E71" s="8"/>
      <c r="G71" s="8"/>
      <c r="H71" s="8"/>
      <c r="I71" s="8"/>
      <c r="J71" s="8"/>
      <c r="K71" s="8"/>
      <c r="L71" s="8"/>
      <c r="M71" s="8"/>
      <c r="N71" s="8"/>
      <c r="O71" s="16"/>
      <c r="P71" s="16"/>
      <c r="Q71" s="16"/>
      <c r="R71" s="8"/>
      <c r="S71" s="8"/>
      <c r="T71" s="8"/>
      <c r="U71" s="35"/>
      <c r="V71" s="35"/>
      <c r="W71" s="35"/>
      <c r="X71" s="35"/>
      <c r="Y71" s="35"/>
      <c r="Z71" s="35"/>
      <c r="AA71" s="35"/>
      <c r="AB71" s="8"/>
    </row>
    <row r="72" ht="15.75" customHeight="1">
      <c r="A72" s="2"/>
      <c r="B72" s="1"/>
      <c r="C72" s="336"/>
      <c r="D72" s="8"/>
      <c r="E72" s="8"/>
      <c r="G72" s="8"/>
      <c r="H72" s="8"/>
      <c r="I72" s="8"/>
      <c r="J72" s="8"/>
      <c r="K72" s="8"/>
      <c r="L72" s="8"/>
      <c r="M72" s="8"/>
      <c r="N72" s="8"/>
      <c r="O72" s="16"/>
      <c r="P72" s="16"/>
      <c r="Q72" s="16"/>
      <c r="R72" s="8"/>
      <c r="S72" s="8"/>
      <c r="T72" s="8"/>
      <c r="U72" s="35"/>
      <c r="V72" s="35"/>
      <c r="W72" s="35"/>
      <c r="X72" s="35"/>
      <c r="Y72" s="35"/>
      <c r="Z72" s="35"/>
      <c r="AA72" s="35"/>
      <c r="AB72" s="8"/>
    </row>
    <row r="73" ht="15.75" customHeight="1">
      <c r="A73" s="2"/>
      <c r="B73" s="1"/>
      <c r="C73" s="336"/>
      <c r="D73" s="8"/>
      <c r="E73" s="8"/>
      <c r="G73" s="8"/>
      <c r="H73" s="8"/>
      <c r="I73" s="8"/>
      <c r="J73" s="8"/>
      <c r="K73" s="8"/>
      <c r="L73" s="8"/>
      <c r="M73" s="8"/>
      <c r="N73" s="8"/>
      <c r="O73" s="16"/>
      <c r="P73" s="16"/>
      <c r="Q73" s="16"/>
      <c r="R73" s="8"/>
      <c r="S73" s="8"/>
      <c r="T73" s="8"/>
      <c r="U73" s="35"/>
      <c r="V73" s="35"/>
      <c r="W73" s="35"/>
      <c r="X73" s="35"/>
      <c r="Y73" s="35"/>
      <c r="Z73" s="35"/>
      <c r="AA73" s="35"/>
      <c r="AB73" s="8"/>
    </row>
    <row r="74" ht="15.75" customHeight="1">
      <c r="A74" s="2"/>
      <c r="B74" s="1"/>
      <c r="C74" s="336"/>
      <c r="D74" s="8"/>
      <c r="E74" s="8"/>
      <c r="G74" s="8"/>
      <c r="H74" s="8"/>
      <c r="I74" s="8"/>
      <c r="J74" s="8"/>
      <c r="K74" s="8"/>
      <c r="L74" s="8"/>
      <c r="M74" s="8"/>
      <c r="N74" s="8"/>
      <c r="O74" s="16"/>
      <c r="P74" s="16"/>
      <c r="Q74" s="16"/>
      <c r="R74" s="8"/>
      <c r="S74" s="8"/>
      <c r="T74" s="8"/>
      <c r="U74" s="35"/>
      <c r="V74" s="35"/>
      <c r="W74" s="35"/>
      <c r="X74" s="35"/>
      <c r="Y74" s="35"/>
      <c r="Z74" s="35"/>
      <c r="AA74" s="35"/>
      <c r="AB74" s="8"/>
    </row>
    <row r="75" ht="15.75" customHeight="1">
      <c r="A75" s="2"/>
      <c r="B75" s="1"/>
      <c r="C75" s="336"/>
      <c r="D75" s="8"/>
      <c r="E75" s="8"/>
      <c r="G75" s="8"/>
      <c r="H75" s="51"/>
      <c r="I75" s="8"/>
      <c r="J75" s="8"/>
      <c r="K75" s="8"/>
      <c r="L75" s="8"/>
      <c r="M75" s="8"/>
      <c r="N75" s="8"/>
      <c r="O75" s="16"/>
      <c r="P75" s="16"/>
      <c r="Q75" s="16"/>
      <c r="R75" s="8"/>
      <c r="S75" s="8"/>
      <c r="T75" s="8"/>
      <c r="U75" s="35"/>
      <c r="V75" s="35"/>
      <c r="W75" s="35"/>
      <c r="X75" s="35"/>
      <c r="Y75" s="35"/>
      <c r="Z75" s="35"/>
      <c r="AA75" s="35"/>
      <c r="AB75" s="8"/>
    </row>
    <row r="76" ht="15.75" customHeight="1">
      <c r="A76" s="2"/>
      <c r="B76" s="1"/>
      <c r="C76" s="336"/>
      <c r="D76" s="8"/>
      <c r="E76" s="8"/>
      <c r="G76" s="8"/>
      <c r="H76" s="8"/>
      <c r="I76" s="8"/>
      <c r="J76" s="8"/>
      <c r="K76" s="8"/>
      <c r="L76" s="8"/>
      <c r="M76" s="8"/>
      <c r="N76" s="8"/>
      <c r="O76" s="16"/>
      <c r="P76" s="16"/>
      <c r="Q76" s="16"/>
      <c r="R76" s="8"/>
      <c r="S76" s="8"/>
      <c r="T76" s="8"/>
      <c r="U76" s="35"/>
      <c r="V76" s="35"/>
      <c r="W76" s="35"/>
      <c r="X76" s="35"/>
      <c r="Y76" s="35"/>
      <c r="Z76" s="35"/>
      <c r="AA76" s="35"/>
      <c r="AB76" s="8"/>
    </row>
    <row r="77" ht="15.75" customHeight="1">
      <c r="A77" s="2"/>
      <c r="B77" s="1"/>
      <c r="C77" s="336"/>
      <c r="D77" s="8"/>
      <c r="E77" s="8"/>
      <c r="G77" s="8"/>
      <c r="H77" s="51"/>
      <c r="I77" s="8"/>
      <c r="J77" s="8"/>
      <c r="K77" s="8"/>
      <c r="L77" s="8"/>
      <c r="M77" s="8"/>
      <c r="N77" s="8"/>
      <c r="O77" s="16"/>
      <c r="P77" s="16"/>
      <c r="Q77" s="16"/>
      <c r="R77" s="8"/>
      <c r="S77" s="8"/>
      <c r="T77" s="8"/>
      <c r="U77" s="35"/>
      <c r="V77" s="35"/>
      <c r="W77" s="35"/>
      <c r="X77" s="35"/>
      <c r="Y77" s="35"/>
      <c r="Z77" s="35"/>
      <c r="AA77" s="35"/>
      <c r="AB77" s="35"/>
    </row>
    <row r="78" ht="15.75" customHeight="1">
      <c r="A78" s="2"/>
      <c r="B78" s="1"/>
      <c r="C78" s="336"/>
      <c r="D78" s="8"/>
      <c r="E78" s="8"/>
      <c r="G78" s="8"/>
      <c r="H78" s="8"/>
      <c r="I78" s="8"/>
      <c r="J78" s="8"/>
      <c r="K78" s="8"/>
      <c r="L78" s="8"/>
      <c r="M78" s="8"/>
      <c r="N78" s="8"/>
      <c r="O78" s="16"/>
      <c r="P78" s="16"/>
      <c r="Q78" s="16"/>
      <c r="R78" s="8"/>
      <c r="S78" s="8"/>
      <c r="T78" s="8"/>
      <c r="U78" s="35"/>
      <c r="V78" s="35"/>
      <c r="W78" s="35"/>
      <c r="X78" s="35"/>
      <c r="Y78" s="35"/>
      <c r="Z78" s="35"/>
      <c r="AA78" s="35"/>
      <c r="AB78" s="8"/>
    </row>
    <row r="79" ht="15.75" customHeight="1">
      <c r="A79" s="2"/>
      <c r="B79" s="1"/>
      <c r="C79" s="336"/>
      <c r="D79" s="8"/>
      <c r="E79" s="8"/>
      <c r="G79" s="8"/>
      <c r="H79" s="51"/>
      <c r="I79" s="8"/>
      <c r="J79" s="8"/>
      <c r="K79" s="8"/>
      <c r="L79" s="8"/>
      <c r="M79" s="8"/>
      <c r="N79" s="8"/>
      <c r="O79" s="16"/>
      <c r="P79" s="16"/>
      <c r="Q79" s="16"/>
      <c r="R79" s="8"/>
      <c r="S79" s="8"/>
      <c r="T79" s="8"/>
      <c r="U79" s="35"/>
      <c r="V79" s="35"/>
      <c r="W79" s="35"/>
      <c r="X79" s="35"/>
      <c r="Y79" s="35"/>
      <c r="Z79" s="35"/>
      <c r="AA79" s="35"/>
      <c r="AB79" s="8"/>
    </row>
    <row r="80" ht="15.75" customHeight="1">
      <c r="A80" s="2"/>
      <c r="B80" s="1"/>
      <c r="C80" s="336"/>
      <c r="D80" s="8"/>
      <c r="E80" s="8"/>
      <c r="G80" s="8"/>
      <c r="H80" s="8"/>
      <c r="I80" s="8"/>
      <c r="J80" s="8"/>
      <c r="K80" s="8"/>
      <c r="L80" s="8"/>
      <c r="M80" s="8"/>
      <c r="N80" s="8"/>
      <c r="O80" s="16"/>
      <c r="P80" s="16"/>
      <c r="Q80" s="16"/>
      <c r="R80" s="8"/>
      <c r="S80" s="8"/>
      <c r="T80" s="8"/>
      <c r="U80" s="35"/>
      <c r="V80" s="35"/>
      <c r="W80" s="35"/>
      <c r="X80" s="35"/>
      <c r="Y80" s="35"/>
      <c r="Z80" s="35"/>
      <c r="AA80" s="35"/>
      <c r="AB80" s="8"/>
    </row>
    <row r="81" ht="15.75" customHeight="1">
      <c r="A81" s="2"/>
      <c r="B81" s="1"/>
      <c r="C81" s="338"/>
      <c r="D81" s="8"/>
      <c r="E81" s="8"/>
      <c r="G81" s="8"/>
      <c r="H81" s="50"/>
      <c r="I81" s="8"/>
      <c r="J81" s="8"/>
      <c r="K81" s="8"/>
      <c r="L81" s="8"/>
      <c r="M81" s="8"/>
      <c r="N81" s="8"/>
      <c r="O81" s="16"/>
      <c r="P81" s="16"/>
      <c r="Q81" s="16"/>
      <c r="R81" s="8"/>
      <c r="S81" s="8"/>
      <c r="T81" s="8"/>
      <c r="U81" s="35"/>
      <c r="V81" s="35"/>
      <c r="W81" s="35"/>
      <c r="X81" s="35"/>
      <c r="Y81" s="35"/>
      <c r="Z81" s="35"/>
      <c r="AA81" s="35"/>
      <c r="AB81" s="8"/>
    </row>
    <row r="82" ht="15.75" customHeight="1">
      <c r="A82" s="2"/>
      <c r="B82" s="2"/>
      <c r="C82" s="336"/>
      <c r="D82" s="8"/>
      <c r="E82" s="8"/>
      <c r="G82" s="8"/>
      <c r="H82" s="50"/>
      <c r="I82" s="8"/>
      <c r="J82" s="8"/>
      <c r="K82" s="8"/>
      <c r="L82" s="8"/>
      <c r="M82" s="8"/>
      <c r="N82" s="8"/>
      <c r="O82" s="16"/>
      <c r="P82" s="16"/>
      <c r="Q82" s="16"/>
      <c r="R82" s="8"/>
      <c r="S82" s="8"/>
      <c r="T82" s="8"/>
      <c r="U82" s="35"/>
      <c r="V82" s="35"/>
      <c r="W82" s="35"/>
      <c r="X82" s="35"/>
      <c r="Y82" s="35"/>
      <c r="Z82" s="35"/>
      <c r="AA82" s="35"/>
      <c r="AB82" s="8"/>
    </row>
    <row r="83" ht="15.75" customHeight="1">
      <c r="A83" s="2"/>
      <c r="B83" s="1"/>
      <c r="C83" s="336"/>
      <c r="D83" s="8"/>
      <c r="E83" s="8"/>
      <c r="G83" s="8"/>
      <c r="H83" s="8"/>
      <c r="I83" s="8"/>
      <c r="J83" s="8"/>
      <c r="K83" s="8"/>
      <c r="L83" s="8"/>
      <c r="M83" s="8"/>
      <c r="N83" s="8"/>
      <c r="O83" s="16"/>
      <c r="P83" s="16"/>
      <c r="Q83" s="16"/>
      <c r="R83" s="8"/>
      <c r="S83" s="8"/>
      <c r="T83" s="8"/>
      <c r="U83" s="35"/>
      <c r="V83" s="35"/>
      <c r="W83" s="35"/>
      <c r="X83" s="35"/>
      <c r="Y83" s="35"/>
      <c r="Z83" s="35"/>
      <c r="AA83" s="35"/>
      <c r="AB83" s="8"/>
    </row>
    <row r="84" ht="15.75" customHeight="1">
      <c r="A84" s="2"/>
      <c r="B84" s="1"/>
      <c r="C84" s="336"/>
      <c r="D84" s="8"/>
      <c r="E84" s="8"/>
      <c r="G84" s="8"/>
      <c r="H84" s="8"/>
      <c r="I84" s="8"/>
      <c r="J84" s="8"/>
      <c r="K84" s="8"/>
      <c r="L84" s="8"/>
      <c r="M84" s="8"/>
      <c r="N84" s="8"/>
      <c r="O84" s="16"/>
      <c r="P84" s="16"/>
      <c r="Q84" s="16"/>
      <c r="R84" s="8"/>
      <c r="S84" s="8"/>
      <c r="T84" s="8"/>
      <c r="U84" s="35"/>
      <c r="V84" s="35"/>
      <c r="W84" s="35"/>
      <c r="X84" s="35"/>
      <c r="Y84" s="35"/>
      <c r="Z84" s="35"/>
      <c r="AA84" s="35"/>
      <c r="AB84" s="8"/>
    </row>
    <row r="85" ht="15.75" customHeight="1">
      <c r="A85" s="2"/>
      <c r="B85" s="1"/>
      <c r="C85" s="336"/>
      <c r="D85" s="8"/>
      <c r="E85" s="8"/>
      <c r="G85" s="8"/>
      <c r="H85" s="8"/>
      <c r="I85" s="8"/>
      <c r="J85" s="8"/>
      <c r="K85" s="8"/>
      <c r="L85" s="8"/>
      <c r="M85" s="8"/>
      <c r="N85" s="8"/>
      <c r="O85" s="16"/>
      <c r="P85" s="16"/>
      <c r="Q85" s="16"/>
      <c r="R85" s="8"/>
      <c r="S85" s="8"/>
      <c r="T85" s="8"/>
      <c r="U85" s="35"/>
      <c r="V85" s="35"/>
      <c r="W85" s="35"/>
      <c r="X85" s="35"/>
      <c r="Y85" s="35"/>
      <c r="Z85" s="35"/>
      <c r="AA85" s="35"/>
      <c r="AB85" s="8"/>
    </row>
    <row r="86" ht="15.75" customHeight="1">
      <c r="A86" s="2"/>
      <c r="B86" s="1"/>
      <c r="C86" s="336"/>
      <c r="D86" s="8"/>
      <c r="E86" s="8"/>
      <c r="G86" s="8"/>
      <c r="H86" s="8"/>
      <c r="I86" s="8"/>
      <c r="J86" s="8"/>
      <c r="K86" s="8"/>
      <c r="L86" s="8"/>
      <c r="M86" s="8"/>
      <c r="N86" s="8"/>
      <c r="O86" s="16"/>
      <c r="P86" s="16"/>
      <c r="Q86" s="16"/>
      <c r="R86" s="8"/>
      <c r="S86" s="8"/>
      <c r="T86" s="8"/>
      <c r="U86" s="35"/>
      <c r="V86" s="35"/>
      <c r="W86" s="35"/>
      <c r="X86" s="35"/>
      <c r="Y86" s="35"/>
      <c r="Z86" s="35"/>
      <c r="AA86" s="35"/>
      <c r="AB86" s="8"/>
    </row>
    <row r="87" ht="15.75" customHeight="1">
      <c r="A87" s="2"/>
      <c r="B87" s="1"/>
      <c r="C87" s="336"/>
      <c r="D87" s="8"/>
      <c r="E87" s="8"/>
      <c r="G87" s="8"/>
      <c r="H87" s="8"/>
      <c r="I87" s="8"/>
      <c r="J87" s="8"/>
      <c r="K87" s="8"/>
      <c r="L87" s="8"/>
      <c r="M87" s="8"/>
      <c r="N87" s="8"/>
      <c r="O87" s="16"/>
      <c r="P87" s="16"/>
      <c r="Q87" s="16"/>
      <c r="R87" s="8"/>
      <c r="S87" s="8"/>
      <c r="T87" s="8"/>
      <c r="U87" s="35"/>
      <c r="V87" s="35"/>
      <c r="W87" s="35"/>
      <c r="X87" s="35"/>
      <c r="Y87" s="35"/>
      <c r="Z87" s="35"/>
      <c r="AA87" s="35"/>
      <c r="AB87" s="8"/>
    </row>
    <row r="88" ht="15.75" customHeight="1">
      <c r="A88" s="2"/>
      <c r="B88" s="1"/>
      <c r="C88" s="336"/>
      <c r="D88" s="8"/>
      <c r="E88" s="8"/>
      <c r="G88" s="8"/>
      <c r="H88" s="51"/>
      <c r="I88" s="8"/>
      <c r="J88" s="8"/>
      <c r="K88" s="8"/>
      <c r="L88" s="8"/>
      <c r="M88" s="8"/>
      <c r="N88" s="8"/>
      <c r="O88" s="16"/>
      <c r="P88" s="16"/>
      <c r="Q88" s="16"/>
      <c r="R88" s="8"/>
      <c r="S88" s="8"/>
      <c r="T88" s="8"/>
      <c r="U88" s="35"/>
      <c r="V88" s="35"/>
      <c r="W88" s="35"/>
      <c r="X88" s="35"/>
      <c r="Y88" s="35"/>
      <c r="Z88" s="35"/>
      <c r="AA88" s="35"/>
      <c r="AB88" s="35"/>
    </row>
    <row r="89" ht="15.75" customHeight="1">
      <c r="A89" s="2"/>
      <c r="B89" s="2"/>
      <c r="C89" s="336"/>
      <c r="D89" s="8"/>
      <c r="E89" s="8"/>
      <c r="G89" s="8"/>
      <c r="H89" s="8"/>
      <c r="I89" s="8"/>
      <c r="J89" s="8"/>
      <c r="K89" s="8"/>
      <c r="L89" s="8"/>
      <c r="M89" s="8"/>
      <c r="N89" s="8"/>
      <c r="O89" s="16"/>
      <c r="P89" s="16"/>
      <c r="Q89" s="16"/>
      <c r="R89" s="8"/>
      <c r="S89" s="8"/>
      <c r="T89" s="8"/>
      <c r="U89" s="35"/>
      <c r="V89" s="35"/>
      <c r="W89" s="35"/>
      <c r="X89" s="35"/>
      <c r="Y89" s="35"/>
      <c r="Z89" s="35"/>
      <c r="AA89" s="35"/>
      <c r="AB89" s="8"/>
    </row>
    <row r="90" ht="15.75" customHeight="1">
      <c r="A90" s="2"/>
      <c r="B90" s="1"/>
      <c r="C90" s="336"/>
      <c r="D90" s="8"/>
      <c r="E90" s="8"/>
      <c r="G90" s="8"/>
      <c r="H90" s="8"/>
      <c r="I90" s="8"/>
      <c r="J90" s="8"/>
      <c r="K90" s="8"/>
      <c r="L90" s="8"/>
      <c r="M90" s="8"/>
      <c r="N90" s="8"/>
      <c r="O90" s="16"/>
      <c r="P90" s="16"/>
      <c r="Q90" s="16"/>
      <c r="R90" s="8"/>
      <c r="S90" s="8"/>
      <c r="T90" s="8"/>
      <c r="U90" s="35"/>
      <c r="V90" s="35"/>
      <c r="W90" s="35"/>
      <c r="X90" s="35"/>
      <c r="Y90" s="35"/>
      <c r="Z90" s="35"/>
      <c r="AA90" s="35"/>
      <c r="AB90" s="35"/>
    </row>
    <row r="91" ht="15.75" customHeight="1">
      <c r="A91" s="70"/>
      <c r="B91" s="73"/>
      <c r="C91" s="74"/>
      <c r="D91" s="70"/>
      <c r="E91" s="70"/>
      <c r="F91" s="71"/>
      <c r="G91" s="70"/>
      <c r="H91" s="70"/>
      <c r="I91" s="70"/>
      <c r="J91" s="70"/>
      <c r="K91" s="70"/>
      <c r="L91" s="70"/>
      <c r="M91" s="70"/>
      <c r="N91" s="70"/>
      <c r="O91" s="70"/>
      <c r="P91" s="70"/>
      <c r="Q91" s="70"/>
      <c r="R91" s="70"/>
      <c r="S91" s="70"/>
      <c r="T91" s="70"/>
      <c r="U91" s="73"/>
      <c r="V91" s="73"/>
      <c r="W91" s="73"/>
      <c r="X91" s="73"/>
      <c r="Y91" s="73"/>
      <c r="Z91" s="73"/>
      <c r="AA91" s="35"/>
      <c r="AB91" s="73"/>
    </row>
    <row r="92" ht="15.75" customHeight="1">
      <c r="A92" s="2"/>
      <c r="B92" s="1"/>
      <c r="C92" s="338"/>
      <c r="D92" s="8"/>
      <c r="E92" s="8"/>
      <c r="G92" s="8"/>
      <c r="H92" s="8"/>
      <c r="I92" s="8"/>
      <c r="J92" s="8"/>
      <c r="K92" s="8"/>
      <c r="L92" s="8"/>
      <c r="M92" s="8"/>
      <c r="N92" s="8"/>
      <c r="O92" s="16"/>
      <c r="P92" s="16"/>
      <c r="Q92" s="16"/>
      <c r="R92" s="8"/>
      <c r="S92" s="8"/>
      <c r="T92" s="8"/>
      <c r="U92" s="35"/>
      <c r="V92" s="35"/>
      <c r="W92" s="35"/>
      <c r="X92" s="35"/>
      <c r="Y92" s="35"/>
      <c r="Z92" s="35"/>
      <c r="AA92" s="35"/>
      <c r="AB92" s="35"/>
    </row>
    <row r="93" ht="15.75" customHeight="1">
      <c r="A93" s="2"/>
      <c r="B93" s="1"/>
      <c r="C93" s="338"/>
      <c r="D93" s="8"/>
      <c r="E93" s="8"/>
      <c r="G93" s="8"/>
      <c r="H93" s="8"/>
      <c r="I93" s="8"/>
      <c r="J93" s="8"/>
      <c r="K93" s="8"/>
      <c r="L93" s="8"/>
      <c r="M93" s="8"/>
      <c r="N93" s="8"/>
      <c r="O93" s="16"/>
      <c r="P93" s="16"/>
      <c r="Q93" s="16"/>
      <c r="R93" s="8"/>
      <c r="S93" s="8"/>
      <c r="T93" s="8"/>
      <c r="U93" s="35"/>
      <c r="V93" s="35"/>
      <c r="W93" s="35"/>
      <c r="X93" s="35"/>
      <c r="Y93" s="35"/>
      <c r="Z93" s="35"/>
      <c r="AA93" s="35"/>
      <c r="AB93" s="39"/>
    </row>
    <row r="94" ht="15.75" customHeight="1">
      <c r="A94" s="2"/>
      <c r="B94" s="2"/>
      <c r="C94" s="336"/>
      <c r="D94" s="8"/>
      <c r="E94" s="8"/>
      <c r="G94" s="8"/>
      <c r="H94" s="8"/>
      <c r="I94" s="8"/>
      <c r="J94" s="8"/>
      <c r="K94" s="8"/>
      <c r="L94" s="8"/>
      <c r="M94" s="8"/>
      <c r="N94" s="8"/>
      <c r="O94" s="16"/>
      <c r="P94" s="16"/>
      <c r="Q94" s="16"/>
      <c r="R94" s="8"/>
      <c r="S94" s="8"/>
      <c r="T94" s="8"/>
      <c r="U94" s="35"/>
      <c r="V94" s="35"/>
      <c r="W94" s="35"/>
      <c r="X94" s="35"/>
      <c r="Y94" s="35"/>
      <c r="Z94" s="35"/>
      <c r="AA94" s="35"/>
      <c r="AB94" s="8"/>
    </row>
    <row r="95" ht="15.75" customHeight="1">
      <c r="A95" s="2"/>
      <c r="B95" s="2"/>
      <c r="C95" s="336"/>
      <c r="D95" s="8"/>
      <c r="E95" s="8"/>
      <c r="G95" s="8"/>
      <c r="H95" s="8"/>
      <c r="I95" s="8"/>
      <c r="J95" s="8"/>
      <c r="K95" s="8"/>
      <c r="L95" s="8"/>
      <c r="M95" s="8"/>
      <c r="N95" s="8"/>
      <c r="O95" s="16"/>
      <c r="P95" s="16"/>
      <c r="Q95" s="16"/>
      <c r="R95" s="8"/>
      <c r="S95" s="8"/>
      <c r="T95" s="8"/>
      <c r="U95" s="35"/>
      <c r="V95" s="35"/>
      <c r="W95" s="35"/>
      <c r="X95" s="35"/>
      <c r="Y95" s="35"/>
      <c r="Z95" s="35"/>
      <c r="AA95" s="35"/>
      <c r="AB95" s="8"/>
    </row>
    <row r="96" ht="15.75" customHeight="1">
      <c r="A96" s="2"/>
      <c r="B96" s="2"/>
      <c r="C96" s="336"/>
      <c r="D96" s="8"/>
      <c r="E96" s="8"/>
      <c r="G96" s="8"/>
      <c r="H96" s="8"/>
      <c r="I96" s="8"/>
      <c r="J96" s="8"/>
      <c r="K96" s="8"/>
      <c r="L96" s="8"/>
      <c r="M96" s="8"/>
      <c r="N96" s="8"/>
      <c r="O96" s="16"/>
      <c r="P96" s="16"/>
      <c r="Q96" s="16"/>
      <c r="R96" s="8"/>
      <c r="S96" s="8"/>
      <c r="T96" s="8"/>
      <c r="U96" s="35"/>
      <c r="V96" s="35"/>
      <c r="W96" s="35"/>
      <c r="X96" s="35"/>
      <c r="Y96" s="35"/>
      <c r="Z96" s="35"/>
      <c r="AA96" s="35"/>
      <c r="AB96" s="8"/>
    </row>
    <row r="97" ht="15.75" customHeight="1">
      <c r="A97" s="2"/>
      <c r="B97" s="1"/>
      <c r="C97" s="336"/>
      <c r="D97" s="8"/>
      <c r="E97" s="8"/>
      <c r="G97" s="8"/>
      <c r="H97" s="51"/>
      <c r="I97" s="8"/>
      <c r="J97" s="8"/>
      <c r="K97" s="8"/>
      <c r="L97" s="8"/>
      <c r="M97" s="8"/>
      <c r="N97" s="8"/>
      <c r="O97" s="16"/>
      <c r="P97" s="16"/>
      <c r="Q97" s="16"/>
      <c r="R97" s="8"/>
      <c r="S97" s="8"/>
      <c r="T97" s="8"/>
      <c r="U97" s="35"/>
      <c r="V97" s="35"/>
      <c r="W97" s="35"/>
      <c r="X97" s="35"/>
      <c r="Y97" s="35"/>
      <c r="Z97" s="35"/>
      <c r="AA97" s="35"/>
      <c r="AB97" s="8"/>
    </row>
    <row r="98" ht="15.75" customHeight="1">
      <c r="A98" s="2"/>
      <c r="B98" s="1"/>
      <c r="C98" s="336"/>
      <c r="D98" s="8"/>
      <c r="E98" s="8"/>
      <c r="G98" s="8"/>
      <c r="H98" s="50"/>
      <c r="I98" s="8"/>
      <c r="J98" s="8"/>
      <c r="K98" s="8"/>
      <c r="L98" s="8"/>
      <c r="M98" s="8"/>
      <c r="N98" s="8"/>
      <c r="O98" s="16"/>
      <c r="P98" s="16"/>
      <c r="Q98" s="16"/>
      <c r="R98" s="8"/>
      <c r="S98" s="8"/>
      <c r="T98" s="8"/>
      <c r="U98" s="35"/>
      <c r="V98" s="35"/>
      <c r="W98" s="35"/>
      <c r="X98" s="35"/>
      <c r="Y98" s="35"/>
      <c r="Z98" s="35"/>
      <c r="AA98" s="35"/>
      <c r="AB98" s="8"/>
    </row>
    <row r="99" ht="15.75" customHeight="1">
      <c r="A99" s="2"/>
      <c r="B99" s="2"/>
      <c r="C99" s="336"/>
      <c r="D99" s="8"/>
      <c r="E99" s="8"/>
      <c r="G99" s="8"/>
      <c r="H99" s="50"/>
      <c r="I99" s="8"/>
      <c r="J99" s="8"/>
      <c r="K99" s="8"/>
      <c r="L99" s="8"/>
      <c r="M99" s="8"/>
      <c r="N99" s="8"/>
      <c r="O99" s="16"/>
      <c r="P99" s="16"/>
      <c r="Q99" s="16"/>
      <c r="R99" s="8"/>
      <c r="S99" s="8"/>
      <c r="T99" s="8"/>
      <c r="U99" s="35"/>
      <c r="V99" s="35"/>
      <c r="W99" s="35"/>
      <c r="X99" s="35"/>
      <c r="Y99" s="35"/>
      <c r="Z99" s="35"/>
      <c r="AA99" s="35"/>
      <c r="AB99" s="35"/>
    </row>
    <row r="100" ht="15.75" customHeight="1">
      <c r="A100" s="2"/>
      <c r="B100" s="1"/>
      <c r="C100" s="336"/>
      <c r="D100" s="8"/>
      <c r="E100" s="8"/>
      <c r="G100" s="8"/>
      <c r="H100" s="50"/>
      <c r="I100" s="8"/>
      <c r="J100" s="8"/>
      <c r="K100" s="8"/>
      <c r="L100" s="8"/>
      <c r="M100" s="8"/>
      <c r="N100" s="8"/>
      <c r="O100" s="16"/>
      <c r="P100" s="16"/>
      <c r="Q100" s="16"/>
      <c r="R100" s="8"/>
      <c r="S100" s="8"/>
      <c r="T100" s="8"/>
      <c r="U100" s="35"/>
      <c r="V100" s="35"/>
      <c r="W100" s="35"/>
      <c r="X100" s="35"/>
      <c r="Y100" s="35"/>
      <c r="Z100" s="35"/>
      <c r="AA100" s="35"/>
      <c r="AB100" s="8"/>
    </row>
    <row r="101" ht="15.75" customHeight="1">
      <c r="A101" s="2"/>
      <c r="B101" s="1"/>
      <c r="C101" s="336"/>
      <c r="D101" s="8"/>
      <c r="E101" s="8"/>
      <c r="G101" s="8"/>
      <c r="H101" s="8"/>
      <c r="I101" s="8"/>
      <c r="J101" s="8"/>
      <c r="K101" s="8"/>
      <c r="L101" s="8"/>
      <c r="M101" s="8"/>
      <c r="N101" s="8"/>
      <c r="O101" s="16"/>
      <c r="P101" s="16"/>
      <c r="Q101" s="16"/>
      <c r="R101" s="8"/>
      <c r="S101" s="8"/>
      <c r="T101" s="8"/>
      <c r="U101" s="35"/>
      <c r="V101" s="35"/>
      <c r="W101" s="35"/>
      <c r="X101" s="35"/>
      <c r="Y101" s="35"/>
      <c r="Z101" s="35"/>
      <c r="AA101" s="35"/>
      <c r="AB101" s="8"/>
    </row>
    <row r="102" ht="15.75" customHeight="1">
      <c r="A102" s="2"/>
      <c r="B102" s="1"/>
      <c r="C102" s="336"/>
      <c r="D102" s="8"/>
      <c r="E102" s="8"/>
      <c r="G102" s="8"/>
      <c r="H102" s="8"/>
      <c r="I102" s="8"/>
      <c r="J102" s="8"/>
      <c r="K102" s="8"/>
      <c r="L102" s="8"/>
      <c r="M102" s="8"/>
      <c r="N102" s="8"/>
      <c r="O102" s="16"/>
      <c r="P102" s="16"/>
      <c r="Q102" s="16"/>
      <c r="R102" s="8"/>
      <c r="S102" s="8"/>
      <c r="T102" s="8"/>
      <c r="U102" s="35"/>
      <c r="V102" s="35"/>
      <c r="W102" s="35"/>
      <c r="X102" s="35"/>
      <c r="Y102" s="35"/>
      <c r="Z102" s="35"/>
      <c r="AA102" s="35"/>
      <c r="AB102" s="8"/>
    </row>
    <row r="103" ht="15.75" customHeight="1">
      <c r="A103" s="2"/>
      <c r="B103" s="1"/>
      <c r="C103" s="336"/>
      <c r="D103" s="8"/>
      <c r="E103" s="8"/>
      <c r="G103" s="8"/>
      <c r="H103" s="51"/>
      <c r="I103" s="8"/>
      <c r="J103" s="8"/>
      <c r="K103" s="8"/>
      <c r="L103" s="8"/>
      <c r="M103" s="8"/>
      <c r="N103" s="8"/>
      <c r="O103" s="16"/>
      <c r="P103" s="16"/>
      <c r="Q103" s="16"/>
      <c r="R103" s="8"/>
      <c r="S103" s="8"/>
      <c r="T103" s="8"/>
      <c r="U103" s="35"/>
      <c r="V103" s="35"/>
      <c r="W103" s="35"/>
      <c r="X103" s="35"/>
      <c r="Y103" s="35"/>
      <c r="Z103" s="35"/>
      <c r="AA103" s="35"/>
      <c r="AB103" s="8"/>
    </row>
    <row r="104" ht="15.75" customHeight="1">
      <c r="A104" s="2"/>
      <c r="B104" s="1"/>
      <c r="C104" s="336"/>
      <c r="D104" s="8"/>
      <c r="E104" s="8"/>
      <c r="G104" s="8"/>
      <c r="H104" s="51"/>
      <c r="I104" s="8"/>
      <c r="J104" s="8"/>
      <c r="K104" s="8"/>
      <c r="L104" s="8"/>
      <c r="M104" s="8"/>
      <c r="N104" s="8"/>
      <c r="O104" s="16"/>
      <c r="P104" s="16"/>
      <c r="Q104" s="16"/>
      <c r="R104" s="8"/>
      <c r="S104" s="8"/>
      <c r="T104" s="8"/>
      <c r="U104" s="35"/>
      <c r="V104" s="35"/>
      <c r="W104" s="35"/>
      <c r="X104" s="35"/>
      <c r="Y104" s="35"/>
      <c r="Z104" s="35"/>
      <c r="AA104" s="35"/>
      <c r="AB104" s="8"/>
    </row>
    <row r="105" ht="15.75" customHeight="1">
      <c r="A105" s="2"/>
      <c r="B105" s="1"/>
      <c r="C105" s="336"/>
      <c r="D105" s="8"/>
      <c r="E105" s="8"/>
      <c r="G105" s="8"/>
      <c r="H105" s="8"/>
      <c r="I105" s="8"/>
      <c r="J105" s="8"/>
      <c r="K105" s="8"/>
      <c r="L105" s="8"/>
      <c r="M105" s="8"/>
      <c r="N105" s="8"/>
      <c r="O105" s="16"/>
      <c r="P105" s="16"/>
      <c r="Q105" s="16"/>
      <c r="R105" s="8"/>
      <c r="S105" s="8"/>
      <c r="T105" s="8"/>
      <c r="U105" s="35"/>
      <c r="V105" s="35"/>
      <c r="W105" s="35"/>
      <c r="X105" s="35"/>
      <c r="Y105" s="35"/>
      <c r="Z105" s="35"/>
      <c r="AA105" s="35"/>
      <c r="AB105" s="8"/>
    </row>
    <row r="106" ht="15.75" customHeight="1">
      <c r="A106" s="70"/>
      <c r="B106" s="73"/>
      <c r="C106" s="316"/>
      <c r="D106" s="70"/>
      <c r="E106" s="70"/>
      <c r="F106" s="71"/>
      <c r="G106" s="70"/>
      <c r="H106" s="317"/>
      <c r="I106" s="70"/>
      <c r="J106" s="70"/>
      <c r="K106" s="70"/>
      <c r="L106" s="70"/>
      <c r="M106" s="70"/>
      <c r="N106" s="70"/>
      <c r="O106" s="70"/>
      <c r="P106" s="70"/>
      <c r="Q106" s="70"/>
      <c r="R106" s="70"/>
      <c r="S106" s="70"/>
      <c r="T106" s="70"/>
      <c r="U106" s="73"/>
      <c r="V106" s="73"/>
      <c r="W106" s="73"/>
      <c r="X106" s="73"/>
      <c r="Y106" s="73"/>
      <c r="Z106" s="73"/>
      <c r="AA106" s="35"/>
      <c r="AB106" s="73"/>
    </row>
    <row r="107" ht="15.75" customHeight="1">
      <c r="A107" s="2"/>
      <c r="B107" s="1"/>
      <c r="C107" s="336"/>
      <c r="D107" s="8"/>
      <c r="E107" s="8"/>
      <c r="G107" s="8"/>
      <c r="H107" s="8"/>
      <c r="I107" s="8"/>
      <c r="J107" s="8"/>
      <c r="K107" s="8"/>
      <c r="L107" s="8"/>
      <c r="M107" s="8"/>
      <c r="N107" s="8"/>
      <c r="O107" s="16"/>
      <c r="P107" s="16"/>
      <c r="Q107" s="16"/>
      <c r="R107" s="8"/>
      <c r="S107" s="8"/>
      <c r="T107" s="8"/>
      <c r="U107" s="35"/>
      <c r="V107" s="35"/>
      <c r="W107" s="35"/>
      <c r="X107" s="35"/>
      <c r="Y107" s="35"/>
      <c r="Z107" s="35"/>
      <c r="AA107" s="35"/>
      <c r="AB107" s="8"/>
    </row>
    <row r="108" ht="15.75" customHeight="1">
      <c r="A108" s="2"/>
      <c r="B108" s="1"/>
      <c r="C108" s="336"/>
      <c r="D108" s="8"/>
      <c r="E108" s="8"/>
      <c r="G108" s="8"/>
      <c r="H108" s="8"/>
      <c r="I108" s="8"/>
      <c r="J108" s="8"/>
      <c r="K108" s="8"/>
      <c r="L108" s="8"/>
      <c r="M108" s="8"/>
      <c r="N108" s="8"/>
      <c r="O108" s="16"/>
      <c r="P108" s="16"/>
      <c r="Q108" s="16"/>
      <c r="R108" s="8"/>
      <c r="S108" s="8"/>
      <c r="T108" s="8"/>
      <c r="U108" s="35"/>
      <c r="V108" s="35"/>
      <c r="W108" s="35"/>
      <c r="X108" s="35"/>
      <c r="Y108" s="35"/>
      <c r="Z108" s="35"/>
      <c r="AA108" s="35"/>
      <c r="AB108" s="8"/>
    </row>
    <row r="109" ht="15.75" customHeight="1">
      <c r="A109" s="2"/>
      <c r="B109" s="1"/>
      <c r="C109" s="336"/>
      <c r="D109" s="8"/>
      <c r="E109" s="8"/>
      <c r="G109" s="8"/>
      <c r="H109" s="8"/>
      <c r="I109" s="8"/>
      <c r="J109" s="8"/>
      <c r="K109" s="8"/>
      <c r="L109" s="8"/>
      <c r="M109" s="8"/>
      <c r="N109" s="8"/>
      <c r="O109" s="16"/>
      <c r="P109" s="16"/>
      <c r="Q109" s="16"/>
      <c r="R109" s="8"/>
      <c r="S109" s="8"/>
      <c r="T109" s="8"/>
      <c r="U109" s="35"/>
      <c r="V109" s="35"/>
      <c r="W109" s="35"/>
      <c r="X109" s="35"/>
      <c r="Y109" s="35"/>
      <c r="Z109" s="35"/>
      <c r="AA109" s="35"/>
      <c r="AB109" s="8"/>
    </row>
    <row r="110" ht="15.75" customHeight="1">
      <c r="A110" s="2"/>
      <c r="B110" s="1"/>
      <c r="C110" s="338"/>
      <c r="D110" s="8"/>
      <c r="E110" s="8"/>
      <c r="G110" s="8"/>
      <c r="H110" s="8"/>
      <c r="I110" s="8"/>
      <c r="J110" s="8"/>
      <c r="K110" s="8"/>
      <c r="L110" s="8"/>
      <c r="M110" s="8"/>
      <c r="N110" s="8"/>
      <c r="O110" s="16"/>
      <c r="P110" s="16"/>
      <c r="Q110" s="16"/>
      <c r="R110" s="8"/>
      <c r="S110" s="8"/>
      <c r="T110" s="8"/>
      <c r="U110" s="35"/>
      <c r="V110" s="35"/>
      <c r="W110" s="35"/>
      <c r="X110" s="35"/>
      <c r="Y110" s="35"/>
      <c r="Z110" s="35"/>
      <c r="AA110" s="35"/>
      <c r="AB110" s="35"/>
    </row>
    <row r="111" ht="15.75" customHeight="1">
      <c r="A111" s="70"/>
      <c r="B111" s="73"/>
      <c r="C111" s="316"/>
      <c r="D111" s="70"/>
      <c r="E111" s="70"/>
      <c r="F111" s="71"/>
      <c r="G111" s="70"/>
      <c r="H111" s="317"/>
      <c r="I111" s="70"/>
      <c r="J111" s="70"/>
      <c r="K111" s="70"/>
      <c r="L111" s="70"/>
      <c r="M111" s="70"/>
      <c r="N111" s="70"/>
      <c r="O111" s="70"/>
      <c r="P111" s="70"/>
      <c r="Q111" s="70"/>
      <c r="R111" s="70"/>
      <c r="S111" s="70"/>
      <c r="T111" s="70"/>
      <c r="U111" s="73"/>
      <c r="V111" s="73"/>
      <c r="W111" s="73"/>
      <c r="X111" s="73"/>
      <c r="Y111" s="73"/>
      <c r="Z111" s="73"/>
      <c r="AA111" s="35"/>
      <c r="AB111" s="73"/>
    </row>
    <row r="112" ht="15.75" customHeight="1">
      <c r="A112" s="2"/>
      <c r="B112" s="1"/>
      <c r="C112" s="336"/>
      <c r="D112" s="8"/>
      <c r="E112" s="8"/>
      <c r="G112" s="8"/>
      <c r="H112" s="50"/>
      <c r="I112" s="8"/>
      <c r="J112" s="8"/>
      <c r="K112" s="8"/>
      <c r="L112" s="8"/>
      <c r="M112" s="8"/>
      <c r="N112" s="8"/>
      <c r="O112" s="16"/>
      <c r="P112" s="16"/>
      <c r="Q112" s="16"/>
      <c r="R112" s="8"/>
      <c r="S112" s="8"/>
      <c r="T112" s="8"/>
      <c r="U112" s="35"/>
      <c r="V112" s="35"/>
      <c r="W112" s="35"/>
      <c r="X112" s="35"/>
      <c r="Y112" s="35"/>
      <c r="Z112" s="35"/>
      <c r="AA112" s="35"/>
      <c r="AB112" s="8"/>
    </row>
    <row r="113" ht="15.75" customHeight="1">
      <c r="A113" s="2"/>
      <c r="B113" s="1"/>
      <c r="C113" s="336"/>
      <c r="D113" s="8"/>
      <c r="E113" s="8"/>
      <c r="G113" s="8"/>
      <c r="H113" s="8"/>
      <c r="I113" s="8"/>
      <c r="J113" s="8"/>
      <c r="K113" s="8"/>
      <c r="L113" s="8"/>
      <c r="M113" s="8"/>
      <c r="N113" s="8"/>
      <c r="O113" s="16"/>
      <c r="P113" s="16"/>
      <c r="Q113" s="16"/>
      <c r="R113" s="8"/>
      <c r="S113" s="8"/>
      <c r="T113" s="8"/>
      <c r="U113" s="35"/>
      <c r="V113" s="35"/>
      <c r="W113" s="35"/>
      <c r="X113" s="35"/>
      <c r="Y113" s="35"/>
      <c r="Z113" s="35"/>
      <c r="AA113" s="35"/>
      <c r="AB113" s="35"/>
    </row>
    <row r="114" ht="15.75" customHeight="1">
      <c r="A114" s="2"/>
      <c r="B114" s="1"/>
      <c r="C114" s="336"/>
      <c r="D114" s="8"/>
      <c r="E114" s="8"/>
      <c r="G114" s="8"/>
      <c r="H114" s="8"/>
      <c r="I114" s="8"/>
      <c r="J114" s="8"/>
      <c r="K114" s="8"/>
      <c r="L114" s="8"/>
      <c r="M114" s="8"/>
      <c r="N114" s="8"/>
      <c r="O114" s="16"/>
      <c r="P114" s="16"/>
      <c r="Q114" s="16"/>
      <c r="R114" s="8"/>
      <c r="S114" s="8"/>
      <c r="T114" s="8"/>
      <c r="U114" s="35"/>
      <c r="V114" s="35"/>
      <c r="W114" s="35"/>
      <c r="X114" s="35"/>
      <c r="Y114" s="35"/>
      <c r="Z114" s="35"/>
      <c r="AA114" s="35"/>
      <c r="AB114" s="8"/>
    </row>
    <row r="115" ht="15.75" customHeight="1">
      <c r="A115" s="2"/>
      <c r="B115" s="1"/>
      <c r="C115" s="336"/>
      <c r="D115" s="8"/>
      <c r="E115" s="8"/>
      <c r="G115" s="8"/>
      <c r="H115" s="8"/>
      <c r="I115" s="8"/>
      <c r="J115" s="8"/>
      <c r="K115" s="8"/>
      <c r="L115" s="8"/>
      <c r="M115" s="8"/>
      <c r="N115" s="8"/>
      <c r="O115" s="16"/>
      <c r="P115" s="16"/>
      <c r="Q115" s="16"/>
      <c r="R115" s="8"/>
      <c r="S115" s="8"/>
      <c r="T115" s="8"/>
      <c r="U115" s="35"/>
      <c r="V115" s="35"/>
      <c r="W115" s="35"/>
      <c r="X115" s="35"/>
      <c r="Y115" s="35"/>
      <c r="Z115" s="35"/>
      <c r="AA115" s="35"/>
      <c r="AB115" s="8"/>
    </row>
    <row r="116" ht="15.75" customHeight="1">
      <c r="A116" s="70"/>
      <c r="B116" s="73"/>
      <c r="C116" s="316"/>
      <c r="D116" s="70"/>
      <c r="E116" s="70"/>
      <c r="F116" s="71"/>
      <c r="G116" s="70"/>
      <c r="H116" s="70"/>
      <c r="I116" s="70"/>
      <c r="J116" s="70"/>
      <c r="K116" s="70"/>
      <c r="L116" s="70"/>
      <c r="M116" s="70"/>
      <c r="N116" s="70"/>
      <c r="O116" s="70"/>
      <c r="P116" s="70"/>
      <c r="Q116" s="70"/>
      <c r="R116" s="70"/>
      <c r="S116" s="70"/>
      <c r="T116" s="70"/>
      <c r="U116" s="73"/>
      <c r="V116" s="73"/>
      <c r="W116" s="73"/>
      <c r="X116" s="73"/>
      <c r="Y116" s="73"/>
      <c r="Z116" s="73"/>
      <c r="AA116" s="35"/>
      <c r="AB116" s="73"/>
    </row>
    <row r="117" ht="15.75" customHeight="1">
      <c r="A117" s="2"/>
      <c r="B117" s="1"/>
      <c r="C117" s="336"/>
      <c r="D117" s="8"/>
      <c r="E117" s="8"/>
      <c r="G117" s="8"/>
      <c r="H117" s="8"/>
      <c r="I117" s="8"/>
      <c r="J117" s="8"/>
      <c r="K117" s="8"/>
      <c r="L117" s="8"/>
      <c r="M117" s="8"/>
      <c r="N117" s="8"/>
      <c r="O117" s="16"/>
      <c r="P117" s="16"/>
      <c r="Q117" s="16"/>
      <c r="R117" s="8"/>
      <c r="S117" s="8"/>
      <c r="T117" s="8"/>
      <c r="U117" s="35"/>
      <c r="V117" s="35"/>
      <c r="W117" s="35"/>
      <c r="X117" s="35"/>
      <c r="Y117" s="35"/>
      <c r="Z117" s="35"/>
      <c r="AA117" s="35"/>
      <c r="AB117" s="8"/>
    </row>
    <row r="118" ht="15.75" customHeight="1">
      <c r="A118" s="2"/>
      <c r="B118" s="1"/>
      <c r="C118" s="336"/>
      <c r="D118" s="8"/>
      <c r="E118" s="8"/>
      <c r="G118" s="8"/>
      <c r="H118" s="8"/>
      <c r="I118" s="8"/>
      <c r="J118" s="8"/>
      <c r="K118" s="8"/>
      <c r="L118" s="8"/>
      <c r="M118" s="8"/>
      <c r="N118" s="8"/>
      <c r="O118" s="16"/>
      <c r="P118" s="16"/>
      <c r="Q118" s="16"/>
      <c r="R118" s="8"/>
      <c r="S118" s="8"/>
      <c r="T118" s="8"/>
      <c r="U118" s="35"/>
      <c r="V118" s="35"/>
      <c r="W118" s="35"/>
      <c r="X118" s="35"/>
      <c r="Y118" s="35"/>
      <c r="Z118" s="35"/>
      <c r="AA118" s="35"/>
      <c r="AB118" s="8"/>
    </row>
    <row r="119" ht="15.75" customHeight="1">
      <c r="A119" s="2"/>
      <c r="B119" s="2"/>
      <c r="C119" s="336"/>
      <c r="D119" s="8"/>
      <c r="E119" s="8"/>
      <c r="G119" s="8"/>
      <c r="H119" s="50"/>
      <c r="I119" s="8"/>
      <c r="J119" s="8"/>
      <c r="K119" s="8"/>
      <c r="L119" s="8"/>
      <c r="M119" s="8"/>
      <c r="N119" s="8"/>
      <c r="O119" s="16"/>
      <c r="P119" s="16"/>
      <c r="Q119" s="16"/>
      <c r="R119" s="8"/>
      <c r="S119" s="8"/>
      <c r="T119" s="8"/>
      <c r="U119" s="35"/>
      <c r="V119" s="35"/>
      <c r="W119" s="35"/>
      <c r="X119" s="35"/>
      <c r="Y119" s="35"/>
      <c r="Z119" s="35"/>
      <c r="AA119" s="35"/>
      <c r="AB119" s="8"/>
    </row>
    <row r="120" ht="15.75" customHeight="1">
      <c r="A120" s="2"/>
      <c r="B120" s="2"/>
      <c r="C120" s="336"/>
      <c r="D120" s="8"/>
      <c r="E120" s="8"/>
      <c r="G120" s="8"/>
      <c r="H120" s="8"/>
      <c r="I120" s="8"/>
      <c r="J120" s="8"/>
      <c r="K120" s="8"/>
      <c r="L120" s="8"/>
      <c r="M120" s="8"/>
      <c r="N120" s="8"/>
      <c r="O120" s="16"/>
      <c r="P120" s="16"/>
      <c r="Q120" s="16"/>
      <c r="R120" s="8"/>
      <c r="S120" s="8"/>
      <c r="T120" s="8"/>
      <c r="U120" s="35"/>
      <c r="V120" s="35"/>
      <c r="W120" s="35"/>
      <c r="X120" s="35"/>
      <c r="Y120" s="35"/>
      <c r="Z120" s="35"/>
      <c r="AA120" s="35"/>
      <c r="AB120" s="8"/>
    </row>
    <row r="121" ht="15.75" customHeight="1">
      <c r="A121" s="2"/>
      <c r="B121" s="2"/>
      <c r="C121" s="336"/>
      <c r="D121" s="8"/>
      <c r="E121" s="8"/>
      <c r="G121" s="8"/>
      <c r="H121" s="50"/>
      <c r="I121" s="8"/>
      <c r="J121" s="8"/>
      <c r="K121" s="8"/>
      <c r="L121" s="8"/>
      <c r="M121" s="8"/>
      <c r="N121" s="8"/>
      <c r="O121" s="16"/>
      <c r="P121" s="16"/>
      <c r="Q121" s="16"/>
      <c r="R121" s="8"/>
      <c r="S121" s="8"/>
      <c r="T121" s="8"/>
      <c r="U121" s="35"/>
      <c r="V121" s="35"/>
      <c r="W121" s="35"/>
      <c r="X121" s="35"/>
      <c r="Y121" s="35"/>
      <c r="Z121" s="35"/>
      <c r="AA121" s="35"/>
      <c r="AB121" s="8"/>
    </row>
    <row r="122" ht="15.75" customHeight="1">
      <c r="A122" s="2"/>
      <c r="B122" s="1"/>
      <c r="C122" s="336"/>
      <c r="D122" s="8"/>
      <c r="E122" s="8"/>
      <c r="G122" s="8"/>
      <c r="H122" s="50"/>
      <c r="I122" s="8"/>
      <c r="J122" s="8"/>
      <c r="K122" s="8"/>
      <c r="L122" s="8"/>
      <c r="M122" s="8"/>
      <c r="N122" s="8"/>
      <c r="O122" s="16"/>
      <c r="P122" s="16"/>
      <c r="Q122" s="16"/>
      <c r="R122" s="8"/>
      <c r="S122" s="8"/>
      <c r="T122" s="8"/>
      <c r="U122" s="35"/>
      <c r="V122" s="35"/>
      <c r="W122" s="35"/>
      <c r="X122" s="35"/>
      <c r="Y122" s="35"/>
      <c r="Z122" s="35"/>
      <c r="AA122" s="35"/>
      <c r="AB122" s="8"/>
    </row>
    <row r="123" ht="15.75" customHeight="1">
      <c r="A123" s="2"/>
      <c r="B123" s="1"/>
      <c r="C123" s="336"/>
      <c r="D123" s="8"/>
      <c r="E123" s="8"/>
      <c r="G123" s="8"/>
      <c r="H123" s="50"/>
      <c r="I123" s="8"/>
      <c r="J123" s="8"/>
      <c r="K123" s="8"/>
      <c r="L123" s="8"/>
      <c r="M123" s="8"/>
      <c r="N123" s="8"/>
      <c r="O123" s="16"/>
      <c r="P123" s="16"/>
      <c r="Q123" s="16"/>
      <c r="R123" s="8"/>
      <c r="S123" s="8"/>
      <c r="T123" s="8"/>
      <c r="U123" s="35"/>
      <c r="V123" s="35"/>
      <c r="W123" s="35"/>
      <c r="X123" s="35"/>
      <c r="Y123" s="35"/>
      <c r="Z123" s="35"/>
      <c r="AA123" s="35"/>
      <c r="AB123" s="8"/>
    </row>
    <row r="124" ht="15.75" customHeight="1">
      <c r="A124" s="2"/>
      <c r="B124" s="1"/>
      <c r="C124" s="336"/>
      <c r="D124" s="8"/>
      <c r="E124" s="8"/>
      <c r="F124" s="4"/>
      <c r="G124" s="8"/>
      <c r="H124" s="8"/>
      <c r="I124" s="8"/>
      <c r="J124" s="8"/>
      <c r="K124" s="8"/>
      <c r="L124" s="8"/>
      <c r="M124" s="8"/>
      <c r="N124" s="8"/>
      <c r="O124" s="16"/>
      <c r="P124" s="16"/>
      <c r="Q124" s="16"/>
      <c r="R124" s="8"/>
      <c r="S124" s="8"/>
      <c r="T124" s="8"/>
      <c r="U124" s="35"/>
      <c r="V124" s="35"/>
      <c r="W124" s="35"/>
      <c r="X124" s="35"/>
      <c r="Y124" s="35"/>
      <c r="Z124" s="35"/>
      <c r="AA124" s="35"/>
      <c r="AB124" s="8"/>
    </row>
    <row r="125" ht="15.75" customHeight="1">
      <c r="A125" s="2"/>
      <c r="B125" s="1"/>
      <c r="C125" s="336"/>
      <c r="D125" s="8"/>
      <c r="E125" s="8"/>
      <c r="G125" s="8"/>
      <c r="H125" s="51"/>
      <c r="I125" s="8"/>
      <c r="J125" s="8"/>
      <c r="K125" s="8"/>
      <c r="L125" s="8"/>
      <c r="M125" s="8"/>
      <c r="N125" s="8"/>
      <c r="O125" s="16"/>
      <c r="P125" s="16"/>
      <c r="Q125" s="16"/>
      <c r="R125" s="8"/>
      <c r="S125" s="8"/>
      <c r="T125" s="8"/>
      <c r="U125" s="35"/>
      <c r="V125" s="78"/>
      <c r="W125" s="78"/>
      <c r="X125" s="35"/>
      <c r="Y125" s="35"/>
      <c r="Z125" s="35"/>
      <c r="AA125" s="35"/>
      <c r="AB125" s="8"/>
    </row>
    <row r="126" ht="15.75" customHeight="1">
      <c r="A126" s="2"/>
      <c r="B126" s="1"/>
      <c r="C126" s="338"/>
      <c r="D126" s="8"/>
      <c r="E126" s="8"/>
      <c r="G126" s="8"/>
      <c r="H126" s="8"/>
      <c r="I126" s="8"/>
      <c r="J126" s="8"/>
      <c r="K126" s="8"/>
      <c r="L126" s="8"/>
      <c r="M126" s="8"/>
      <c r="N126" s="8"/>
      <c r="O126" s="16"/>
      <c r="P126" s="16"/>
      <c r="Q126" s="16"/>
      <c r="R126" s="8"/>
      <c r="S126" s="8"/>
      <c r="T126" s="8"/>
      <c r="U126" s="35"/>
      <c r="V126" s="78"/>
      <c r="W126" s="35"/>
      <c r="X126" s="35"/>
      <c r="Y126" s="35"/>
      <c r="Z126" s="35"/>
      <c r="AA126" s="35"/>
      <c r="AB126" s="35"/>
    </row>
    <row r="127" ht="15.75" customHeight="1">
      <c r="A127" s="2"/>
      <c r="B127" s="1"/>
      <c r="C127" s="336"/>
      <c r="D127" s="8"/>
      <c r="E127" s="8"/>
      <c r="G127" s="8"/>
      <c r="H127" s="8"/>
      <c r="I127" s="8"/>
      <c r="J127" s="8"/>
      <c r="K127" s="8"/>
      <c r="L127" s="8"/>
      <c r="M127" s="8"/>
      <c r="N127" s="8"/>
      <c r="O127" s="16"/>
      <c r="P127" s="16"/>
      <c r="Q127" s="16"/>
      <c r="R127" s="8"/>
      <c r="S127" s="8"/>
      <c r="T127" s="8"/>
      <c r="U127" s="35"/>
      <c r="V127" s="35"/>
      <c r="W127" s="35"/>
      <c r="X127" s="35"/>
      <c r="Y127" s="35"/>
      <c r="Z127" s="35"/>
      <c r="AA127" s="35"/>
      <c r="AB127" s="8"/>
    </row>
    <row r="128" ht="15.75" customHeight="1">
      <c r="A128" s="70"/>
      <c r="B128" s="73"/>
      <c r="C128" s="316"/>
      <c r="D128" s="70"/>
      <c r="E128" s="70"/>
      <c r="F128" s="71"/>
      <c r="G128" s="70"/>
      <c r="H128" s="70"/>
      <c r="I128" s="70"/>
      <c r="J128" s="70"/>
      <c r="K128" s="70"/>
      <c r="L128" s="70"/>
      <c r="M128" s="70"/>
      <c r="N128" s="70"/>
      <c r="O128" s="70"/>
      <c r="P128" s="70"/>
      <c r="Q128" s="70"/>
      <c r="R128" s="70"/>
      <c r="S128" s="70"/>
      <c r="T128" s="70"/>
      <c r="U128" s="73"/>
      <c r="V128" s="73"/>
      <c r="W128" s="73"/>
      <c r="X128" s="73"/>
      <c r="Y128" s="73"/>
      <c r="Z128" s="73"/>
      <c r="AA128" s="35"/>
      <c r="AB128" s="73"/>
    </row>
    <row r="129" ht="15.75" customHeight="1">
      <c r="A129" s="2"/>
      <c r="B129" s="1"/>
      <c r="C129" s="336"/>
      <c r="D129" s="8"/>
      <c r="E129" s="8"/>
      <c r="G129" s="8"/>
      <c r="H129" s="8"/>
      <c r="I129" s="8"/>
      <c r="J129" s="8"/>
      <c r="K129" s="8"/>
      <c r="L129" s="8"/>
      <c r="M129" s="8"/>
      <c r="N129" s="8"/>
      <c r="O129" s="16"/>
      <c r="P129" s="16"/>
      <c r="Q129" s="16"/>
      <c r="R129" s="8"/>
      <c r="S129" s="8"/>
      <c r="T129" s="8"/>
      <c r="U129" s="35"/>
      <c r="V129" s="35"/>
      <c r="W129" s="35"/>
      <c r="X129" s="35"/>
      <c r="Y129" s="35"/>
      <c r="Z129" s="35"/>
      <c r="AA129" s="35"/>
      <c r="AB129" s="8"/>
    </row>
    <row r="130" ht="15.75" customHeight="1">
      <c r="A130" s="2"/>
      <c r="B130" s="1"/>
      <c r="C130" s="336"/>
      <c r="D130" s="8"/>
      <c r="E130" s="8"/>
      <c r="G130" s="8"/>
      <c r="H130" s="8"/>
      <c r="I130" s="8"/>
      <c r="J130" s="8"/>
      <c r="K130" s="8"/>
      <c r="L130" s="8"/>
      <c r="M130" s="8"/>
      <c r="N130" s="8"/>
      <c r="O130" s="16"/>
      <c r="P130" s="16"/>
      <c r="Q130" s="16"/>
      <c r="R130" s="8"/>
      <c r="S130" s="8"/>
      <c r="T130" s="8"/>
      <c r="U130" s="35"/>
      <c r="V130" s="35"/>
      <c r="W130" s="35"/>
      <c r="X130" s="35"/>
      <c r="Y130" s="35"/>
      <c r="Z130" s="35"/>
      <c r="AA130" s="35"/>
      <c r="AB130" s="8"/>
    </row>
    <row r="131" ht="15.75" customHeight="1">
      <c r="A131" s="2"/>
      <c r="B131" s="1"/>
      <c r="C131" s="336"/>
      <c r="D131" s="8"/>
      <c r="E131" s="8"/>
      <c r="G131" s="8"/>
      <c r="H131" s="50"/>
      <c r="I131" s="8"/>
      <c r="J131" s="8"/>
      <c r="K131" s="8"/>
      <c r="L131" s="8"/>
      <c r="M131" s="8"/>
      <c r="N131" s="8"/>
      <c r="O131" s="16"/>
      <c r="P131" s="16"/>
      <c r="Q131" s="16"/>
      <c r="R131" s="8"/>
      <c r="S131" s="8"/>
      <c r="T131" s="8"/>
      <c r="U131" s="35"/>
      <c r="V131" s="35"/>
      <c r="W131" s="35"/>
      <c r="X131" s="35"/>
      <c r="Y131" s="35"/>
      <c r="Z131" s="35"/>
      <c r="AA131" s="35"/>
      <c r="AB131" s="8"/>
    </row>
    <row r="132" ht="15.75" customHeight="1">
      <c r="A132" s="2"/>
      <c r="B132" s="1"/>
      <c r="C132" s="336"/>
      <c r="D132" s="8"/>
      <c r="E132" s="8"/>
      <c r="G132" s="8"/>
      <c r="H132" s="8"/>
      <c r="I132" s="8"/>
      <c r="J132" s="8"/>
      <c r="K132" s="8"/>
      <c r="L132" s="8"/>
      <c r="M132" s="8"/>
      <c r="N132" s="8"/>
      <c r="O132" s="16"/>
      <c r="P132" s="16"/>
      <c r="Q132" s="16"/>
      <c r="R132" s="8"/>
      <c r="S132" s="8"/>
      <c r="T132" s="8"/>
      <c r="U132" s="35"/>
      <c r="V132" s="35"/>
      <c r="W132" s="35"/>
      <c r="X132" s="35"/>
      <c r="Y132" s="35"/>
      <c r="Z132" s="35"/>
      <c r="AA132" s="35"/>
      <c r="AB132" s="8"/>
    </row>
    <row r="133" ht="15.75" customHeight="1">
      <c r="A133" s="2"/>
      <c r="B133" s="1"/>
      <c r="C133" s="336"/>
      <c r="D133" s="8"/>
      <c r="E133" s="8"/>
      <c r="G133" s="8"/>
      <c r="H133" s="51"/>
      <c r="I133" s="8"/>
      <c r="J133" s="8"/>
      <c r="K133" s="8"/>
      <c r="L133" s="8"/>
      <c r="M133" s="8"/>
      <c r="N133" s="8"/>
      <c r="O133" s="16"/>
      <c r="P133" s="16"/>
      <c r="Q133" s="16"/>
      <c r="R133" s="8"/>
      <c r="S133" s="8"/>
      <c r="T133" s="8"/>
      <c r="U133" s="35"/>
      <c r="V133" s="35"/>
      <c r="W133" s="35"/>
      <c r="X133" s="35"/>
      <c r="Y133" s="35"/>
      <c r="Z133" s="35"/>
      <c r="AA133" s="35"/>
      <c r="AB133" s="8"/>
    </row>
    <row r="134" ht="15.75" customHeight="1">
      <c r="A134" s="2"/>
      <c r="B134" s="1"/>
      <c r="C134" s="336"/>
      <c r="D134" s="8"/>
      <c r="E134" s="8"/>
      <c r="G134" s="8"/>
      <c r="H134" s="51"/>
      <c r="I134" s="8"/>
      <c r="J134" s="8"/>
      <c r="K134" s="8"/>
      <c r="L134" s="8"/>
      <c r="M134" s="8"/>
      <c r="N134" s="8"/>
      <c r="O134" s="16"/>
      <c r="P134" s="16"/>
      <c r="Q134" s="16"/>
      <c r="R134" s="8"/>
      <c r="S134" s="8"/>
      <c r="T134" s="8"/>
      <c r="U134" s="35"/>
      <c r="V134" s="35"/>
      <c r="W134" s="35"/>
      <c r="X134" s="35"/>
      <c r="Y134" s="35"/>
      <c r="Z134" s="35"/>
      <c r="AA134" s="35"/>
      <c r="AB134" s="8"/>
    </row>
    <row r="135" ht="15.75" customHeight="1">
      <c r="A135" s="2"/>
      <c r="B135" s="1"/>
      <c r="C135" s="336"/>
      <c r="D135" s="8"/>
      <c r="E135" s="8"/>
      <c r="G135" s="8"/>
      <c r="H135" s="8"/>
      <c r="I135" s="8"/>
      <c r="J135" s="8"/>
      <c r="K135" s="8"/>
      <c r="L135" s="8"/>
      <c r="M135" s="8"/>
      <c r="N135" s="8"/>
      <c r="O135" s="16"/>
      <c r="P135" s="16"/>
      <c r="Q135" s="16"/>
      <c r="R135" s="8"/>
      <c r="S135" s="8"/>
      <c r="T135" s="8"/>
      <c r="U135" s="35"/>
      <c r="V135" s="35"/>
      <c r="W135" s="35"/>
      <c r="X135" s="35"/>
      <c r="Y135" s="35"/>
      <c r="Z135" s="35"/>
      <c r="AA135" s="35"/>
      <c r="AB135" s="8"/>
    </row>
    <row r="136" ht="15.75" customHeight="1">
      <c r="A136" s="2"/>
      <c r="B136" s="1"/>
      <c r="C136" s="336"/>
      <c r="D136" s="8"/>
      <c r="E136" s="8"/>
      <c r="G136" s="8"/>
      <c r="H136" s="8"/>
      <c r="I136" s="8"/>
      <c r="J136" s="8"/>
      <c r="K136" s="8"/>
      <c r="L136" s="8"/>
      <c r="M136" s="8"/>
      <c r="N136" s="8"/>
      <c r="O136" s="16"/>
      <c r="P136" s="16"/>
      <c r="Q136" s="16"/>
      <c r="R136" s="8"/>
      <c r="S136" s="8"/>
      <c r="T136" s="8"/>
      <c r="U136" s="35"/>
      <c r="V136" s="35"/>
      <c r="W136" s="35"/>
      <c r="X136" s="35"/>
      <c r="Y136" s="35"/>
      <c r="Z136" s="35"/>
      <c r="AA136" s="35"/>
      <c r="AB136" s="35"/>
    </row>
    <row r="137" ht="15.75" customHeight="1">
      <c r="A137" s="2"/>
      <c r="B137" s="1"/>
      <c r="C137" s="336"/>
      <c r="D137" s="8"/>
      <c r="E137" s="8"/>
      <c r="G137" s="8"/>
      <c r="H137" s="51"/>
      <c r="I137" s="8"/>
      <c r="J137" s="8"/>
      <c r="K137" s="8"/>
      <c r="L137" s="8"/>
      <c r="M137" s="8"/>
      <c r="N137" s="8"/>
      <c r="O137" s="16"/>
      <c r="P137" s="16"/>
      <c r="Q137" s="16"/>
      <c r="R137" s="8"/>
      <c r="S137" s="8"/>
      <c r="T137" s="8"/>
      <c r="U137" s="35"/>
      <c r="V137" s="35"/>
      <c r="W137" s="35"/>
      <c r="X137" s="35"/>
      <c r="Y137" s="35"/>
      <c r="Z137" s="35"/>
      <c r="AA137" s="35"/>
      <c r="AB137" s="8"/>
    </row>
    <row r="138" ht="15.75" customHeight="1">
      <c r="A138" s="70"/>
      <c r="B138" s="73"/>
      <c r="C138" s="316"/>
      <c r="D138" s="70"/>
      <c r="E138" s="70"/>
      <c r="F138" s="71"/>
      <c r="G138" s="70"/>
      <c r="H138" s="70"/>
      <c r="I138" s="70"/>
      <c r="J138" s="70"/>
      <c r="K138" s="70"/>
      <c r="L138" s="70"/>
      <c r="M138" s="70"/>
      <c r="N138" s="70"/>
      <c r="O138" s="70"/>
      <c r="P138" s="70"/>
      <c r="Q138" s="70"/>
      <c r="R138" s="70"/>
      <c r="S138" s="70"/>
      <c r="T138" s="70"/>
      <c r="U138" s="73"/>
      <c r="V138" s="73"/>
      <c r="W138" s="73"/>
      <c r="X138" s="73"/>
      <c r="Y138" s="73"/>
      <c r="Z138" s="73"/>
      <c r="AA138" s="35"/>
      <c r="AB138" s="73"/>
    </row>
    <row r="139" ht="15.75" customHeight="1">
      <c r="A139" s="2"/>
      <c r="B139" s="1"/>
      <c r="C139" s="336"/>
      <c r="D139" s="8"/>
      <c r="E139" s="8"/>
      <c r="G139" s="8"/>
      <c r="H139" s="51"/>
      <c r="I139" s="8"/>
      <c r="J139" s="8"/>
      <c r="K139" s="8"/>
      <c r="L139" s="8"/>
      <c r="M139" s="8"/>
      <c r="N139" s="8"/>
      <c r="O139" s="16"/>
      <c r="P139" s="16"/>
      <c r="Q139" s="16"/>
      <c r="R139" s="8"/>
      <c r="S139" s="8"/>
      <c r="T139" s="8"/>
      <c r="U139" s="35"/>
      <c r="V139" s="35"/>
      <c r="W139" s="35"/>
      <c r="X139" s="35"/>
      <c r="Y139" s="35"/>
      <c r="Z139" s="35"/>
      <c r="AA139" s="35"/>
      <c r="AB139" s="8"/>
    </row>
    <row r="140" ht="15.75" customHeight="1">
      <c r="A140" s="2"/>
      <c r="B140" s="1"/>
      <c r="C140" s="336"/>
      <c r="D140" s="8"/>
      <c r="E140" s="8"/>
      <c r="G140" s="8"/>
      <c r="H140" s="50"/>
      <c r="I140" s="8"/>
      <c r="J140" s="8"/>
      <c r="K140" s="8"/>
      <c r="L140" s="8"/>
      <c r="M140" s="8"/>
      <c r="N140" s="8"/>
      <c r="O140" s="16"/>
      <c r="P140" s="16"/>
      <c r="Q140" s="16"/>
      <c r="R140" s="8"/>
      <c r="S140" s="8"/>
      <c r="T140" s="8"/>
      <c r="U140" s="35"/>
      <c r="V140" s="35"/>
      <c r="W140" s="35"/>
      <c r="X140" s="35"/>
      <c r="Y140" s="35"/>
      <c r="Z140" s="35"/>
      <c r="AA140" s="35"/>
      <c r="AB140" s="8"/>
    </row>
    <row r="141" ht="15.75" customHeight="1">
      <c r="A141" s="79"/>
      <c r="B141" s="80"/>
      <c r="C141" s="79"/>
      <c r="D141" s="79"/>
      <c r="E141" s="79"/>
      <c r="G141" s="82"/>
      <c r="H141" s="83"/>
      <c r="I141" s="79"/>
      <c r="J141" s="82"/>
      <c r="K141" s="82"/>
      <c r="L141" s="84"/>
      <c r="M141" s="84"/>
      <c r="N141" s="4"/>
      <c r="O141" s="16"/>
      <c r="P141" s="85"/>
      <c r="Q141" s="16"/>
      <c r="R141" s="4"/>
      <c r="S141" s="86"/>
      <c r="T141" s="4"/>
      <c r="U141" s="35"/>
      <c r="V141" s="86"/>
      <c r="W141" s="35"/>
      <c r="X141" s="86"/>
      <c r="Y141" s="35"/>
      <c r="Z141" s="35"/>
      <c r="AA141" s="35"/>
      <c r="AB141" s="4"/>
    </row>
    <row r="142" ht="15.75" customHeight="1">
      <c r="A142" s="70"/>
      <c r="B142" s="73"/>
      <c r="C142" s="316"/>
      <c r="D142" s="70"/>
      <c r="E142" s="70"/>
      <c r="F142" s="71"/>
      <c r="G142" s="70"/>
      <c r="H142" s="70"/>
      <c r="I142" s="70"/>
      <c r="J142" s="70"/>
      <c r="K142" s="70"/>
      <c r="L142" s="70"/>
      <c r="M142" s="70"/>
      <c r="N142" s="70"/>
      <c r="O142" s="70"/>
      <c r="P142" s="70"/>
      <c r="Q142" s="70"/>
      <c r="R142" s="70"/>
      <c r="S142" s="70"/>
      <c r="T142" s="70"/>
      <c r="U142" s="73"/>
      <c r="V142" s="73"/>
      <c r="W142" s="73"/>
      <c r="X142" s="73"/>
      <c r="Y142" s="73"/>
      <c r="Z142" s="73"/>
      <c r="AA142" s="35"/>
      <c r="AB142" s="73"/>
    </row>
    <row r="143" ht="15.75" customHeight="1">
      <c r="A143" s="2"/>
      <c r="B143" s="1"/>
      <c r="C143" s="336"/>
      <c r="D143" s="8"/>
      <c r="E143" s="8"/>
      <c r="G143" s="8"/>
      <c r="H143" s="8"/>
      <c r="I143" s="8"/>
      <c r="J143" s="8"/>
      <c r="K143" s="8"/>
      <c r="L143" s="8"/>
      <c r="M143" s="8"/>
      <c r="N143" s="8"/>
      <c r="O143" s="16"/>
      <c r="P143" s="16"/>
      <c r="Q143" s="16"/>
      <c r="R143" s="8"/>
      <c r="S143" s="8"/>
      <c r="T143" s="8"/>
      <c r="U143" s="35"/>
      <c r="V143" s="35"/>
      <c r="W143" s="35"/>
      <c r="X143" s="35"/>
      <c r="Y143" s="35"/>
      <c r="Z143" s="35"/>
      <c r="AA143" s="35"/>
      <c r="AB143" s="8"/>
    </row>
    <row r="144" ht="15.75" customHeight="1">
      <c r="A144" s="70"/>
      <c r="B144" s="70"/>
      <c r="C144" s="316"/>
      <c r="D144" s="70"/>
      <c r="E144" s="70"/>
      <c r="G144" s="70"/>
      <c r="H144" s="70"/>
      <c r="I144" s="70"/>
      <c r="J144" s="70"/>
      <c r="K144" s="70"/>
      <c r="L144" s="70"/>
      <c r="M144" s="70"/>
      <c r="N144" s="70"/>
      <c r="O144" s="70"/>
      <c r="P144" s="70"/>
      <c r="Q144" s="70"/>
      <c r="R144" s="70"/>
      <c r="S144" s="70"/>
      <c r="T144" s="70"/>
      <c r="U144" s="73"/>
      <c r="V144" s="73"/>
      <c r="W144" s="73"/>
      <c r="X144" s="73"/>
      <c r="Y144" s="73"/>
      <c r="Z144" s="73"/>
      <c r="AA144" s="35"/>
      <c r="AB144" s="73"/>
    </row>
    <row r="145" ht="15.75" customHeight="1">
      <c r="A145" s="2"/>
      <c r="B145" s="2"/>
      <c r="C145" s="336"/>
      <c r="D145" s="8"/>
      <c r="E145" s="8"/>
      <c r="G145" s="8"/>
      <c r="H145" s="8"/>
      <c r="I145" s="8"/>
      <c r="J145" s="8"/>
      <c r="K145" s="8"/>
      <c r="L145" s="8"/>
      <c r="M145" s="8"/>
      <c r="N145" s="8"/>
      <c r="O145" s="16"/>
      <c r="P145" s="16"/>
      <c r="Q145" s="16"/>
      <c r="R145" s="8"/>
      <c r="S145" s="8"/>
      <c r="T145" s="8"/>
      <c r="U145" s="35"/>
      <c r="V145" s="35"/>
      <c r="W145" s="35"/>
      <c r="X145" s="35"/>
      <c r="Y145" s="35"/>
      <c r="Z145" s="35"/>
      <c r="AA145" s="35"/>
      <c r="AB145" s="8"/>
    </row>
    <row r="146" ht="15.75" customHeight="1">
      <c r="A146" s="2"/>
      <c r="B146" s="1"/>
      <c r="C146" s="338"/>
      <c r="D146" s="8"/>
      <c r="E146" s="8"/>
      <c r="G146" s="8"/>
      <c r="H146" s="8"/>
      <c r="I146" s="8"/>
      <c r="J146" s="8"/>
      <c r="K146" s="8"/>
      <c r="L146" s="8"/>
      <c r="M146" s="8"/>
      <c r="N146" s="8"/>
      <c r="O146" s="16"/>
      <c r="P146" s="16"/>
      <c r="Q146" s="16"/>
      <c r="R146" s="8"/>
      <c r="S146" s="8"/>
      <c r="T146" s="8"/>
      <c r="U146" s="35"/>
      <c r="V146" s="35"/>
      <c r="W146" s="35"/>
      <c r="X146" s="35"/>
      <c r="Y146" s="35"/>
      <c r="Z146" s="35"/>
      <c r="AA146" s="35"/>
      <c r="AB146" s="348"/>
    </row>
    <row r="147" ht="15.75" customHeight="1">
      <c r="A147" s="2"/>
      <c r="B147" s="1"/>
      <c r="C147" s="338"/>
      <c r="D147" s="8"/>
      <c r="E147" s="8"/>
      <c r="G147" s="8"/>
      <c r="H147" s="8"/>
      <c r="I147" s="8"/>
      <c r="J147" s="8"/>
      <c r="K147" s="8"/>
      <c r="L147" s="8"/>
      <c r="M147" s="8"/>
      <c r="N147" s="8"/>
      <c r="O147" s="16"/>
      <c r="P147" s="16"/>
      <c r="Q147" s="16"/>
      <c r="R147" s="8"/>
      <c r="S147" s="8"/>
      <c r="T147" s="8"/>
      <c r="U147" s="35"/>
      <c r="V147" s="35"/>
      <c r="W147" s="35"/>
      <c r="X147" s="35"/>
      <c r="Y147" s="35"/>
      <c r="Z147" s="35"/>
      <c r="AA147" s="35"/>
      <c r="AB147" s="35"/>
    </row>
    <row r="148" ht="15.75" customHeight="1">
      <c r="A148" s="2"/>
      <c r="B148" s="1"/>
      <c r="C148" s="338"/>
      <c r="D148" s="8"/>
      <c r="E148" s="8"/>
      <c r="G148" s="8"/>
      <c r="H148" s="8"/>
      <c r="I148" s="8"/>
      <c r="J148" s="8"/>
      <c r="K148" s="8"/>
      <c r="L148" s="8"/>
      <c r="M148" s="8"/>
      <c r="N148" s="8"/>
      <c r="O148" s="16"/>
      <c r="P148" s="16"/>
      <c r="Q148" s="16"/>
      <c r="R148" s="8"/>
      <c r="S148" s="8"/>
      <c r="T148" s="8"/>
      <c r="U148" s="35"/>
      <c r="V148" s="35"/>
      <c r="W148" s="35"/>
      <c r="X148" s="45"/>
      <c r="Y148" s="45"/>
      <c r="Z148" s="35"/>
      <c r="AA148" s="35"/>
      <c r="AB148" s="35"/>
    </row>
    <row r="149" ht="15.75" customHeight="1">
      <c r="A149" s="2"/>
      <c r="B149" s="1"/>
      <c r="C149" s="338"/>
      <c r="D149" s="8"/>
      <c r="E149" s="8"/>
      <c r="G149" s="8"/>
      <c r="H149" s="8"/>
      <c r="I149" s="8"/>
      <c r="J149" s="8"/>
      <c r="K149" s="8"/>
      <c r="L149" s="8"/>
      <c r="M149" s="8"/>
      <c r="N149" s="8"/>
      <c r="O149" s="16"/>
      <c r="P149" s="16"/>
      <c r="Q149" s="16"/>
      <c r="R149" s="8"/>
      <c r="S149" s="8"/>
      <c r="T149" s="8"/>
      <c r="U149" s="35"/>
      <c r="V149" s="35"/>
      <c r="W149" s="35"/>
      <c r="X149" s="35"/>
      <c r="Y149" s="35"/>
      <c r="Z149" s="35"/>
      <c r="AA149" s="35"/>
      <c r="AB149" s="35"/>
    </row>
    <row r="150" ht="15.75" customHeight="1">
      <c r="A150" s="2"/>
      <c r="B150" s="1"/>
      <c r="C150" s="336"/>
      <c r="D150" s="8"/>
      <c r="E150" s="8"/>
      <c r="G150" s="8"/>
      <c r="H150" s="8"/>
      <c r="I150" s="8"/>
      <c r="J150" s="8"/>
      <c r="K150" s="8"/>
      <c r="L150" s="8"/>
      <c r="M150" s="8"/>
      <c r="N150" s="8"/>
      <c r="O150" s="16"/>
      <c r="P150" s="16"/>
      <c r="Q150" s="16"/>
      <c r="R150" s="8"/>
      <c r="S150" s="8"/>
      <c r="T150" s="8"/>
      <c r="U150" s="35"/>
      <c r="V150" s="35"/>
      <c r="W150" s="35"/>
      <c r="X150" s="35"/>
      <c r="Y150" s="35"/>
      <c r="Z150" s="35"/>
      <c r="AA150" s="35"/>
      <c r="AB150" s="8"/>
    </row>
    <row r="151" ht="15.75" customHeight="1">
      <c r="A151" s="2"/>
      <c r="B151" s="1"/>
      <c r="C151" s="336"/>
      <c r="D151" s="8"/>
      <c r="E151" s="8"/>
      <c r="G151" s="8"/>
      <c r="H151" s="8"/>
      <c r="I151" s="8"/>
      <c r="J151" s="8"/>
      <c r="K151" s="8"/>
      <c r="L151" s="8"/>
      <c r="M151" s="8"/>
      <c r="N151" s="8"/>
      <c r="O151" s="8"/>
      <c r="P151" s="8"/>
      <c r="Q151" s="8"/>
      <c r="R151" s="8"/>
      <c r="S151" s="8"/>
      <c r="T151" s="8"/>
      <c r="U151" s="35"/>
      <c r="V151" s="35"/>
      <c r="W151" s="35"/>
      <c r="X151" s="35"/>
      <c r="Y151" s="35"/>
      <c r="Z151" s="35"/>
      <c r="AA151" s="35"/>
      <c r="AB151" s="8"/>
    </row>
    <row r="152" ht="15.75" customHeight="1">
      <c r="A152" s="70"/>
      <c r="B152" s="73"/>
      <c r="C152" s="316"/>
      <c r="D152" s="70"/>
      <c r="E152" s="70"/>
      <c r="F152" s="71"/>
      <c r="G152" s="70"/>
      <c r="H152" s="70"/>
      <c r="I152" s="70"/>
      <c r="J152" s="70"/>
      <c r="K152" s="70"/>
      <c r="L152" s="70"/>
      <c r="M152" s="70"/>
      <c r="N152" s="70"/>
      <c r="O152" s="70"/>
      <c r="P152" s="70"/>
      <c r="Q152" s="70"/>
      <c r="R152" s="70"/>
      <c r="S152" s="70"/>
      <c r="T152" s="70"/>
      <c r="U152" s="73"/>
      <c r="V152" s="73"/>
      <c r="W152" s="73"/>
      <c r="X152" s="73"/>
      <c r="Y152" s="73"/>
      <c r="Z152" s="73"/>
      <c r="AA152" s="35"/>
      <c r="AB152" s="73"/>
    </row>
    <row r="153" ht="15.75" customHeight="1">
      <c r="A153" s="2"/>
      <c r="B153" s="1"/>
      <c r="C153" s="336"/>
      <c r="D153" s="8"/>
      <c r="E153" s="8"/>
      <c r="G153" s="8"/>
      <c r="H153" s="51"/>
      <c r="I153" s="8"/>
      <c r="J153" s="8"/>
      <c r="K153" s="8"/>
      <c r="L153" s="8"/>
      <c r="M153" s="8"/>
      <c r="N153" s="8"/>
      <c r="O153" s="16"/>
      <c r="P153" s="16"/>
      <c r="Q153" s="16"/>
      <c r="R153" s="8"/>
      <c r="S153" s="8"/>
      <c r="T153" s="8"/>
      <c r="U153" s="35"/>
      <c r="V153" s="35"/>
      <c r="W153" s="35"/>
      <c r="X153" s="35"/>
      <c r="Y153" s="35"/>
      <c r="Z153" s="35"/>
      <c r="AA153" s="35"/>
      <c r="AB153" s="8"/>
    </row>
    <row r="154" ht="15.75" customHeight="1">
      <c r="A154" s="2"/>
      <c r="B154" s="1"/>
      <c r="C154" s="336"/>
      <c r="D154" s="8"/>
      <c r="E154" s="8"/>
      <c r="G154" s="8"/>
      <c r="H154" s="8"/>
      <c r="I154" s="8"/>
      <c r="J154" s="8"/>
      <c r="K154" s="8"/>
      <c r="L154" s="8"/>
      <c r="M154" s="8"/>
      <c r="N154" s="8"/>
      <c r="O154" s="16"/>
      <c r="P154" s="16"/>
      <c r="Q154" s="16"/>
      <c r="R154" s="8"/>
      <c r="S154" s="8"/>
      <c r="T154" s="8"/>
      <c r="U154" s="35"/>
      <c r="V154" s="35"/>
      <c r="W154" s="35"/>
      <c r="X154" s="35"/>
      <c r="Y154" s="35"/>
      <c r="Z154" s="35"/>
      <c r="AA154" s="35"/>
      <c r="AB154" s="8"/>
    </row>
    <row r="155" ht="15.75" customHeight="1">
      <c r="A155" s="2"/>
      <c r="B155" s="1"/>
      <c r="C155" s="336"/>
      <c r="D155" s="8"/>
      <c r="E155" s="8"/>
      <c r="G155" s="8"/>
      <c r="H155" s="51"/>
      <c r="I155" s="8"/>
      <c r="J155" s="8"/>
      <c r="K155" s="8"/>
      <c r="L155" s="8"/>
      <c r="M155" s="8"/>
      <c r="N155" s="8"/>
      <c r="O155" s="16"/>
      <c r="P155" s="16"/>
      <c r="Q155" s="16"/>
      <c r="R155" s="8"/>
      <c r="S155" s="8"/>
      <c r="T155" s="8"/>
      <c r="U155" s="35"/>
      <c r="V155" s="35"/>
      <c r="W155" s="35"/>
      <c r="X155" s="35"/>
      <c r="Y155" s="35"/>
      <c r="Z155" s="35"/>
      <c r="AA155" s="35"/>
      <c r="AB155" s="8"/>
    </row>
    <row r="156" ht="15.75" customHeight="1">
      <c r="A156" s="2"/>
      <c r="B156" s="1"/>
      <c r="C156" s="336"/>
      <c r="D156" s="8"/>
      <c r="E156" s="8"/>
      <c r="G156" s="8"/>
      <c r="H156" s="8"/>
      <c r="I156" s="8"/>
      <c r="J156" s="8"/>
      <c r="K156" s="8"/>
      <c r="L156" s="8"/>
      <c r="M156" s="8"/>
      <c r="N156" s="8"/>
      <c r="O156" s="16"/>
      <c r="P156" s="16"/>
      <c r="Q156" s="16"/>
      <c r="R156" s="8"/>
      <c r="S156" s="8"/>
      <c r="T156" s="8"/>
      <c r="U156" s="35"/>
      <c r="V156" s="35"/>
      <c r="W156" s="35"/>
      <c r="X156" s="35"/>
      <c r="Y156" s="35"/>
      <c r="Z156" s="35"/>
      <c r="AA156" s="35"/>
      <c r="AB156" s="8"/>
    </row>
    <row r="157" ht="15.75" customHeight="1">
      <c r="A157" s="2"/>
      <c r="B157" s="1"/>
      <c r="C157" s="336"/>
      <c r="D157" s="8"/>
      <c r="E157" s="8"/>
      <c r="G157" s="8"/>
      <c r="H157" s="8"/>
      <c r="I157" s="8"/>
      <c r="J157" s="8"/>
      <c r="K157" s="8"/>
      <c r="L157" s="8"/>
      <c r="M157" s="8"/>
      <c r="N157" s="8"/>
      <c r="O157" s="16"/>
      <c r="P157" s="16"/>
      <c r="Q157" s="16"/>
      <c r="R157" s="8"/>
      <c r="S157" s="8"/>
      <c r="T157" s="8"/>
      <c r="U157" s="35"/>
      <c r="V157" s="35"/>
      <c r="W157" s="35"/>
      <c r="X157" s="35"/>
      <c r="Y157" s="35"/>
      <c r="Z157" s="35"/>
      <c r="AA157" s="35"/>
      <c r="AB157" s="35"/>
    </row>
    <row r="158" ht="15.75" customHeight="1">
      <c r="A158" s="2"/>
      <c r="B158" s="1"/>
      <c r="C158" s="336"/>
      <c r="D158" s="8"/>
      <c r="E158" s="8"/>
      <c r="G158" s="8"/>
      <c r="H158" s="8"/>
      <c r="I158" s="8"/>
      <c r="J158" s="8"/>
      <c r="K158" s="8"/>
      <c r="L158" s="8"/>
      <c r="M158" s="8"/>
      <c r="N158" s="8"/>
      <c r="O158" s="16"/>
      <c r="P158" s="16"/>
      <c r="Q158" s="16"/>
      <c r="R158" s="8"/>
      <c r="S158" s="8"/>
      <c r="T158" s="8"/>
      <c r="U158" s="35"/>
      <c r="V158" s="35"/>
      <c r="W158" s="35"/>
      <c r="X158" s="35"/>
      <c r="Y158" s="35"/>
      <c r="Z158" s="35"/>
      <c r="AA158" s="35"/>
      <c r="AB158" s="8"/>
    </row>
    <row r="159" ht="15.75" customHeight="1">
      <c r="A159" s="70"/>
      <c r="B159" s="73"/>
      <c r="C159" s="316"/>
      <c r="D159" s="70"/>
      <c r="E159" s="70"/>
      <c r="F159" s="71"/>
      <c r="G159" s="70"/>
      <c r="H159" s="70"/>
      <c r="I159" s="70"/>
      <c r="J159" s="70"/>
      <c r="K159" s="70"/>
      <c r="L159" s="70"/>
      <c r="M159" s="70"/>
      <c r="N159" s="70"/>
      <c r="O159" s="70"/>
      <c r="P159" s="70"/>
      <c r="Q159" s="70"/>
      <c r="R159" s="70"/>
      <c r="S159" s="70"/>
      <c r="T159" s="70"/>
      <c r="U159" s="73"/>
      <c r="V159" s="73"/>
      <c r="W159" s="73"/>
      <c r="X159" s="73"/>
      <c r="Y159" s="73"/>
      <c r="Z159" s="73"/>
      <c r="AA159" s="35"/>
      <c r="AB159" s="73"/>
    </row>
    <row r="160" ht="15.75" customHeight="1">
      <c r="A160" s="2"/>
      <c r="B160" s="1"/>
      <c r="C160" s="338"/>
      <c r="D160" s="8"/>
      <c r="E160" s="8"/>
      <c r="G160" s="8"/>
      <c r="H160" s="51"/>
      <c r="I160" s="8"/>
      <c r="J160" s="8"/>
      <c r="K160" s="8"/>
      <c r="L160" s="8"/>
      <c r="M160" s="8"/>
      <c r="N160" s="8"/>
      <c r="O160" s="16"/>
      <c r="P160" s="16"/>
      <c r="Q160" s="16"/>
      <c r="R160" s="8"/>
      <c r="S160" s="8"/>
      <c r="T160" s="8"/>
      <c r="U160" s="35"/>
      <c r="V160" s="35"/>
      <c r="W160" s="35"/>
      <c r="X160" s="35"/>
      <c r="Y160" s="35"/>
      <c r="Z160" s="35"/>
      <c r="AA160" s="35"/>
      <c r="AB160" s="8"/>
    </row>
    <row r="161" ht="15.75" customHeight="1">
      <c r="A161" s="2"/>
      <c r="B161" s="1"/>
      <c r="C161" s="336"/>
      <c r="D161" s="8"/>
      <c r="E161" s="8"/>
      <c r="G161" s="8"/>
      <c r="H161" s="8"/>
      <c r="I161" s="8"/>
      <c r="J161" s="8"/>
      <c r="K161" s="8"/>
      <c r="L161" s="8"/>
      <c r="M161" s="8"/>
      <c r="N161" s="8"/>
      <c r="O161" s="16"/>
      <c r="P161" s="16"/>
      <c r="Q161" s="16"/>
      <c r="R161" s="8"/>
      <c r="S161" s="8"/>
      <c r="T161" s="8"/>
      <c r="U161" s="35"/>
      <c r="V161" s="35"/>
      <c r="W161" s="35"/>
      <c r="X161" s="35"/>
      <c r="Y161" s="35"/>
      <c r="Z161" s="35"/>
      <c r="AA161" s="35"/>
      <c r="AB161" s="8"/>
    </row>
    <row r="162" ht="15.75" customHeight="1">
      <c r="A162" s="2"/>
      <c r="B162" s="1"/>
      <c r="C162" s="336"/>
      <c r="D162" s="8"/>
      <c r="E162" s="8"/>
      <c r="G162" s="8"/>
      <c r="H162" s="8"/>
      <c r="I162" s="8"/>
      <c r="J162" s="8"/>
      <c r="K162" s="8"/>
      <c r="L162" s="8"/>
      <c r="M162" s="8"/>
      <c r="N162" s="8"/>
      <c r="O162" s="16"/>
      <c r="P162" s="16"/>
      <c r="Q162" s="16"/>
      <c r="R162" s="8"/>
      <c r="S162" s="8"/>
      <c r="T162" s="8"/>
      <c r="U162" s="35"/>
      <c r="V162" s="35"/>
      <c r="W162" s="35"/>
      <c r="X162" s="35"/>
      <c r="Y162" s="35"/>
      <c r="Z162" s="35"/>
      <c r="AA162" s="35"/>
      <c r="AB162" s="35"/>
    </row>
    <row r="163" ht="15.75" customHeight="1">
      <c r="A163" s="2"/>
      <c r="B163" s="1"/>
      <c r="C163" s="338"/>
      <c r="D163" s="8"/>
      <c r="E163" s="8"/>
      <c r="G163" s="8"/>
      <c r="H163" s="8"/>
      <c r="I163" s="8"/>
      <c r="J163" s="8"/>
      <c r="K163" s="8"/>
      <c r="L163" s="8"/>
      <c r="M163" s="8"/>
      <c r="N163" s="8"/>
      <c r="O163" s="16"/>
      <c r="P163" s="16"/>
      <c r="Q163" s="16"/>
      <c r="R163" s="8"/>
      <c r="S163" s="8"/>
      <c r="T163" s="8"/>
      <c r="U163" s="35"/>
      <c r="V163" s="35"/>
      <c r="W163" s="35"/>
      <c r="X163" s="35"/>
      <c r="Y163" s="35"/>
      <c r="Z163" s="35"/>
      <c r="AA163" s="35"/>
      <c r="AB163" s="62"/>
    </row>
    <row r="164" ht="15.75" customHeight="1">
      <c r="A164" s="2"/>
      <c r="B164" s="1"/>
      <c r="C164" s="338"/>
      <c r="D164" s="8"/>
      <c r="E164" s="8"/>
      <c r="G164" s="8"/>
      <c r="H164" s="51"/>
      <c r="I164" s="8"/>
      <c r="J164" s="8"/>
      <c r="K164" s="8"/>
      <c r="L164" s="8"/>
      <c r="M164" s="8"/>
      <c r="N164" s="8"/>
      <c r="O164" s="16"/>
      <c r="P164" s="16"/>
      <c r="Q164" s="16"/>
      <c r="R164" s="8"/>
      <c r="S164" s="8"/>
      <c r="T164" s="8"/>
      <c r="U164" s="35"/>
      <c r="V164" s="35"/>
      <c r="W164" s="35"/>
      <c r="X164" s="35"/>
      <c r="Y164" s="35"/>
      <c r="Z164" s="35"/>
      <c r="AA164" s="35"/>
      <c r="AB164" s="131"/>
    </row>
    <row r="165" ht="15.75" customHeight="1">
      <c r="A165" s="2"/>
      <c r="B165" s="2"/>
      <c r="C165" s="336"/>
      <c r="D165" s="8"/>
      <c r="E165" s="8"/>
      <c r="G165" s="8"/>
      <c r="H165" s="50"/>
      <c r="I165" s="8"/>
      <c r="J165" s="8"/>
      <c r="K165" s="8"/>
      <c r="L165" s="8"/>
      <c r="M165" s="8"/>
      <c r="N165" s="8"/>
      <c r="O165" s="16"/>
      <c r="P165" s="16"/>
      <c r="Q165" s="16"/>
      <c r="R165" s="8"/>
      <c r="S165" s="8"/>
      <c r="T165" s="8"/>
      <c r="U165" s="35"/>
      <c r="V165" s="35"/>
      <c r="W165" s="35"/>
      <c r="X165" s="8"/>
      <c r="Y165" s="8"/>
      <c r="Z165" s="8"/>
      <c r="AA165" s="35"/>
      <c r="AB165" s="8"/>
    </row>
    <row r="166" ht="15.75" customHeight="1">
      <c r="A166" s="2"/>
      <c r="B166" s="2"/>
      <c r="C166" s="336"/>
      <c r="D166" s="8"/>
      <c r="E166" s="8"/>
      <c r="G166" s="8"/>
      <c r="H166" s="8"/>
      <c r="I166" s="8"/>
      <c r="J166" s="8"/>
      <c r="K166" s="8"/>
      <c r="L166" s="8"/>
      <c r="M166" s="8"/>
      <c r="N166" s="8"/>
      <c r="O166" s="16"/>
      <c r="P166" s="16"/>
      <c r="Q166" s="16"/>
      <c r="R166" s="8"/>
      <c r="S166" s="8"/>
      <c r="T166" s="8"/>
      <c r="U166" s="35"/>
      <c r="V166" s="35"/>
      <c r="W166" s="35"/>
      <c r="X166" s="8"/>
      <c r="Y166" s="8"/>
      <c r="Z166" s="8"/>
      <c r="AA166" s="35"/>
      <c r="AB166" s="8"/>
    </row>
    <row r="167" ht="15.75" customHeight="1">
      <c r="A167" s="2"/>
      <c r="B167" s="2"/>
      <c r="C167" s="336"/>
      <c r="D167" s="8"/>
      <c r="E167" s="8"/>
      <c r="G167" s="8"/>
      <c r="H167" s="8"/>
      <c r="I167" s="8"/>
      <c r="J167" s="8"/>
      <c r="K167" s="8"/>
      <c r="L167" s="8"/>
      <c r="M167" s="8"/>
      <c r="N167" s="8"/>
      <c r="O167" s="16"/>
      <c r="P167" s="16"/>
      <c r="Q167" s="16"/>
      <c r="R167" s="8"/>
      <c r="S167" s="8"/>
      <c r="T167" s="8"/>
      <c r="U167" s="35"/>
      <c r="V167" s="35"/>
      <c r="W167" s="35"/>
      <c r="X167" s="8"/>
      <c r="Y167" s="8"/>
      <c r="Z167" s="8"/>
      <c r="AA167" s="35"/>
      <c r="AB167" s="8"/>
    </row>
    <row r="168" ht="15.75" customHeight="1">
      <c r="A168" s="2"/>
      <c r="B168" s="2"/>
      <c r="C168" s="336"/>
      <c r="D168" s="8"/>
      <c r="E168" s="8"/>
      <c r="G168" s="8"/>
      <c r="H168" s="51"/>
      <c r="I168" s="8"/>
      <c r="J168" s="8"/>
      <c r="K168" s="8"/>
      <c r="L168" s="8"/>
      <c r="M168" s="8"/>
      <c r="N168" s="8"/>
      <c r="O168" s="16"/>
      <c r="P168" s="16"/>
      <c r="Q168" s="16"/>
      <c r="R168" s="8"/>
      <c r="S168" s="8"/>
      <c r="T168" s="8"/>
      <c r="U168" s="35"/>
      <c r="V168" s="35"/>
      <c r="W168" s="35"/>
      <c r="X168" s="8"/>
      <c r="Y168" s="8"/>
      <c r="Z168" s="8"/>
      <c r="AA168" s="35"/>
      <c r="AB168" s="8"/>
    </row>
    <row r="169" ht="15.75" customHeight="1">
      <c r="A169" s="2"/>
      <c r="B169" s="2"/>
      <c r="C169" s="336"/>
      <c r="D169" s="8"/>
      <c r="E169" s="8"/>
      <c r="G169" s="8"/>
      <c r="H169" s="8"/>
      <c r="I169" s="8"/>
      <c r="J169" s="8"/>
      <c r="K169" s="8"/>
      <c r="L169" s="8"/>
      <c r="M169" s="8"/>
      <c r="N169" s="8"/>
      <c r="O169" s="16"/>
      <c r="P169" s="16"/>
      <c r="Q169" s="16"/>
      <c r="R169" s="8"/>
      <c r="S169" s="8"/>
      <c r="T169" s="8"/>
      <c r="U169" s="35"/>
      <c r="V169" s="35"/>
      <c r="W169" s="35"/>
      <c r="X169" s="8"/>
      <c r="Y169" s="8"/>
      <c r="Z169" s="8"/>
      <c r="AA169" s="35"/>
      <c r="AB169" s="8"/>
    </row>
    <row r="170" ht="15.75" customHeight="1">
      <c r="A170" s="2"/>
      <c r="B170" s="2"/>
      <c r="C170" s="336"/>
      <c r="D170" s="8"/>
      <c r="E170" s="8"/>
      <c r="G170" s="8"/>
      <c r="H170" s="8"/>
      <c r="I170" s="8"/>
      <c r="J170" s="8"/>
      <c r="K170" s="8"/>
      <c r="L170" s="8"/>
      <c r="M170" s="8"/>
      <c r="N170" s="8"/>
      <c r="O170" s="16"/>
      <c r="P170" s="16"/>
      <c r="Q170" s="16"/>
      <c r="R170" s="8"/>
      <c r="S170" s="8"/>
      <c r="T170" s="8"/>
      <c r="U170" s="35"/>
      <c r="V170" s="35"/>
      <c r="W170" s="35"/>
      <c r="X170" s="8"/>
      <c r="Y170" s="8"/>
      <c r="Z170" s="8"/>
      <c r="AA170" s="35"/>
      <c r="AB170" s="8"/>
    </row>
    <row r="171" ht="15.75" customHeight="1">
      <c r="A171" s="2"/>
      <c r="B171" s="2"/>
      <c r="C171" s="336"/>
      <c r="D171" s="8"/>
      <c r="E171" s="8"/>
      <c r="G171" s="8"/>
      <c r="H171" s="51"/>
      <c r="I171" s="8"/>
      <c r="J171" s="8"/>
      <c r="K171" s="8"/>
      <c r="L171" s="8"/>
      <c r="M171" s="8"/>
      <c r="N171" s="8"/>
      <c r="O171" s="16"/>
      <c r="P171" s="16"/>
      <c r="Q171" s="16"/>
      <c r="R171" s="8"/>
      <c r="S171" s="8"/>
      <c r="T171" s="8"/>
      <c r="U171" s="35"/>
      <c r="V171" s="35"/>
      <c r="W171" s="35"/>
      <c r="X171" s="8"/>
      <c r="Y171" s="8"/>
      <c r="Z171" s="8"/>
      <c r="AA171" s="35"/>
      <c r="AB171" s="8"/>
    </row>
    <row r="172" ht="15.75" customHeight="1">
      <c r="A172" s="2"/>
      <c r="B172" s="2"/>
      <c r="C172" s="336"/>
      <c r="D172" s="8"/>
      <c r="E172" s="8"/>
      <c r="G172" s="8"/>
      <c r="H172" s="8"/>
      <c r="I172" s="8"/>
      <c r="J172" s="8"/>
      <c r="K172" s="8"/>
      <c r="L172" s="8"/>
      <c r="M172" s="8"/>
      <c r="N172" s="8"/>
      <c r="O172" s="16"/>
      <c r="P172" s="16"/>
      <c r="Q172" s="16"/>
      <c r="R172" s="8"/>
      <c r="S172" s="8"/>
      <c r="T172" s="8"/>
      <c r="U172" s="35"/>
      <c r="V172" s="35"/>
      <c r="W172" s="35"/>
      <c r="X172" s="8"/>
      <c r="Y172" s="8"/>
      <c r="Z172" s="8"/>
      <c r="AA172" s="35"/>
      <c r="AB172" s="35"/>
    </row>
    <row r="173" ht="15.75" customHeight="1">
      <c r="A173" s="2"/>
      <c r="B173" s="2"/>
      <c r="C173" s="336"/>
      <c r="D173" s="8"/>
      <c r="E173" s="8"/>
      <c r="G173" s="8"/>
      <c r="H173" s="8"/>
      <c r="I173" s="8"/>
      <c r="J173" s="8"/>
      <c r="K173" s="8"/>
      <c r="L173" s="8"/>
      <c r="M173" s="8"/>
      <c r="N173" s="8"/>
      <c r="O173" s="16"/>
      <c r="P173" s="16"/>
      <c r="Q173" s="16"/>
      <c r="R173" s="8"/>
      <c r="S173" s="8"/>
      <c r="T173" s="8"/>
      <c r="U173" s="35"/>
      <c r="V173" s="8"/>
      <c r="W173" s="8"/>
      <c r="X173" s="8"/>
      <c r="Y173" s="8"/>
      <c r="Z173" s="8"/>
      <c r="AA173" s="35"/>
      <c r="AB173" s="8"/>
    </row>
    <row r="174" ht="15.75" customHeight="1">
      <c r="A174" s="2"/>
      <c r="B174" s="2"/>
      <c r="C174" s="336"/>
      <c r="D174" s="8"/>
      <c r="E174" s="8"/>
      <c r="G174" s="8"/>
      <c r="H174" s="8"/>
      <c r="I174" s="8"/>
      <c r="J174" s="8"/>
      <c r="K174" s="8"/>
      <c r="L174" s="8"/>
      <c r="M174" s="8"/>
      <c r="N174" s="8"/>
      <c r="O174" s="16"/>
      <c r="P174" s="16"/>
      <c r="Q174" s="16"/>
      <c r="R174" s="8"/>
      <c r="S174" s="8"/>
      <c r="T174" s="8"/>
      <c r="U174" s="35"/>
      <c r="V174" s="8"/>
      <c r="W174" s="8"/>
      <c r="X174" s="8"/>
      <c r="Y174" s="8"/>
      <c r="Z174" s="8"/>
      <c r="AA174" s="35"/>
      <c r="AB174" s="8"/>
    </row>
    <row r="175" ht="15.75" customHeight="1">
      <c r="A175" s="2"/>
      <c r="B175" s="2"/>
      <c r="C175" s="336"/>
      <c r="D175" s="8"/>
      <c r="E175" s="8"/>
      <c r="G175" s="8"/>
      <c r="H175" s="8"/>
      <c r="I175" s="8"/>
      <c r="J175" s="8"/>
      <c r="K175" s="8"/>
      <c r="L175" s="8"/>
      <c r="M175" s="8"/>
      <c r="N175" s="8"/>
      <c r="O175" s="16"/>
      <c r="P175" s="16"/>
      <c r="Q175" s="16"/>
      <c r="R175" s="8"/>
      <c r="S175" s="8"/>
      <c r="T175" s="8"/>
      <c r="U175" s="35"/>
      <c r="V175" s="8"/>
      <c r="W175" s="8"/>
      <c r="X175" s="8"/>
      <c r="Y175" s="8"/>
      <c r="Z175" s="8"/>
      <c r="AA175" s="35"/>
      <c r="AB175" s="8"/>
    </row>
    <row r="176" ht="15.75" customHeight="1">
      <c r="A176" s="2"/>
      <c r="B176" s="2"/>
      <c r="C176" s="336"/>
      <c r="D176" s="8"/>
      <c r="E176" s="8"/>
      <c r="G176" s="8"/>
      <c r="H176" s="51"/>
      <c r="I176" s="8"/>
      <c r="J176" s="8"/>
      <c r="K176" s="8"/>
      <c r="L176" s="8"/>
      <c r="M176" s="8"/>
      <c r="N176" s="8"/>
      <c r="O176" s="16"/>
      <c r="P176" s="16"/>
      <c r="Q176" s="16"/>
      <c r="R176" s="8"/>
      <c r="S176" s="8"/>
      <c r="T176" s="8"/>
      <c r="U176" s="35"/>
      <c r="V176" s="35"/>
      <c r="W176" s="35"/>
      <c r="X176" s="8"/>
      <c r="Y176" s="8"/>
      <c r="Z176" s="8"/>
      <c r="AA176" s="35"/>
      <c r="AB176" s="35"/>
    </row>
    <row r="177" ht="15.75" customHeight="1">
      <c r="A177" s="2"/>
      <c r="B177" s="2"/>
      <c r="C177" s="336"/>
      <c r="D177" s="8"/>
      <c r="E177" s="8"/>
      <c r="G177" s="8"/>
      <c r="H177" s="8"/>
      <c r="I177" s="8"/>
      <c r="J177" s="8"/>
      <c r="K177" s="8"/>
      <c r="L177" s="8"/>
      <c r="M177" s="8"/>
      <c r="N177" s="8"/>
      <c r="O177" s="16"/>
      <c r="P177" s="16"/>
      <c r="Q177" s="16"/>
      <c r="R177" s="8"/>
      <c r="S177" s="8"/>
      <c r="T177" s="8"/>
      <c r="U177" s="35"/>
      <c r="V177" s="35"/>
      <c r="W177" s="35"/>
      <c r="X177" s="8"/>
      <c r="Y177" s="8"/>
      <c r="Z177" s="8"/>
      <c r="AA177" s="35"/>
      <c r="AB177" s="8"/>
    </row>
    <row r="178" ht="15.75" customHeight="1">
      <c r="A178" s="2"/>
      <c r="B178" s="2"/>
      <c r="C178" s="336"/>
      <c r="D178" s="8"/>
      <c r="E178" s="8"/>
      <c r="G178" s="8"/>
      <c r="H178" s="51"/>
      <c r="I178" s="8"/>
      <c r="J178" s="8"/>
      <c r="K178" s="8"/>
      <c r="L178" s="8"/>
      <c r="M178" s="8"/>
      <c r="N178" s="8"/>
      <c r="O178" s="16"/>
      <c r="P178" s="16"/>
      <c r="Q178" s="16"/>
      <c r="R178" s="8"/>
      <c r="S178" s="8"/>
      <c r="T178" s="8"/>
      <c r="U178" s="35"/>
      <c r="V178" s="35"/>
      <c r="W178" s="35"/>
      <c r="X178" s="8"/>
      <c r="Y178" s="8"/>
      <c r="Z178" s="8"/>
      <c r="AA178" s="35"/>
      <c r="AB178" s="35"/>
    </row>
    <row r="179" ht="15.75" customHeight="1">
      <c r="A179" s="2"/>
      <c r="B179" s="2"/>
      <c r="C179" s="336"/>
      <c r="D179" s="8"/>
      <c r="E179" s="8"/>
      <c r="G179" s="8"/>
      <c r="H179" s="8"/>
      <c r="I179" s="8"/>
      <c r="J179" s="8"/>
      <c r="K179" s="8"/>
      <c r="L179" s="8"/>
      <c r="M179" s="8"/>
      <c r="N179" s="8"/>
      <c r="O179" s="16"/>
      <c r="P179" s="16"/>
      <c r="Q179" s="16"/>
      <c r="R179" s="8"/>
      <c r="S179" s="8"/>
      <c r="T179" s="8"/>
      <c r="U179" s="35"/>
      <c r="V179" s="35"/>
      <c r="W179" s="35"/>
      <c r="X179" s="8"/>
      <c r="Y179" s="8"/>
      <c r="Z179" s="8"/>
      <c r="AA179" s="35"/>
      <c r="AB179" s="35"/>
    </row>
    <row r="180" ht="15.75" customHeight="1">
      <c r="A180" s="2"/>
      <c r="B180" s="2"/>
      <c r="C180" s="336"/>
      <c r="D180" s="8"/>
      <c r="E180" s="8"/>
      <c r="G180" s="8"/>
      <c r="H180" s="8"/>
      <c r="I180" s="8"/>
      <c r="J180" s="8"/>
      <c r="K180" s="8"/>
      <c r="L180" s="8"/>
      <c r="M180" s="8"/>
      <c r="N180" s="8"/>
      <c r="O180" s="16"/>
      <c r="P180" s="16"/>
      <c r="Q180" s="16"/>
      <c r="R180" s="8"/>
      <c r="S180" s="8"/>
      <c r="T180" s="8"/>
      <c r="U180" s="35"/>
      <c r="V180" s="35"/>
      <c r="W180" s="35"/>
      <c r="X180" s="8"/>
      <c r="Y180" s="8"/>
      <c r="Z180" s="8"/>
      <c r="AA180" s="35"/>
      <c r="AB180" s="35"/>
    </row>
    <row r="181" ht="15.75" customHeight="1">
      <c r="A181" s="2"/>
      <c r="B181" s="2"/>
      <c r="C181" s="336"/>
      <c r="D181" s="8"/>
      <c r="E181" s="8"/>
      <c r="G181" s="8"/>
      <c r="H181" s="8"/>
      <c r="I181" s="8"/>
      <c r="J181" s="8"/>
      <c r="K181" s="8"/>
      <c r="L181" s="8"/>
      <c r="M181" s="8"/>
      <c r="N181" s="8"/>
      <c r="O181" s="16"/>
      <c r="P181" s="16"/>
      <c r="Q181" s="16"/>
      <c r="R181" s="8"/>
      <c r="S181" s="8"/>
      <c r="T181" s="8"/>
      <c r="U181" s="35"/>
      <c r="V181" s="8"/>
      <c r="W181" s="8"/>
      <c r="X181" s="8"/>
      <c r="Y181" s="8"/>
      <c r="Z181" s="8"/>
      <c r="AA181" s="35"/>
      <c r="AB181" s="8"/>
    </row>
    <row r="182" ht="15.75" customHeight="1">
      <c r="A182" s="2"/>
      <c r="B182" s="2"/>
      <c r="C182" s="336"/>
      <c r="D182" s="8"/>
      <c r="E182" s="8"/>
      <c r="G182" s="8"/>
      <c r="H182" s="8"/>
      <c r="I182" s="8"/>
      <c r="J182" s="8"/>
      <c r="K182" s="8"/>
      <c r="L182" s="8"/>
      <c r="M182" s="8"/>
      <c r="N182" s="8"/>
      <c r="O182" s="16"/>
      <c r="P182" s="16"/>
      <c r="Q182" s="16"/>
      <c r="R182" s="8"/>
      <c r="S182" s="8"/>
      <c r="T182" s="8"/>
      <c r="U182" s="35"/>
      <c r="V182" s="35"/>
      <c r="W182" s="35"/>
      <c r="X182" s="8"/>
      <c r="Y182" s="8"/>
      <c r="Z182" s="8"/>
      <c r="AA182" s="35"/>
      <c r="AB182" s="8"/>
    </row>
    <row r="183" ht="15.75" customHeight="1">
      <c r="A183" s="2"/>
      <c r="B183" s="2"/>
      <c r="C183" s="336"/>
      <c r="D183" s="8"/>
      <c r="E183" s="8"/>
      <c r="G183" s="8"/>
      <c r="H183" s="8"/>
      <c r="I183" s="8"/>
      <c r="J183" s="8"/>
      <c r="K183" s="8"/>
      <c r="L183" s="8"/>
      <c r="M183" s="8"/>
      <c r="N183" s="8"/>
      <c r="O183" s="16"/>
      <c r="P183" s="16"/>
      <c r="Q183" s="16"/>
      <c r="R183" s="8"/>
      <c r="S183" s="8"/>
      <c r="T183" s="8"/>
      <c r="U183" s="35"/>
      <c r="V183" s="35"/>
      <c r="W183" s="35"/>
      <c r="X183" s="8"/>
      <c r="Y183" s="8"/>
      <c r="Z183" s="8"/>
      <c r="AA183" s="35"/>
      <c r="AB183" s="8"/>
    </row>
    <row r="184" ht="15.75" customHeight="1">
      <c r="A184" s="2"/>
      <c r="B184" s="2"/>
      <c r="C184" s="336"/>
      <c r="D184" s="8"/>
      <c r="E184" s="8"/>
      <c r="G184" s="8"/>
      <c r="H184" s="8"/>
      <c r="I184" s="8"/>
      <c r="J184" s="8"/>
      <c r="K184" s="8"/>
      <c r="L184" s="8"/>
      <c r="M184" s="8"/>
      <c r="N184" s="8"/>
      <c r="O184" s="16"/>
      <c r="P184" s="16"/>
      <c r="Q184" s="16"/>
      <c r="R184" s="8"/>
      <c r="S184" s="8"/>
      <c r="T184" s="8"/>
      <c r="U184" s="35"/>
      <c r="V184" s="35"/>
      <c r="W184" s="35"/>
      <c r="X184" s="8"/>
      <c r="Y184" s="8"/>
      <c r="Z184" s="8"/>
      <c r="AA184" s="35"/>
      <c r="AB184" s="35"/>
    </row>
    <row r="185" ht="15.75" customHeight="1">
      <c r="A185" s="2"/>
      <c r="B185" s="2"/>
      <c r="C185" s="336"/>
      <c r="D185" s="8"/>
      <c r="E185" s="8"/>
      <c r="G185" s="8"/>
      <c r="H185" s="8"/>
      <c r="I185" s="8"/>
      <c r="J185" s="8"/>
      <c r="K185" s="8"/>
      <c r="L185" s="8"/>
      <c r="M185" s="8"/>
      <c r="N185" s="8"/>
      <c r="O185" s="16"/>
      <c r="P185" s="16"/>
      <c r="Q185" s="16"/>
      <c r="R185" s="8"/>
      <c r="S185" s="8"/>
      <c r="T185" s="8"/>
      <c r="U185" s="35"/>
      <c r="V185" s="35"/>
      <c r="W185" s="35"/>
      <c r="X185" s="8"/>
      <c r="Y185" s="8"/>
      <c r="Z185" s="8"/>
      <c r="AA185" s="35"/>
      <c r="AB185" s="8"/>
    </row>
    <row r="186" ht="15.75" customHeight="1">
      <c r="A186" s="2"/>
      <c r="B186" s="2"/>
      <c r="C186" s="336"/>
      <c r="D186" s="8"/>
      <c r="E186" s="8"/>
      <c r="G186" s="8"/>
      <c r="H186" s="8"/>
      <c r="I186" s="8"/>
      <c r="J186" s="8"/>
      <c r="K186" s="8"/>
      <c r="L186" s="8"/>
      <c r="M186" s="8"/>
      <c r="N186" s="8"/>
      <c r="O186" s="85"/>
      <c r="P186" s="16"/>
      <c r="Q186" s="16"/>
      <c r="R186" s="8"/>
      <c r="S186" s="8"/>
      <c r="T186" s="8"/>
      <c r="U186" s="35"/>
      <c r="V186" s="35"/>
      <c r="W186" s="35"/>
      <c r="X186" s="8"/>
      <c r="Y186" s="8"/>
      <c r="Z186" s="8"/>
      <c r="AA186" s="35"/>
      <c r="AB186" s="35"/>
    </row>
    <row r="187" ht="15.75" customHeight="1">
      <c r="A187" s="2"/>
      <c r="B187" s="1"/>
      <c r="C187" s="336"/>
      <c r="D187" s="8"/>
      <c r="E187" s="8"/>
      <c r="G187" s="8"/>
      <c r="H187" s="8"/>
      <c r="I187" s="8"/>
      <c r="J187" s="8"/>
      <c r="K187" s="8"/>
      <c r="L187" s="8"/>
      <c r="M187" s="8"/>
      <c r="N187" s="8"/>
      <c r="O187" s="16"/>
      <c r="P187" s="16"/>
      <c r="Q187" s="16"/>
      <c r="R187" s="8"/>
      <c r="S187" s="8"/>
      <c r="T187" s="8"/>
      <c r="U187" s="35"/>
      <c r="V187" s="35"/>
      <c r="W187" s="35"/>
      <c r="X187" s="35"/>
      <c r="Y187" s="35"/>
      <c r="Z187" s="35"/>
      <c r="AA187" s="35"/>
      <c r="AB187" s="8"/>
    </row>
    <row r="188" ht="15.75" customHeight="1">
      <c r="A188" s="2"/>
      <c r="B188" s="2"/>
      <c r="C188" s="336"/>
      <c r="D188" s="8"/>
      <c r="E188" s="8"/>
      <c r="G188" s="8"/>
      <c r="H188" s="8"/>
      <c r="I188" s="8"/>
      <c r="J188" s="8"/>
      <c r="K188" s="8"/>
      <c r="L188" s="8"/>
      <c r="M188" s="8"/>
      <c r="N188" s="8"/>
      <c r="O188" s="16"/>
      <c r="P188" s="16"/>
      <c r="Q188" s="16"/>
      <c r="R188" s="8"/>
      <c r="S188" s="8"/>
      <c r="T188" s="8"/>
      <c r="U188" s="35"/>
      <c r="V188" s="8"/>
      <c r="W188" s="8"/>
      <c r="X188" s="8"/>
      <c r="Y188" s="8"/>
      <c r="Z188" s="8"/>
      <c r="AA188" s="35"/>
      <c r="AB188" s="8"/>
    </row>
    <row r="189" ht="15.75" customHeight="1">
      <c r="A189" s="2"/>
      <c r="B189" s="2"/>
      <c r="C189" s="336"/>
      <c r="D189" s="8"/>
      <c r="E189" s="8"/>
      <c r="G189" s="8"/>
      <c r="H189" s="51"/>
      <c r="I189" s="8"/>
      <c r="J189" s="8"/>
      <c r="K189" s="8"/>
      <c r="L189" s="8"/>
      <c r="M189" s="8"/>
      <c r="N189" s="8"/>
      <c r="O189" s="16"/>
      <c r="P189" s="16"/>
      <c r="Q189" s="16"/>
      <c r="R189" s="8"/>
      <c r="S189" s="8"/>
      <c r="T189" s="8"/>
      <c r="U189" s="35"/>
      <c r="V189" s="8"/>
      <c r="W189" s="8"/>
      <c r="X189" s="8"/>
      <c r="Y189" s="8"/>
      <c r="Z189" s="8"/>
      <c r="AA189" s="35"/>
      <c r="AB189" s="8"/>
    </row>
    <row r="190" ht="15.75" customHeight="1">
      <c r="A190" s="2"/>
      <c r="B190" s="2"/>
      <c r="C190" s="336"/>
      <c r="D190" s="8"/>
      <c r="E190" s="8"/>
      <c r="G190" s="8"/>
      <c r="H190" s="8"/>
      <c r="I190" s="8"/>
      <c r="J190" s="8"/>
      <c r="K190" s="8"/>
      <c r="L190" s="8"/>
      <c r="M190" s="8"/>
      <c r="N190" s="8"/>
      <c r="O190" s="16"/>
      <c r="P190" s="16"/>
      <c r="Q190" s="16"/>
      <c r="R190" s="8"/>
      <c r="S190" s="8"/>
      <c r="T190" s="8"/>
      <c r="U190" s="35"/>
      <c r="V190" s="8"/>
      <c r="W190" s="8"/>
      <c r="X190" s="8"/>
      <c r="Y190" s="8"/>
      <c r="Z190" s="8"/>
      <c r="AA190" s="35"/>
      <c r="AB190" s="8"/>
    </row>
    <row r="191" ht="15.75" customHeight="1">
      <c r="A191" s="2"/>
      <c r="B191" s="2"/>
      <c r="C191" s="336"/>
      <c r="D191" s="8"/>
      <c r="E191" s="8"/>
      <c r="G191" s="8"/>
      <c r="H191" s="51"/>
      <c r="I191" s="8"/>
      <c r="J191" s="8"/>
      <c r="K191" s="8"/>
      <c r="L191" s="8"/>
      <c r="M191" s="8"/>
      <c r="N191" s="8"/>
      <c r="O191" s="16"/>
      <c r="P191" s="16"/>
      <c r="Q191" s="16"/>
      <c r="R191" s="8"/>
      <c r="S191" s="8"/>
      <c r="T191" s="8"/>
      <c r="U191" s="35"/>
      <c r="V191" s="8"/>
      <c r="W191" s="8"/>
      <c r="X191" s="8"/>
      <c r="Y191" s="8"/>
      <c r="Z191" s="8"/>
      <c r="AA191" s="35"/>
      <c r="AB191" s="8"/>
    </row>
    <row r="192" ht="15.75" customHeight="1">
      <c r="A192" s="2"/>
      <c r="B192" s="2"/>
      <c r="C192" s="336"/>
      <c r="D192" s="8"/>
      <c r="E192" s="8"/>
      <c r="G192" s="8"/>
      <c r="H192" s="8"/>
      <c r="I192" s="8"/>
      <c r="J192" s="8"/>
      <c r="K192" s="8"/>
      <c r="L192" s="8"/>
      <c r="M192" s="8"/>
      <c r="N192" s="8"/>
      <c r="O192" s="16"/>
      <c r="P192" s="16"/>
      <c r="Q192" s="16"/>
      <c r="R192" s="8"/>
      <c r="S192" s="8"/>
      <c r="T192" s="8"/>
      <c r="U192" s="35"/>
      <c r="V192" s="8"/>
      <c r="W192" s="8"/>
      <c r="X192" s="8"/>
      <c r="Y192" s="8"/>
      <c r="Z192" s="8"/>
      <c r="AA192" s="35"/>
      <c r="AB192" s="8"/>
    </row>
    <row r="193" ht="15.75" customHeight="1">
      <c r="A193" s="2"/>
      <c r="B193" s="2"/>
      <c r="C193" s="336"/>
      <c r="D193" s="8"/>
      <c r="E193" s="8"/>
      <c r="G193" s="8"/>
      <c r="H193" s="8"/>
      <c r="I193" s="8"/>
      <c r="J193" s="8"/>
      <c r="K193" s="8"/>
      <c r="L193" s="8"/>
      <c r="M193" s="8"/>
      <c r="N193" s="8"/>
      <c r="O193" s="16"/>
      <c r="P193" s="16"/>
      <c r="Q193" s="16"/>
      <c r="R193" s="8"/>
      <c r="S193" s="8"/>
      <c r="T193" s="8"/>
      <c r="U193" s="35"/>
      <c r="V193" s="8"/>
      <c r="W193" s="8"/>
      <c r="X193" s="8"/>
      <c r="Y193" s="8"/>
      <c r="Z193" s="8"/>
      <c r="AA193" s="35"/>
      <c r="AB193" s="8"/>
    </row>
    <row r="194" ht="15.75" customHeight="1">
      <c r="A194" s="2"/>
      <c r="B194" s="2"/>
      <c r="C194" s="338"/>
      <c r="D194" s="8"/>
      <c r="E194" s="8"/>
      <c r="G194" s="8"/>
      <c r="H194" s="8"/>
      <c r="I194" s="8"/>
      <c r="J194" s="8"/>
      <c r="K194" s="8"/>
      <c r="L194" s="8"/>
      <c r="M194" s="8"/>
      <c r="N194" s="8"/>
      <c r="O194" s="16"/>
      <c r="P194" s="16"/>
      <c r="Q194" s="16"/>
      <c r="R194" s="8"/>
      <c r="S194" s="8"/>
      <c r="T194" s="8"/>
      <c r="U194" s="35"/>
      <c r="V194" s="35"/>
      <c r="W194" s="35"/>
      <c r="X194" s="8"/>
      <c r="Y194" s="8"/>
      <c r="Z194" s="8"/>
      <c r="AA194" s="35"/>
      <c r="AB194" s="35"/>
    </row>
    <row r="195" ht="15.75" customHeight="1">
      <c r="A195" s="2"/>
      <c r="B195" s="2"/>
      <c r="C195" s="338"/>
      <c r="D195" s="8"/>
      <c r="E195" s="8"/>
      <c r="G195" s="8"/>
      <c r="H195" s="8"/>
      <c r="I195" s="8"/>
      <c r="J195" s="8"/>
      <c r="K195" s="8"/>
      <c r="L195" s="8"/>
      <c r="M195" s="8"/>
      <c r="N195" s="8"/>
      <c r="O195" s="16"/>
      <c r="P195" s="16"/>
      <c r="Q195" s="16"/>
      <c r="R195" s="8"/>
      <c r="S195" s="8"/>
      <c r="T195" s="8"/>
      <c r="U195" s="35"/>
      <c r="V195" s="35"/>
      <c r="W195" s="35"/>
      <c r="X195" s="8"/>
      <c r="Y195" s="8"/>
      <c r="Z195" s="8"/>
      <c r="AA195" s="35"/>
      <c r="AB195" s="35"/>
    </row>
    <row r="196" ht="15.75" customHeight="1">
      <c r="A196" s="2"/>
      <c r="B196" s="2"/>
      <c r="C196" s="336"/>
      <c r="D196" s="8"/>
      <c r="E196" s="8"/>
      <c r="G196" s="8"/>
      <c r="H196" s="8"/>
      <c r="I196" s="8"/>
      <c r="J196" s="8"/>
      <c r="K196" s="8"/>
      <c r="L196" s="8"/>
      <c r="M196" s="8"/>
      <c r="N196" s="8"/>
      <c r="O196" s="16"/>
      <c r="P196" s="16"/>
      <c r="Q196" s="16"/>
      <c r="R196" s="8"/>
      <c r="S196" s="8"/>
      <c r="T196" s="8"/>
      <c r="U196" s="35"/>
      <c r="V196" s="35"/>
      <c r="W196" s="35"/>
      <c r="X196" s="8"/>
      <c r="Y196" s="8"/>
      <c r="Z196" s="8"/>
      <c r="AA196" s="35"/>
      <c r="AB196" s="35"/>
    </row>
    <row r="197" ht="15.75" customHeight="1">
      <c r="A197" s="2"/>
      <c r="B197" s="1"/>
      <c r="C197" s="338"/>
      <c r="D197" s="8"/>
      <c r="E197" s="8"/>
      <c r="G197" s="8"/>
      <c r="H197" s="51"/>
      <c r="I197" s="8"/>
      <c r="J197" s="8"/>
      <c r="K197" s="8"/>
      <c r="L197" s="8"/>
      <c r="M197" s="8"/>
      <c r="N197" s="8"/>
      <c r="O197" s="16"/>
      <c r="P197" s="16"/>
      <c r="Q197" s="16"/>
      <c r="R197" s="8"/>
      <c r="S197" s="8"/>
      <c r="T197" s="8"/>
      <c r="U197" s="35"/>
      <c r="V197" s="35"/>
      <c r="W197" s="35"/>
      <c r="X197" s="8"/>
      <c r="Y197" s="8"/>
      <c r="Z197" s="8"/>
      <c r="AA197" s="35"/>
      <c r="AB197" s="35"/>
    </row>
    <row r="198" ht="15.75" customHeight="1">
      <c r="A198" s="2"/>
      <c r="B198" s="2"/>
      <c r="C198" s="336"/>
      <c r="D198" s="8"/>
      <c r="E198" s="8"/>
      <c r="G198" s="8"/>
      <c r="H198" s="51"/>
      <c r="I198" s="8"/>
      <c r="J198" s="8"/>
      <c r="K198" s="8"/>
      <c r="L198" s="8"/>
      <c r="M198" s="8"/>
      <c r="N198" s="8"/>
      <c r="O198" s="16"/>
      <c r="P198" s="16"/>
      <c r="Q198" s="16"/>
      <c r="R198" s="8"/>
      <c r="S198" s="8"/>
      <c r="T198" s="8"/>
      <c r="U198" s="35"/>
      <c r="V198" s="35"/>
      <c r="W198" s="35"/>
      <c r="X198" s="8"/>
      <c r="Y198" s="8"/>
      <c r="Z198" s="8"/>
      <c r="AA198" s="35"/>
      <c r="AB198" s="35"/>
    </row>
    <row r="199" ht="15.75" customHeight="1">
      <c r="A199" s="2"/>
      <c r="B199" s="2"/>
      <c r="C199" s="336"/>
      <c r="D199" s="8"/>
      <c r="E199" s="8"/>
      <c r="G199" s="8"/>
      <c r="H199" s="8"/>
      <c r="I199" s="8"/>
      <c r="J199" s="8"/>
      <c r="K199" s="8"/>
      <c r="L199" s="8"/>
      <c r="M199" s="8"/>
      <c r="N199" s="8"/>
      <c r="O199" s="16"/>
      <c r="P199" s="16"/>
      <c r="Q199" s="16"/>
      <c r="R199" s="8"/>
      <c r="S199" s="8"/>
      <c r="T199" s="8"/>
      <c r="U199" s="35"/>
      <c r="V199" s="35"/>
      <c r="W199" s="35"/>
      <c r="X199" s="8"/>
      <c r="Y199" s="8"/>
      <c r="Z199" s="8"/>
      <c r="AA199" s="35"/>
      <c r="AB199" s="35"/>
    </row>
    <row r="200" ht="15.75" customHeight="1">
      <c r="A200" s="2"/>
      <c r="B200" s="2"/>
      <c r="C200" s="336"/>
      <c r="D200" s="8"/>
      <c r="E200" s="8"/>
      <c r="G200" s="8"/>
      <c r="H200" s="50"/>
      <c r="I200" s="8"/>
      <c r="J200" s="8"/>
      <c r="K200" s="8"/>
      <c r="L200" s="8"/>
      <c r="M200" s="8"/>
      <c r="N200" s="8"/>
      <c r="O200" s="16"/>
      <c r="P200" s="16"/>
      <c r="Q200" s="16"/>
      <c r="R200" s="8"/>
      <c r="S200" s="8"/>
      <c r="T200" s="8"/>
      <c r="U200" s="35"/>
      <c r="V200" s="35"/>
      <c r="W200" s="35"/>
      <c r="X200" s="8"/>
      <c r="Y200" s="8"/>
      <c r="Z200" s="8"/>
      <c r="AA200" s="35"/>
      <c r="AB200" s="35"/>
    </row>
    <row r="201" ht="15.75" customHeight="1">
      <c r="A201" s="2"/>
      <c r="B201" s="2"/>
      <c r="C201" s="336"/>
      <c r="D201" s="8"/>
      <c r="E201" s="8"/>
      <c r="G201" s="8"/>
      <c r="H201" s="8"/>
      <c r="I201" s="8"/>
      <c r="J201" s="8"/>
      <c r="K201" s="8"/>
      <c r="L201" s="8"/>
      <c r="M201" s="8"/>
      <c r="N201" s="8"/>
      <c r="O201" s="16"/>
      <c r="P201" s="16"/>
      <c r="Q201" s="16"/>
      <c r="R201" s="8"/>
      <c r="S201" s="8"/>
      <c r="T201" s="8"/>
      <c r="U201" s="35"/>
      <c r="V201" s="35"/>
      <c r="W201" s="35"/>
      <c r="X201" s="8"/>
      <c r="Y201" s="8"/>
      <c r="Z201" s="8"/>
      <c r="AA201" s="35"/>
      <c r="AB201" s="8"/>
    </row>
    <row r="202" ht="15.75" customHeight="1">
      <c r="A202" s="2"/>
      <c r="B202" s="2"/>
      <c r="C202" s="336"/>
      <c r="D202" s="8"/>
      <c r="E202" s="8"/>
      <c r="G202" s="8"/>
      <c r="H202" s="8"/>
      <c r="I202" s="8"/>
      <c r="J202" s="8"/>
      <c r="K202" s="8"/>
      <c r="L202" s="8"/>
      <c r="M202" s="8"/>
      <c r="N202" s="8"/>
      <c r="O202" s="16"/>
      <c r="P202" s="16"/>
      <c r="Q202" s="16"/>
      <c r="R202" s="8"/>
      <c r="S202" s="8"/>
      <c r="T202" s="8"/>
      <c r="U202" s="35"/>
      <c r="V202" s="35"/>
      <c r="W202" s="35"/>
      <c r="X202" s="8"/>
      <c r="Y202" s="8"/>
      <c r="Z202" s="8"/>
      <c r="AA202" s="35"/>
      <c r="AB202" s="35"/>
    </row>
    <row r="203" ht="15.75" customHeight="1">
      <c r="A203" s="2"/>
      <c r="B203" s="2"/>
      <c r="C203" s="336"/>
      <c r="D203" s="8"/>
      <c r="E203" s="8"/>
      <c r="G203" s="8"/>
      <c r="H203" s="8"/>
      <c r="I203" s="8"/>
      <c r="J203" s="8"/>
      <c r="K203" s="8"/>
      <c r="L203" s="8"/>
      <c r="M203" s="8"/>
      <c r="N203" s="8"/>
      <c r="O203" s="16"/>
      <c r="P203" s="16"/>
      <c r="Q203" s="16"/>
      <c r="R203" s="8"/>
      <c r="S203" s="8"/>
      <c r="T203" s="8"/>
      <c r="U203" s="35"/>
      <c r="V203" s="35"/>
      <c r="W203" s="35"/>
      <c r="X203" s="8"/>
      <c r="Y203" s="8"/>
      <c r="Z203" s="8"/>
      <c r="AA203" s="35"/>
      <c r="AB203" s="35"/>
    </row>
    <row r="204" ht="15.75" customHeight="1">
      <c r="A204" s="2"/>
      <c r="B204" s="2"/>
      <c r="C204" s="336"/>
      <c r="D204" s="8"/>
      <c r="E204" s="8"/>
      <c r="G204" s="8"/>
      <c r="H204" s="51"/>
      <c r="I204" s="8"/>
      <c r="J204" s="8"/>
      <c r="K204" s="8"/>
      <c r="L204" s="8"/>
      <c r="M204" s="8"/>
      <c r="N204" s="8"/>
      <c r="O204" s="16"/>
      <c r="P204" s="16"/>
      <c r="Q204" s="16"/>
      <c r="R204" s="8"/>
      <c r="S204" s="8"/>
      <c r="T204" s="8"/>
      <c r="U204" s="35"/>
      <c r="V204" s="35"/>
      <c r="W204" s="35"/>
      <c r="X204" s="8"/>
      <c r="Y204" s="8"/>
      <c r="Z204" s="8"/>
      <c r="AA204" s="35"/>
      <c r="AB204" s="35"/>
    </row>
    <row r="205" ht="15.75" customHeight="1">
      <c r="A205" s="2"/>
      <c r="B205" s="2"/>
      <c r="C205" s="336"/>
      <c r="D205" s="8"/>
      <c r="E205" s="8"/>
      <c r="G205" s="8"/>
      <c r="H205" s="8"/>
      <c r="I205" s="8"/>
      <c r="J205" s="8"/>
      <c r="K205" s="8"/>
      <c r="L205" s="8"/>
      <c r="M205" s="8"/>
      <c r="N205" s="8"/>
      <c r="O205" s="16"/>
      <c r="P205" s="16"/>
      <c r="Q205" s="16"/>
      <c r="R205" s="8"/>
      <c r="S205" s="8"/>
      <c r="T205" s="8"/>
      <c r="U205" s="35"/>
      <c r="V205" s="35"/>
      <c r="W205" s="35"/>
      <c r="X205" s="8"/>
      <c r="Y205" s="8"/>
      <c r="Z205" s="8"/>
      <c r="AA205" s="35"/>
      <c r="AB205" s="35"/>
    </row>
    <row r="206" ht="15.75" customHeight="1">
      <c r="A206" s="2"/>
      <c r="B206" s="2"/>
      <c r="C206" s="336"/>
      <c r="D206" s="8"/>
      <c r="E206" s="8"/>
      <c r="G206" s="8"/>
      <c r="H206" s="51"/>
      <c r="I206" s="8"/>
      <c r="J206" s="8"/>
      <c r="K206" s="8"/>
      <c r="L206" s="8"/>
      <c r="M206" s="8"/>
      <c r="N206" s="8"/>
      <c r="O206" s="16"/>
      <c r="P206" s="16"/>
      <c r="Q206" s="16"/>
      <c r="R206" s="8"/>
      <c r="S206" s="8"/>
      <c r="T206" s="8"/>
      <c r="U206" s="35"/>
      <c r="V206" s="35"/>
      <c r="W206" s="35"/>
      <c r="X206" s="8"/>
      <c r="Y206" s="8"/>
      <c r="Z206" s="8"/>
      <c r="AA206" s="35"/>
      <c r="AB206" s="35"/>
    </row>
    <row r="207" ht="15.75" customHeight="1">
      <c r="A207" s="2"/>
      <c r="B207" s="2"/>
      <c r="C207" s="336"/>
      <c r="D207" s="8"/>
      <c r="E207" s="8"/>
      <c r="G207" s="8"/>
      <c r="H207" s="8"/>
      <c r="I207" s="8"/>
      <c r="J207" s="8"/>
      <c r="K207" s="8"/>
      <c r="L207" s="8"/>
      <c r="M207" s="8"/>
      <c r="N207" s="8"/>
      <c r="O207" s="16"/>
      <c r="P207" s="16"/>
      <c r="Q207" s="16"/>
      <c r="R207" s="8"/>
      <c r="S207" s="8"/>
      <c r="T207" s="8"/>
      <c r="U207" s="35"/>
      <c r="V207" s="35"/>
      <c r="W207" s="35"/>
      <c r="X207" s="8"/>
      <c r="Y207" s="8"/>
      <c r="Z207" s="8"/>
      <c r="AA207" s="35"/>
      <c r="AB207" s="35"/>
    </row>
    <row r="208" ht="15.75" customHeight="1">
      <c r="A208" s="2"/>
      <c r="B208" s="1"/>
      <c r="C208" s="336"/>
      <c r="D208" s="8"/>
      <c r="E208" s="8"/>
      <c r="G208" s="8"/>
      <c r="H208" s="8"/>
      <c r="I208" s="8"/>
      <c r="J208" s="8"/>
      <c r="K208" s="8"/>
      <c r="L208" s="8"/>
      <c r="M208" s="8"/>
      <c r="N208" s="8"/>
      <c r="O208" s="16"/>
      <c r="P208" s="16"/>
      <c r="Q208" s="16"/>
      <c r="R208" s="8"/>
      <c r="S208" s="8"/>
      <c r="T208" s="8"/>
      <c r="U208" s="35"/>
      <c r="V208" s="35"/>
      <c r="W208" s="35"/>
      <c r="X208" s="35"/>
      <c r="Y208" s="35"/>
      <c r="Z208" s="35"/>
      <c r="AA208" s="35"/>
      <c r="AB208" s="35"/>
    </row>
    <row r="209" ht="15.75" customHeight="1">
      <c r="A209" s="2"/>
      <c r="B209" s="1"/>
      <c r="C209" s="336"/>
      <c r="D209" s="8"/>
      <c r="E209" s="8"/>
      <c r="G209" s="8"/>
      <c r="H209" s="8"/>
      <c r="I209" s="8"/>
      <c r="J209" s="8"/>
      <c r="K209" s="8"/>
      <c r="L209" s="8"/>
      <c r="M209" s="8"/>
      <c r="N209" s="8"/>
      <c r="O209" s="16"/>
      <c r="P209" s="16"/>
      <c r="Q209" s="16"/>
      <c r="R209" s="8"/>
      <c r="S209" s="8"/>
      <c r="T209" s="8"/>
      <c r="U209" s="35"/>
      <c r="V209" s="35"/>
      <c r="W209" s="35"/>
      <c r="X209" s="35"/>
      <c r="Y209" s="35"/>
      <c r="Z209" s="35"/>
      <c r="AA209" s="35"/>
      <c r="AB209" s="35"/>
    </row>
    <row r="210" ht="15.75" customHeight="1">
      <c r="A210" s="2"/>
      <c r="B210" s="2"/>
      <c r="C210" s="336"/>
      <c r="D210" s="8"/>
      <c r="E210" s="8"/>
      <c r="G210" s="8"/>
      <c r="H210" s="51"/>
      <c r="I210" s="8"/>
      <c r="J210" s="8"/>
      <c r="K210" s="8"/>
      <c r="L210" s="8"/>
      <c r="M210" s="8"/>
      <c r="N210" s="8"/>
      <c r="O210" s="16"/>
      <c r="P210" s="16"/>
      <c r="Q210" s="16"/>
      <c r="R210" s="8"/>
      <c r="S210" s="8"/>
      <c r="T210" s="8"/>
      <c r="U210" s="35"/>
      <c r="V210" s="35"/>
      <c r="W210" s="35"/>
      <c r="X210" s="8"/>
      <c r="Y210" s="8"/>
      <c r="Z210" s="8"/>
      <c r="AA210" s="35"/>
      <c r="AB210" s="35"/>
    </row>
    <row r="211" ht="15.75" customHeight="1">
      <c r="A211" s="2"/>
      <c r="B211" s="2"/>
      <c r="C211" s="336"/>
      <c r="D211" s="8"/>
      <c r="E211" s="8"/>
      <c r="G211" s="8"/>
      <c r="H211" s="8"/>
      <c r="I211" s="8"/>
      <c r="J211" s="8"/>
      <c r="K211" s="8"/>
      <c r="L211" s="8"/>
      <c r="M211" s="8"/>
      <c r="N211" s="8"/>
      <c r="O211" s="16"/>
      <c r="P211" s="16"/>
      <c r="Q211" s="16"/>
      <c r="R211" s="8"/>
      <c r="S211" s="8"/>
      <c r="T211" s="8"/>
      <c r="U211" s="35"/>
      <c r="V211" s="35"/>
      <c r="W211" s="35"/>
      <c r="X211" s="8"/>
      <c r="Y211" s="8"/>
      <c r="Z211" s="8"/>
      <c r="AA211" s="35"/>
      <c r="AB211" s="35"/>
    </row>
    <row r="212" ht="15.75" customHeight="1">
      <c r="A212" s="2"/>
      <c r="B212" s="2"/>
      <c r="C212" s="336"/>
      <c r="D212" s="8"/>
      <c r="E212" s="8"/>
      <c r="G212" s="8"/>
      <c r="H212" s="8"/>
      <c r="I212" s="8"/>
      <c r="J212" s="8"/>
      <c r="K212" s="8"/>
      <c r="L212" s="8"/>
      <c r="M212" s="8"/>
      <c r="N212" s="8"/>
      <c r="O212" s="16"/>
      <c r="P212" s="16"/>
      <c r="Q212" s="16"/>
      <c r="R212" s="8"/>
      <c r="S212" s="8"/>
      <c r="T212" s="8"/>
      <c r="U212" s="35"/>
      <c r="V212" s="35"/>
      <c r="W212" s="35"/>
      <c r="X212" s="8"/>
      <c r="Y212" s="8"/>
      <c r="Z212" s="8"/>
      <c r="AA212" s="35"/>
      <c r="AB212" s="35"/>
    </row>
    <row r="213" ht="15.75" customHeight="1">
      <c r="A213" s="2"/>
      <c r="B213" s="2"/>
      <c r="C213" s="336"/>
      <c r="D213" s="8"/>
      <c r="E213" s="8"/>
      <c r="G213" s="8"/>
      <c r="H213" s="51"/>
      <c r="I213" s="8"/>
      <c r="J213" s="8"/>
      <c r="K213" s="8"/>
      <c r="L213" s="8"/>
      <c r="M213" s="8"/>
      <c r="N213" s="8"/>
      <c r="O213" s="16"/>
      <c r="P213" s="16"/>
      <c r="Q213" s="16"/>
      <c r="R213" s="8"/>
      <c r="S213" s="8"/>
      <c r="T213" s="8"/>
      <c r="U213" s="35"/>
      <c r="V213" s="8"/>
      <c r="W213" s="8"/>
      <c r="X213" s="8"/>
      <c r="Y213" s="8"/>
      <c r="Z213" s="8"/>
      <c r="AA213" s="35"/>
      <c r="AB213" s="8"/>
    </row>
    <row r="214" ht="15.75" customHeight="1">
      <c r="A214" s="2"/>
      <c r="B214" s="2"/>
      <c r="C214" s="336"/>
      <c r="D214" s="8"/>
      <c r="E214" s="8"/>
      <c r="G214" s="8"/>
      <c r="H214" s="50"/>
      <c r="I214" s="8"/>
      <c r="J214" s="8"/>
      <c r="K214" s="8"/>
      <c r="L214" s="8"/>
      <c r="M214" s="8"/>
      <c r="N214" s="8"/>
      <c r="O214" s="16"/>
      <c r="P214" s="16"/>
      <c r="Q214" s="16"/>
      <c r="R214" s="8"/>
      <c r="S214" s="8"/>
      <c r="T214" s="8"/>
      <c r="U214" s="35"/>
      <c r="V214" s="35"/>
      <c r="W214" s="35"/>
      <c r="X214" s="8"/>
      <c r="Y214" s="8"/>
      <c r="Z214" s="8"/>
      <c r="AA214" s="35"/>
      <c r="AB214" s="8"/>
    </row>
    <row r="215" ht="15.75" customHeight="1">
      <c r="A215" s="2"/>
      <c r="B215" s="2"/>
      <c r="C215" s="336"/>
      <c r="D215" s="8"/>
      <c r="E215" s="8"/>
      <c r="G215" s="8"/>
      <c r="H215" s="8"/>
      <c r="I215" s="8"/>
      <c r="J215" s="8"/>
      <c r="K215" s="8"/>
      <c r="L215" s="8"/>
      <c r="M215" s="8"/>
      <c r="N215" s="8"/>
      <c r="O215" s="16"/>
      <c r="P215" s="16"/>
      <c r="Q215" s="16"/>
      <c r="R215" s="8"/>
      <c r="S215" s="8"/>
      <c r="T215" s="8"/>
      <c r="U215" s="35"/>
      <c r="V215" s="35"/>
      <c r="W215" s="35"/>
      <c r="X215" s="8"/>
      <c r="Y215" s="8"/>
      <c r="Z215" s="8"/>
      <c r="AA215" s="35"/>
      <c r="AB215" s="35"/>
    </row>
    <row r="216" ht="15.75" customHeight="1">
      <c r="A216" s="2"/>
      <c r="B216" s="1"/>
      <c r="C216" s="336"/>
      <c r="D216" s="8"/>
      <c r="E216" s="8"/>
      <c r="G216" s="8"/>
      <c r="H216" s="8"/>
      <c r="I216" s="8"/>
      <c r="J216" s="8"/>
      <c r="K216" s="8"/>
      <c r="L216" s="8"/>
      <c r="M216" s="8"/>
      <c r="N216" s="8"/>
      <c r="O216" s="16"/>
      <c r="P216" s="16"/>
      <c r="Q216" s="16"/>
      <c r="R216" s="8"/>
      <c r="S216" s="8"/>
      <c r="T216" s="8"/>
      <c r="U216" s="35"/>
      <c r="V216" s="35"/>
      <c r="W216" s="35"/>
      <c r="X216" s="35"/>
      <c r="Y216" s="35"/>
      <c r="Z216" s="35"/>
      <c r="AA216" s="35"/>
      <c r="AB216" s="35"/>
    </row>
    <row r="217" ht="15.75" customHeight="1">
      <c r="A217" s="2"/>
      <c r="B217" s="1"/>
      <c r="C217" s="336"/>
      <c r="D217" s="8"/>
      <c r="E217" s="8"/>
      <c r="G217" s="8"/>
      <c r="H217" s="50"/>
      <c r="I217" s="8"/>
      <c r="J217" s="8"/>
      <c r="K217" s="8"/>
      <c r="L217" s="8"/>
      <c r="M217" s="8"/>
      <c r="N217" s="8"/>
      <c r="O217" s="16"/>
      <c r="P217" s="16"/>
      <c r="Q217" s="16"/>
      <c r="R217" s="8"/>
      <c r="S217" s="8"/>
      <c r="T217" s="8"/>
      <c r="U217" s="35"/>
      <c r="V217" s="35"/>
      <c r="W217" s="35"/>
      <c r="X217" s="35"/>
      <c r="Y217" s="35"/>
      <c r="Z217" s="35"/>
      <c r="AA217" s="35"/>
      <c r="AB217" s="35"/>
    </row>
    <row r="218" ht="15.75" customHeight="1">
      <c r="A218" s="2"/>
      <c r="B218" s="2"/>
      <c r="C218" s="336"/>
      <c r="D218" s="8"/>
      <c r="E218" s="8"/>
      <c r="G218" s="8"/>
      <c r="H218" s="8"/>
      <c r="I218" s="8"/>
      <c r="J218" s="8"/>
      <c r="K218" s="8"/>
      <c r="L218" s="8"/>
      <c r="M218" s="8"/>
      <c r="N218" s="8"/>
      <c r="O218" s="16"/>
      <c r="P218" s="16"/>
      <c r="Q218" s="16"/>
      <c r="R218" s="8"/>
      <c r="S218" s="8"/>
      <c r="T218" s="8"/>
      <c r="U218" s="35"/>
      <c r="V218" s="8"/>
      <c r="W218" s="8"/>
      <c r="X218" s="8"/>
      <c r="Y218" s="8"/>
      <c r="Z218" s="8"/>
      <c r="AA218" s="35"/>
      <c r="AB218" s="8"/>
    </row>
    <row r="219" ht="15.75" customHeight="1">
      <c r="A219" s="2"/>
      <c r="B219" s="2"/>
      <c r="C219" s="336"/>
      <c r="D219" s="8"/>
      <c r="E219" s="8"/>
      <c r="G219" s="8"/>
      <c r="H219" s="51"/>
      <c r="I219" s="8"/>
      <c r="J219" s="8"/>
      <c r="K219" s="8"/>
      <c r="L219" s="8"/>
      <c r="M219" s="8"/>
      <c r="N219" s="8"/>
      <c r="O219" s="16"/>
      <c r="P219" s="16"/>
      <c r="Q219" s="16"/>
      <c r="R219" s="8"/>
      <c r="S219" s="8"/>
      <c r="T219" s="8"/>
      <c r="U219" s="35"/>
      <c r="V219" s="35"/>
      <c r="W219" s="35"/>
      <c r="X219" s="8"/>
      <c r="Y219" s="8"/>
      <c r="Z219" s="8"/>
      <c r="AA219" s="35"/>
      <c r="AB219" s="8"/>
    </row>
    <row r="220" ht="15.75" customHeight="1">
      <c r="A220" s="2"/>
      <c r="B220" s="2"/>
      <c r="C220" s="336"/>
      <c r="D220" s="8"/>
      <c r="E220" s="8"/>
      <c r="G220" s="8"/>
      <c r="H220" s="8"/>
      <c r="I220" s="8"/>
      <c r="J220" s="8"/>
      <c r="K220" s="8"/>
      <c r="L220" s="8"/>
      <c r="M220" s="8"/>
      <c r="N220" s="8"/>
      <c r="O220" s="16"/>
      <c r="P220" s="16"/>
      <c r="Q220" s="16"/>
      <c r="R220" s="8"/>
      <c r="S220" s="8"/>
      <c r="T220" s="8"/>
      <c r="U220" s="35"/>
      <c r="V220" s="8"/>
      <c r="W220" s="8"/>
      <c r="X220" s="8"/>
      <c r="Y220" s="8"/>
      <c r="Z220" s="8"/>
      <c r="AA220" s="35"/>
      <c r="AB220" s="8"/>
    </row>
    <row r="221" ht="15.75" customHeight="1">
      <c r="A221" s="2"/>
      <c r="B221" s="2"/>
      <c r="C221" s="336"/>
      <c r="D221" s="8"/>
      <c r="E221" s="8"/>
      <c r="G221" s="8"/>
      <c r="H221" s="8"/>
      <c r="I221" s="8"/>
      <c r="J221" s="8"/>
      <c r="K221" s="8"/>
      <c r="L221" s="8"/>
      <c r="M221" s="8"/>
      <c r="N221" s="8"/>
      <c r="O221" s="16"/>
      <c r="P221" s="16"/>
      <c r="Q221" s="16"/>
      <c r="R221" s="8"/>
      <c r="S221" s="8"/>
      <c r="T221" s="8"/>
      <c r="U221" s="35"/>
      <c r="V221" s="8"/>
      <c r="W221" s="8"/>
      <c r="X221" s="8"/>
      <c r="Y221" s="8"/>
      <c r="Z221" s="8"/>
      <c r="AA221" s="35"/>
      <c r="AB221" s="8"/>
    </row>
    <row r="222" ht="15.75" customHeight="1">
      <c r="A222" s="2"/>
      <c r="B222" s="2"/>
      <c r="C222" s="336"/>
      <c r="D222" s="8"/>
      <c r="E222" s="8"/>
      <c r="G222" s="8"/>
      <c r="H222" s="8"/>
      <c r="I222" s="8"/>
      <c r="J222" s="8"/>
      <c r="K222" s="8"/>
      <c r="L222" s="8"/>
      <c r="M222" s="8"/>
      <c r="N222" s="8"/>
      <c r="O222" s="16"/>
      <c r="P222" s="16"/>
      <c r="Q222" s="16"/>
      <c r="R222" s="8"/>
      <c r="S222" s="8"/>
      <c r="T222" s="8"/>
      <c r="U222" s="35"/>
      <c r="V222" s="8"/>
      <c r="W222" s="8"/>
      <c r="X222" s="8"/>
      <c r="Y222" s="8"/>
      <c r="Z222" s="8"/>
      <c r="AA222" s="35"/>
      <c r="AB222" s="8"/>
    </row>
    <row r="223" ht="15.75" customHeight="1">
      <c r="A223" s="2"/>
      <c r="B223" s="1"/>
      <c r="C223" s="336"/>
      <c r="D223" s="8"/>
      <c r="E223" s="8"/>
      <c r="G223" s="8"/>
      <c r="H223" s="8"/>
      <c r="I223" s="8"/>
      <c r="J223" s="8"/>
      <c r="K223" s="8"/>
      <c r="L223" s="8"/>
      <c r="M223" s="8"/>
      <c r="N223" s="8"/>
      <c r="O223" s="16"/>
      <c r="P223" s="16"/>
      <c r="Q223" s="16"/>
      <c r="R223" s="8"/>
      <c r="S223" s="8"/>
      <c r="T223" s="8"/>
      <c r="U223" s="35"/>
      <c r="V223" s="35"/>
      <c r="W223" s="35"/>
      <c r="X223" s="35"/>
      <c r="Y223" s="35"/>
      <c r="Z223" s="35"/>
      <c r="AA223" s="35"/>
      <c r="AB223" s="8"/>
    </row>
    <row r="224" ht="15.75" customHeight="1">
      <c r="A224" s="2"/>
      <c r="B224" s="2"/>
      <c r="C224" s="336"/>
      <c r="D224" s="8"/>
      <c r="E224" s="8"/>
      <c r="G224" s="8"/>
      <c r="H224" s="8"/>
      <c r="I224" s="8"/>
      <c r="J224" s="8"/>
      <c r="K224" s="8"/>
      <c r="L224" s="8"/>
      <c r="M224" s="8"/>
      <c r="N224" s="8"/>
      <c r="O224" s="16"/>
      <c r="P224" s="16"/>
      <c r="Q224" s="16"/>
      <c r="R224" s="8"/>
      <c r="S224" s="8"/>
      <c r="T224" s="8"/>
      <c r="U224" s="35"/>
      <c r="V224" s="35"/>
      <c r="W224" s="35"/>
      <c r="X224" s="8"/>
      <c r="Y224" s="8"/>
      <c r="Z224" s="8"/>
      <c r="AA224" s="35"/>
      <c r="AB224" s="35"/>
    </row>
    <row r="225" ht="15.75" customHeight="1">
      <c r="A225" s="2"/>
      <c r="B225" s="2"/>
      <c r="C225" s="336"/>
      <c r="D225" s="8"/>
      <c r="E225" s="8"/>
      <c r="G225" s="8"/>
      <c r="H225" s="51"/>
      <c r="I225" s="8"/>
      <c r="J225" s="8"/>
      <c r="K225" s="8"/>
      <c r="L225" s="8"/>
      <c r="M225" s="8"/>
      <c r="N225" s="8"/>
      <c r="O225" s="16"/>
      <c r="P225" s="16"/>
      <c r="Q225" s="16"/>
      <c r="R225" s="8"/>
      <c r="S225" s="8"/>
      <c r="T225" s="8"/>
      <c r="U225" s="35"/>
      <c r="V225" s="35"/>
      <c r="W225" s="35"/>
      <c r="X225" s="8"/>
      <c r="Y225" s="8"/>
      <c r="Z225" s="8"/>
      <c r="AA225" s="35"/>
      <c r="AB225" s="8"/>
    </row>
    <row r="226" ht="15.75" customHeight="1">
      <c r="A226" s="2"/>
      <c r="B226" s="2"/>
      <c r="C226" s="336"/>
      <c r="D226" s="8"/>
      <c r="E226" s="8"/>
      <c r="G226" s="8"/>
      <c r="H226" s="51"/>
      <c r="I226" s="8"/>
      <c r="J226" s="8"/>
      <c r="K226" s="8"/>
      <c r="L226" s="8"/>
      <c r="M226" s="8"/>
      <c r="N226" s="8"/>
      <c r="O226" s="16"/>
      <c r="P226" s="16"/>
      <c r="Q226" s="16"/>
      <c r="R226" s="8"/>
      <c r="S226" s="8"/>
      <c r="T226" s="8"/>
      <c r="U226" s="35"/>
      <c r="V226" s="8"/>
      <c r="W226" s="8"/>
      <c r="X226" s="8"/>
      <c r="Y226" s="8"/>
      <c r="Z226" s="8"/>
      <c r="AA226" s="35"/>
      <c r="AB226" s="8"/>
    </row>
    <row r="227" ht="15.75" customHeight="1">
      <c r="A227" s="2"/>
      <c r="B227" s="2"/>
      <c r="C227" s="336"/>
      <c r="D227" s="8"/>
      <c r="E227" s="8"/>
      <c r="G227" s="8"/>
      <c r="H227" s="8"/>
      <c r="I227" s="8"/>
      <c r="J227" s="8"/>
      <c r="K227" s="8"/>
      <c r="L227" s="50"/>
      <c r="M227" s="8"/>
      <c r="N227" s="8"/>
      <c r="O227" s="16"/>
      <c r="P227" s="16"/>
      <c r="Q227" s="16"/>
      <c r="R227" s="8"/>
      <c r="S227" s="8"/>
      <c r="T227" s="8"/>
      <c r="U227" s="35"/>
      <c r="V227" s="8"/>
      <c r="W227" s="8"/>
      <c r="X227" s="8"/>
      <c r="Y227" s="8"/>
      <c r="Z227" s="8"/>
      <c r="AA227" s="35"/>
      <c r="AB227" s="8"/>
    </row>
    <row r="228" ht="15.75" customHeight="1">
      <c r="A228" s="2"/>
      <c r="B228" s="2"/>
      <c r="C228" s="336"/>
      <c r="D228" s="8"/>
      <c r="E228" s="8"/>
      <c r="G228" s="8"/>
      <c r="H228" s="51"/>
      <c r="I228" s="8"/>
      <c r="J228" s="8"/>
      <c r="K228" s="8"/>
      <c r="L228" s="8"/>
      <c r="M228" s="8"/>
      <c r="N228" s="8"/>
      <c r="O228" s="16"/>
      <c r="P228" s="16"/>
      <c r="Q228" s="16"/>
      <c r="R228" s="8"/>
      <c r="S228" s="8"/>
      <c r="T228" s="8"/>
      <c r="U228" s="35"/>
      <c r="V228" s="8"/>
      <c r="W228" s="8"/>
      <c r="X228" s="8"/>
      <c r="Y228" s="8"/>
      <c r="Z228" s="8"/>
      <c r="AA228" s="35"/>
      <c r="AB228" s="8"/>
    </row>
    <row r="229" ht="15.75" customHeight="1">
      <c r="A229" s="2"/>
      <c r="B229" s="2"/>
      <c r="C229" s="336"/>
      <c r="D229" s="8"/>
      <c r="E229" s="8"/>
      <c r="G229" s="8"/>
      <c r="H229" s="8"/>
      <c r="I229" s="8"/>
      <c r="J229" s="8"/>
      <c r="K229" s="8"/>
      <c r="L229" s="8"/>
      <c r="M229" s="8"/>
      <c r="N229" s="8"/>
      <c r="O229" s="16"/>
      <c r="P229" s="16"/>
      <c r="Q229" s="16"/>
      <c r="R229" s="8"/>
      <c r="S229" s="8"/>
      <c r="T229" s="8"/>
      <c r="U229" s="35"/>
      <c r="V229" s="8"/>
      <c r="W229" s="8"/>
      <c r="X229" s="8"/>
      <c r="Y229" s="8"/>
      <c r="Z229" s="8"/>
      <c r="AA229" s="35"/>
      <c r="AB229" s="8"/>
    </row>
    <row r="230" ht="15.75" customHeight="1">
      <c r="A230" s="2"/>
      <c r="B230" s="2"/>
      <c r="C230" s="336"/>
      <c r="D230" s="8"/>
      <c r="E230" s="8"/>
      <c r="G230" s="8"/>
      <c r="H230" s="8"/>
      <c r="I230" s="8"/>
      <c r="J230" s="8"/>
      <c r="K230" s="8"/>
      <c r="L230" s="8"/>
      <c r="M230" s="8"/>
      <c r="N230" s="8"/>
      <c r="O230" s="16"/>
      <c r="P230" s="16"/>
      <c r="Q230" s="16"/>
      <c r="R230" s="8"/>
      <c r="S230" s="8"/>
      <c r="T230" s="8"/>
      <c r="U230" s="35"/>
      <c r="V230" s="35"/>
      <c r="W230" s="35"/>
      <c r="X230" s="8"/>
      <c r="Y230" s="8"/>
      <c r="Z230" s="8"/>
      <c r="AA230" s="35"/>
      <c r="AB230" s="8"/>
    </row>
    <row r="231" ht="15.75" customHeight="1">
      <c r="A231" s="2"/>
      <c r="B231" s="2"/>
      <c r="C231" s="336"/>
      <c r="D231" s="8"/>
      <c r="E231" s="8"/>
      <c r="G231" s="8"/>
      <c r="H231" s="8"/>
      <c r="I231" s="8"/>
      <c r="J231" s="8"/>
      <c r="K231" s="8"/>
      <c r="L231" s="8"/>
      <c r="M231" s="8"/>
      <c r="N231" s="8"/>
      <c r="O231" s="16"/>
      <c r="P231" s="16"/>
      <c r="Q231" s="16"/>
      <c r="R231" s="8"/>
      <c r="S231" s="8"/>
      <c r="T231" s="8"/>
      <c r="U231" s="35"/>
      <c r="V231" s="8"/>
      <c r="W231" s="8"/>
      <c r="X231" s="8"/>
      <c r="Y231" s="8"/>
      <c r="Z231" s="8"/>
      <c r="AA231" s="35"/>
      <c r="AB231" s="8"/>
    </row>
    <row r="232" ht="15.75" customHeight="1">
      <c r="A232" s="2"/>
      <c r="B232" s="2"/>
      <c r="C232" s="336"/>
      <c r="D232" s="8"/>
      <c r="E232" s="8"/>
      <c r="G232" s="8"/>
      <c r="H232" s="8"/>
      <c r="I232" s="8"/>
      <c r="J232" s="8"/>
      <c r="K232" s="8"/>
      <c r="L232" s="8"/>
      <c r="M232" s="8"/>
      <c r="N232" s="8"/>
      <c r="O232" s="16"/>
      <c r="P232" s="16"/>
      <c r="Q232" s="16"/>
      <c r="R232" s="8"/>
      <c r="S232" s="8"/>
      <c r="T232" s="8"/>
      <c r="U232" s="35"/>
      <c r="V232" s="8"/>
      <c r="W232" s="8"/>
      <c r="X232" s="8"/>
      <c r="Y232" s="8"/>
      <c r="Z232" s="8"/>
      <c r="AA232" s="35"/>
      <c r="AB232" s="8"/>
    </row>
    <row r="233" ht="15.75" customHeight="1">
      <c r="A233" s="2"/>
      <c r="B233" s="2"/>
      <c r="C233" s="336"/>
      <c r="D233" s="8"/>
      <c r="E233" s="8"/>
      <c r="G233" s="8"/>
      <c r="H233" s="8"/>
      <c r="I233" s="8"/>
      <c r="J233" s="8"/>
      <c r="K233" s="8"/>
      <c r="L233" s="8"/>
      <c r="M233" s="8"/>
      <c r="N233" s="8"/>
      <c r="O233" s="16"/>
      <c r="P233" s="16"/>
      <c r="Q233" s="16"/>
      <c r="R233" s="8"/>
      <c r="S233" s="8"/>
      <c r="T233" s="8"/>
      <c r="U233" s="35"/>
      <c r="V233" s="8"/>
      <c r="W233" s="8"/>
      <c r="X233" s="8"/>
      <c r="Y233" s="8"/>
      <c r="Z233" s="8"/>
      <c r="AA233" s="35"/>
      <c r="AB233" s="8"/>
    </row>
    <row r="234" ht="15.75" customHeight="1">
      <c r="A234" s="2"/>
      <c r="B234" s="2"/>
      <c r="C234" s="336"/>
      <c r="D234" s="8"/>
      <c r="E234" s="8"/>
      <c r="G234" s="8"/>
      <c r="H234" s="51"/>
      <c r="I234" s="8"/>
      <c r="J234" s="8"/>
      <c r="K234" s="8"/>
      <c r="L234" s="8"/>
      <c r="M234" s="8"/>
      <c r="N234" s="8"/>
      <c r="O234" s="16"/>
      <c r="P234" s="16"/>
      <c r="Q234" s="16"/>
      <c r="R234" s="8"/>
      <c r="S234" s="8"/>
      <c r="T234" s="8"/>
      <c r="U234" s="35"/>
      <c r="V234" s="8"/>
      <c r="W234" s="8"/>
      <c r="X234" s="8"/>
      <c r="Y234" s="8"/>
      <c r="Z234" s="8"/>
      <c r="AA234" s="35"/>
      <c r="AB234" s="8"/>
    </row>
    <row r="235" ht="15.75" customHeight="1">
      <c r="A235" s="2"/>
      <c r="B235" s="2"/>
      <c r="C235" s="336"/>
      <c r="D235" s="8"/>
      <c r="E235" s="8"/>
      <c r="G235" s="8"/>
      <c r="H235" s="50"/>
      <c r="I235" s="8"/>
      <c r="J235" s="8"/>
      <c r="K235" s="8"/>
      <c r="L235" s="8"/>
      <c r="M235" s="8"/>
      <c r="N235" s="8"/>
      <c r="O235" s="16"/>
      <c r="P235" s="16"/>
      <c r="Q235" s="16"/>
      <c r="R235" s="8"/>
      <c r="S235" s="8"/>
      <c r="T235" s="8"/>
      <c r="U235" s="35"/>
      <c r="V235" s="8"/>
      <c r="W235" s="8"/>
      <c r="X235" s="8"/>
      <c r="Y235" s="8"/>
      <c r="Z235" s="8"/>
      <c r="AA235" s="35"/>
      <c r="AB235" s="8"/>
    </row>
    <row r="236" ht="15.75" customHeight="1">
      <c r="A236" s="2"/>
      <c r="B236" s="2"/>
      <c r="C236" s="336"/>
      <c r="D236" s="8"/>
      <c r="E236" s="8"/>
      <c r="G236" s="8"/>
      <c r="H236" s="8"/>
      <c r="I236" s="8"/>
      <c r="J236" s="8"/>
      <c r="K236" s="8"/>
      <c r="L236" s="8"/>
      <c r="M236" s="8"/>
      <c r="N236" s="8"/>
      <c r="O236" s="16"/>
      <c r="P236" s="16"/>
      <c r="Q236" s="16"/>
      <c r="R236" s="8"/>
      <c r="S236" s="8"/>
      <c r="T236" s="8"/>
      <c r="U236" s="35"/>
      <c r="V236" s="35"/>
      <c r="W236" s="35"/>
      <c r="X236" s="8"/>
      <c r="Y236" s="8"/>
      <c r="Z236" s="8"/>
      <c r="AA236" s="35"/>
      <c r="AB236" s="35"/>
    </row>
    <row r="237" ht="15.75" customHeight="1">
      <c r="A237" s="2"/>
      <c r="B237" s="2"/>
      <c r="C237" s="336"/>
      <c r="D237" s="8"/>
      <c r="E237" s="8"/>
      <c r="G237" s="8"/>
      <c r="H237" s="8"/>
      <c r="I237" s="8"/>
      <c r="J237" s="8"/>
      <c r="K237" s="8"/>
      <c r="L237" s="8"/>
      <c r="M237" s="8"/>
      <c r="N237" s="8"/>
      <c r="O237" s="16"/>
      <c r="P237" s="16"/>
      <c r="Q237" s="16"/>
      <c r="R237" s="8"/>
      <c r="S237" s="8"/>
      <c r="T237" s="8"/>
      <c r="U237" s="35"/>
      <c r="V237" s="8"/>
      <c r="W237" s="8"/>
      <c r="X237" s="8"/>
      <c r="Y237" s="8"/>
      <c r="Z237" s="8"/>
      <c r="AA237" s="35"/>
      <c r="AB237" s="8"/>
    </row>
    <row r="238" ht="15.75" customHeight="1">
      <c r="A238" s="2"/>
      <c r="B238" s="2"/>
      <c r="C238" s="336"/>
      <c r="D238" s="8"/>
      <c r="E238" s="8"/>
      <c r="G238" s="8"/>
      <c r="H238" s="51"/>
      <c r="I238" s="8"/>
      <c r="J238" s="8"/>
      <c r="K238" s="8"/>
      <c r="L238" s="8"/>
      <c r="M238" s="8"/>
      <c r="N238" s="8"/>
      <c r="O238" s="16"/>
      <c r="P238" s="16"/>
      <c r="Q238" s="16"/>
      <c r="R238" s="8"/>
      <c r="S238" s="8"/>
      <c r="T238" s="8"/>
      <c r="U238" s="35"/>
      <c r="V238" s="35"/>
      <c r="W238" s="35"/>
      <c r="X238" s="8"/>
      <c r="Y238" s="8"/>
      <c r="Z238" s="8"/>
      <c r="AA238" s="35"/>
      <c r="AB238" s="8"/>
    </row>
    <row r="239" ht="15.75" customHeight="1">
      <c r="A239" s="2"/>
      <c r="B239" s="2"/>
      <c r="C239" s="336"/>
      <c r="D239" s="8"/>
      <c r="E239" s="8"/>
      <c r="G239" s="8"/>
      <c r="H239" s="51"/>
      <c r="I239" s="8"/>
      <c r="J239" s="8"/>
      <c r="K239" s="8"/>
      <c r="L239" s="8"/>
      <c r="M239" s="8"/>
      <c r="N239" s="8"/>
      <c r="O239" s="16"/>
      <c r="P239" s="16"/>
      <c r="Q239" s="16"/>
      <c r="R239" s="8"/>
      <c r="S239" s="8"/>
      <c r="T239" s="8"/>
      <c r="U239" s="35"/>
      <c r="V239" s="8"/>
      <c r="W239" s="8"/>
      <c r="X239" s="8"/>
      <c r="Y239" s="8"/>
      <c r="Z239" s="8"/>
      <c r="AA239" s="35"/>
      <c r="AB239" s="8"/>
    </row>
    <row r="240" ht="15.75" customHeight="1">
      <c r="A240" s="2"/>
      <c r="B240" s="2"/>
      <c r="C240" s="336"/>
      <c r="D240" s="8"/>
      <c r="E240" s="8"/>
      <c r="G240" s="8"/>
      <c r="H240" s="8"/>
      <c r="I240" s="8"/>
      <c r="J240" s="8"/>
      <c r="K240" s="8"/>
      <c r="L240" s="8"/>
      <c r="M240" s="8"/>
      <c r="N240" s="8"/>
      <c r="O240" s="16"/>
      <c r="P240" s="16"/>
      <c r="Q240" s="16"/>
      <c r="R240" s="8"/>
      <c r="S240" s="8"/>
      <c r="T240" s="8"/>
      <c r="U240" s="35"/>
      <c r="V240" s="8"/>
      <c r="W240" s="8"/>
      <c r="X240" s="8"/>
      <c r="Y240" s="8"/>
      <c r="Z240" s="8"/>
      <c r="AA240" s="35"/>
      <c r="AB240" s="8"/>
    </row>
    <row r="241" ht="15.75" customHeight="1">
      <c r="A241" s="2"/>
      <c r="B241" s="2"/>
      <c r="C241" s="336"/>
      <c r="D241" s="8"/>
      <c r="E241" s="8"/>
      <c r="G241" s="8"/>
      <c r="H241" s="8"/>
      <c r="I241" s="8"/>
      <c r="J241" s="8"/>
      <c r="K241" s="8"/>
      <c r="L241" s="8"/>
      <c r="M241" s="8"/>
      <c r="N241" s="8"/>
      <c r="O241" s="16"/>
      <c r="P241" s="16"/>
      <c r="Q241" s="16"/>
      <c r="R241" s="8"/>
      <c r="S241" s="8"/>
      <c r="T241" s="8"/>
      <c r="U241" s="35"/>
      <c r="V241" s="35"/>
      <c r="W241" s="35"/>
      <c r="X241" s="8"/>
      <c r="Y241" s="8"/>
      <c r="Z241" s="8"/>
      <c r="AA241" s="35"/>
      <c r="AB241" s="35"/>
    </row>
    <row r="242" ht="15.75" customHeight="1">
      <c r="A242" s="2"/>
      <c r="B242" s="2"/>
      <c r="C242" s="336"/>
      <c r="D242" s="8"/>
      <c r="E242" s="8"/>
      <c r="G242" s="8"/>
      <c r="H242" s="8"/>
      <c r="I242" s="8"/>
      <c r="J242" s="8"/>
      <c r="K242" s="8"/>
      <c r="L242" s="8"/>
      <c r="M242" s="8"/>
      <c r="N242" s="8"/>
      <c r="O242" s="16"/>
      <c r="P242" s="16"/>
      <c r="Q242" s="16"/>
      <c r="R242" s="8"/>
      <c r="S242" s="8"/>
      <c r="T242" s="8"/>
      <c r="U242" s="35"/>
      <c r="V242" s="8"/>
      <c r="W242" s="8"/>
      <c r="X242" s="8"/>
      <c r="Y242" s="8"/>
      <c r="Z242" s="8"/>
      <c r="AA242" s="35"/>
      <c r="AB242" s="8"/>
    </row>
    <row r="243" ht="15.75" customHeight="1">
      <c r="A243" s="2"/>
      <c r="B243" s="2"/>
      <c r="C243" s="336"/>
      <c r="D243" s="8"/>
      <c r="E243" s="8"/>
      <c r="G243" s="8"/>
      <c r="H243" s="8"/>
      <c r="I243" s="8"/>
      <c r="J243" s="8"/>
      <c r="K243" s="8"/>
      <c r="L243" s="8"/>
      <c r="M243" s="8"/>
      <c r="N243" s="8"/>
      <c r="O243" s="16"/>
      <c r="P243" s="16"/>
      <c r="Q243" s="16"/>
      <c r="R243" s="8"/>
      <c r="S243" s="8"/>
      <c r="T243" s="8"/>
      <c r="U243" s="35"/>
      <c r="V243" s="35"/>
      <c r="W243" s="35"/>
      <c r="X243" s="8"/>
      <c r="Y243" s="8"/>
      <c r="Z243" s="8"/>
      <c r="AA243" s="35"/>
      <c r="AB243" s="8"/>
    </row>
    <row r="244" ht="15.75" customHeight="1">
      <c r="A244" s="2"/>
      <c r="B244" s="2"/>
      <c r="C244" s="336"/>
      <c r="D244" s="8"/>
      <c r="E244" s="8"/>
      <c r="G244" s="8"/>
      <c r="H244" s="8"/>
      <c r="I244" s="8"/>
      <c r="J244" s="8"/>
      <c r="K244" s="8"/>
      <c r="L244" s="8"/>
      <c r="M244" s="8"/>
      <c r="N244" s="8"/>
      <c r="O244" s="16"/>
      <c r="P244" s="16"/>
      <c r="Q244" s="16"/>
      <c r="R244" s="8"/>
      <c r="S244" s="8"/>
      <c r="T244" s="8"/>
      <c r="U244" s="35"/>
      <c r="V244" s="35"/>
      <c r="W244" s="35"/>
      <c r="X244" s="8"/>
      <c r="Y244" s="8"/>
      <c r="Z244" s="8"/>
      <c r="AA244" s="35"/>
      <c r="AB244" s="8"/>
    </row>
    <row r="245" ht="15.75" customHeight="1">
      <c r="A245" s="2"/>
      <c r="B245" s="2"/>
      <c r="C245" s="336"/>
      <c r="D245" s="8"/>
      <c r="E245" s="8"/>
      <c r="G245" s="8"/>
      <c r="H245" s="8"/>
      <c r="I245" s="8"/>
      <c r="J245" s="8"/>
      <c r="K245" s="8"/>
      <c r="L245" s="8"/>
      <c r="M245" s="8"/>
      <c r="N245" s="8"/>
      <c r="O245" s="16"/>
      <c r="P245" s="16"/>
      <c r="Q245" s="16"/>
      <c r="R245" s="8"/>
      <c r="S245" s="8"/>
      <c r="T245" s="8"/>
      <c r="U245" s="35"/>
      <c r="V245" s="8"/>
      <c r="W245" s="8"/>
      <c r="X245" s="8"/>
      <c r="Y245" s="8"/>
      <c r="Z245" s="8"/>
      <c r="AA245" s="35"/>
      <c r="AB245" s="8"/>
    </row>
    <row r="246" ht="15.75" customHeight="1">
      <c r="A246" s="2"/>
      <c r="B246" s="2"/>
      <c r="C246" s="336"/>
      <c r="D246" s="8"/>
      <c r="E246" s="8"/>
      <c r="G246" s="8"/>
      <c r="H246" s="50"/>
      <c r="I246" s="8"/>
      <c r="J246" s="8"/>
      <c r="K246" s="8"/>
      <c r="L246" s="8"/>
      <c r="M246" s="8"/>
      <c r="N246" s="8"/>
      <c r="O246" s="16"/>
      <c r="P246" s="16"/>
      <c r="Q246" s="16"/>
      <c r="R246" s="8"/>
      <c r="S246" s="8"/>
      <c r="T246" s="8"/>
      <c r="U246" s="35"/>
      <c r="V246" s="8"/>
      <c r="W246" s="8"/>
      <c r="X246" s="8"/>
      <c r="Y246" s="8"/>
      <c r="Z246" s="8"/>
      <c r="AA246" s="35"/>
      <c r="AB246" s="8"/>
    </row>
    <row r="247" ht="15.75" customHeight="1">
      <c r="A247" s="2"/>
      <c r="B247" s="2"/>
      <c r="C247" s="336"/>
      <c r="D247" s="8"/>
      <c r="E247" s="8"/>
      <c r="G247" s="8"/>
      <c r="H247" s="8"/>
      <c r="I247" s="8"/>
      <c r="J247" s="8"/>
      <c r="K247" s="8"/>
      <c r="L247" s="8"/>
      <c r="M247" s="8"/>
      <c r="N247" s="8"/>
      <c r="O247" s="16"/>
      <c r="P247" s="16"/>
      <c r="Q247" s="16"/>
      <c r="R247" s="8"/>
      <c r="S247" s="8"/>
      <c r="T247" s="8"/>
      <c r="U247" s="35"/>
      <c r="V247" s="35"/>
      <c r="W247" s="35"/>
      <c r="X247" s="8"/>
      <c r="Y247" s="8"/>
      <c r="Z247" s="8"/>
      <c r="AA247" s="35"/>
      <c r="AB247" s="8"/>
    </row>
    <row r="248" ht="15.75" customHeight="1">
      <c r="A248" s="2"/>
      <c r="B248" s="2"/>
      <c r="C248" s="336"/>
      <c r="D248" s="8"/>
      <c r="E248" s="8"/>
      <c r="G248" s="8"/>
      <c r="H248" s="51"/>
      <c r="I248" s="8"/>
      <c r="J248" s="8"/>
      <c r="K248" s="8"/>
      <c r="L248" s="8"/>
      <c r="M248" s="8"/>
      <c r="N248" s="8"/>
      <c r="O248" s="16"/>
      <c r="P248" s="16"/>
      <c r="Q248" s="16"/>
      <c r="R248" s="8"/>
      <c r="S248" s="8"/>
      <c r="T248" s="8"/>
      <c r="U248" s="35"/>
      <c r="V248" s="35"/>
      <c r="W248" s="35"/>
      <c r="X248" s="8"/>
      <c r="Y248" s="8"/>
      <c r="Z248" s="8"/>
      <c r="AA248" s="35"/>
      <c r="AB248" s="35"/>
    </row>
    <row r="249" ht="15.75" customHeight="1">
      <c r="A249" s="2"/>
      <c r="B249" s="2"/>
      <c r="C249" s="336"/>
      <c r="D249" s="8"/>
      <c r="E249" s="8"/>
      <c r="G249" s="8"/>
      <c r="H249" s="8"/>
      <c r="I249" s="8"/>
      <c r="J249" s="8"/>
      <c r="K249" s="8"/>
      <c r="L249" s="8"/>
      <c r="M249" s="8"/>
      <c r="N249" s="8"/>
      <c r="O249" s="16"/>
      <c r="P249" s="16"/>
      <c r="Q249" s="16"/>
      <c r="R249" s="8"/>
      <c r="S249" s="8"/>
      <c r="T249" s="8"/>
      <c r="U249" s="35"/>
      <c r="V249" s="35"/>
      <c r="W249" s="35"/>
      <c r="X249" s="8"/>
      <c r="Y249" s="8"/>
      <c r="Z249" s="8"/>
      <c r="AA249" s="35"/>
      <c r="AB249" s="35"/>
    </row>
    <row r="250" ht="15.75" customHeight="1">
      <c r="A250" s="2"/>
      <c r="B250" s="2"/>
      <c r="C250" s="336"/>
      <c r="D250" s="8"/>
      <c r="E250" s="8"/>
      <c r="G250" s="8"/>
      <c r="H250" s="51"/>
      <c r="I250" s="8"/>
      <c r="J250" s="8"/>
      <c r="K250" s="8"/>
      <c r="L250" s="8"/>
      <c r="M250" s="8"/>
      <c r="N250" s="8"/>
      <c r="O250" s="16"/>
      <c r="P250" s="16"/>
      <c r="Q250" s="16"/>
      <c r="R250" s="8"/>
      <c r="S250" s="8"/>
      <c r="T250" s="8"/>
      <c r="U250" s="35"/>
      <c r="V250" s="8"/>
      <c r="W250" s="8"/>
      <c r="X250" s="8"/>
      <c r="Y250" s="8"/>
      <c r="Z250" s="8"/>
      <c r="AA250" s="35"/>
      <c r="AB250" s="8"/>
    </row>
    <row r="251" ht="15.75" customHeight="1">
      <c r="A251" s="2"/>
      <c r="B251" s="2"/>
      <c r="C251" s="336"/>
      <c r="D251" s="8"/>
      <c r="E251" s="8"/>
      <c r="G251" s="8"/>
      <c r="H251" s="8"/>
      <c r="I251" s="8"/>
      <c r="J251" s="8"/>
      <c r="K251" s="8"/>
      <c r="L251" s="8"/>
      <c r="M251" s="8"/>
      <c r="N251" s="8"/>
      <c r="O251" s="16"/>
      <c r="P251" s="16"/>
      <c r="Q251" s="16"/>
      <c r="R251" s="8"/>
      <c r="S251" s="8"/>
      <c r="T251" s="8"/>
      <c r="U251" s="35"/>
      <c r="V251" s="35"/>
      <c r="W251" s="35"/>
      <c r="X251" s="8"/>
      <c r="Y251" s="8"/>
      <c r="Z251" s="8"/>
      <c r="AA251" s="35"/>
      <c r="AB251" s="8"/>
    </row>
    <row r="252" ht="15.75" customHeight="1">
      <c r="A252" s="2"/>
      <c r="B252" s="2"/>
      <c r="C252" s="336"/>
      <c r="D252" s="8"/>
      <c r="E252" s="8"/>
      <c r="G252" s="8"/>
      <c r="H252" s="8"/>
      <c r="I252" s="8"/>
      <c r="J252" s="8"/>
      <c r="K252" s="8"/>
      <c r="L252" s="8"/>
      <c r="M252" s="8"/>
      <c r="N252" s="8"/>
      <c r="O252" s="16"/>
      <c r="P252" s="16"/>
      <c r="Q252" s="16"/>
      <c r="R252" s="8"/>
      <c r="S252" s="8"/>
      <c r="T252" s="8"/>
      <c r="U252" s="35"/>
      <c r="V252" s="8"/>
      <c r="W252" s="8"/>
      <c r="X252" s="8"/>
      <c r="Y252" s="8"/>
      <c r="Z252" s="8"/>
      <c r="AA252" s="35"/>
      <c r="AB252" s="8"/>
    </row>
    <row r="253" ht="15.75" customHeight="1">
      <c r="A253" s="2"/>
      <c r="B253" s="2"/>
      <c r="C253" s="336"/>
      <c r="D253" s="8"/>
      <c r="E253" s="8"/>
      <c r="G253" s="8"/>
      <c r="H253" s="8"/>
      <c r="I253" s="8"/>
      <c r="J253" s="8"/>
      <c r="K253" s="8"/>
      <c r="L253" s="8"/>
      <c r="M253" s="8"/>
      <c r="N253" s="8"/>
      <c r="O253" s="16"/>
      <c r="P253" s="16"/>
      <c r="Q253" s="16"/>
      <c r="R253" s="8"/>
      <c r="S253" s="8"/>
      <c r="T253" s="8"/>
      <c r="U253" s="35"/>
      <c r="V253" s="8"/>
      <c r="W253" s="8"/>
      <c r="X253" s="8"/>
      <c r="Y253" s="8"/>
      <c r="Z253" s="8"/>
      <c r="AA253" s="35"/>
      <c r="AB253" s="8"/>
    </row>
    <row r="254" ht="15.75" customHeight="1">
      <c r="A254" s="2"/>
      <c r="B254" s="2"/>
      <c r="C254" s="336"/>
      <c r="D254" s="8"/>
      <c r="E254" s="8"/>
      <c r="G254" s="8"/>
      <c r="H254" s="8"/>
      <c r="I254" s="8"/>
      <c r="J254" s="8"/>
      <c r="K254" s="8"/>
      <c r="L254" s="8"/>
      <c r="M254" s="8"/>
      <c r="N254" s="8"/>
      <c r="O254" s="16"/>
      <c r="P254" s="16"/>
      <c r="Q254" s="16"/>
      <c r="R254" s="8"/>
      <c r="S254" s="8"/>
      <c r="T254" s="8"/>
      <c r="U254" s="35"/>
      <c r="V254" s="8"/>
      <c r="W254" s="8"/>
      <c r="X254" s="8"/>
      <c r="Y254" s="8"/>
      <c r="Z254" s="8"/>
      <c r="AA254" s="35"/>
      <c r="AB254" s="8"/>
    </row>
    <row r="255" ht="15.75" customHeight="1">
      <c r="A255" s="2"/>
      <c r="B255" s="2"/>
      <c r="C255" s="336"/>
      <c r="D255" s="8"/>
      <c r="E255" s="8"/>
      <c r="G255" s="8"/>
      <c r="H255" s="8"/>
      <c r="I255" s="8"/>
      <c r="J255" s="8"/>
      <c r="K255" s="8"/>
      <c r="L255" s="8"/>
      <c r="M255" s="8"/>
      <c r="N255" s="8"/>
      <c r="O255" s="16"/>
      <c r="P255" s="16"/>
      <c r="Q255" s="16"/>
      <c r="R255" s="8"/>
      <c r="S255" s="8"/>
      <c r="T255" s="8"/>
      <c r="U255" s="35"/>
      <c r="V255" s="8"/>
      <c r="W255" s="8"/>
      <c r="X255" s="8"/>
      <c r="Y255" s="8"/>
      <c r="Z255" s="8"/>
      <c r="AA255" s="35"/>
      <c r="AB255" s="8"/>
    </row>
    <row r="256" ht="15.75" customHeight="1">
      <c r="A256" s="2"/>
      <c r="B256" s="2"/>
      <c r="C256" s="336"/>
      <c r="D256" s="8"/>
      <c r="E256" s="8"/>
      <c r="G256" s="8"/>
      <c r="H256" s="50"/>
      <c r="I256" s="8"/>
      <c r="J256" s="8"/>
      <c r="K256" s="8"/>
      <c r="L256" s="8"/>
      <c r="M256" s="8"/>
      <c r="N256" s="8"/>
      <c r="O256" s="16"/>
      <c r="P256" s="16"/>
      <c r="Q256" s="16"/>
      <c r="R256" s="8"/>
      <c r="S256" s="8"/>
      <c r="T256" s="8"/>
      <c r="U256" s="35"/>
      <c r="V256" s="8"/>
      <c r="W256" s="8"/>
      <c r="X256" s="8"/>
      <c r="Y256" s="8"/>
      <c r="Z256" s="8"/>
      <c r="AA256" s="35"/>
      <c r="AB256" s="8"/>
    </row>
    <row r="257" ht="15.75" customHeight="1">
      <c r="A257" s="2"/>
      <c r="B257" s="2"/>
      <c r="C257" s="336"/>
      <c r="D257" s="8"/>
      <c r="E257" s="8"/>
      <c r="G257" s="8"/>
      <c r="H257" s="51"/>
      <c r="I257" s="8"/>
      <c r="J257" s="8"/>
      <c r="K257" s="8"/>
      <c r="L257" s="8"/>
      <c r="M257" s="8"/>
      <c r="N257" s="8"/>
      <c r="O257" s="16"/>
      <c r="P257" s="16"/>
      <c r="Q257" s="16"/>
      <c r="R257" s="8"/>
      <c r="S257" s="8"/>
      <c r="T257" s="8"/>
      <c r="U257" s="35"/>
      <c r="V257" s="8"/>
      <c r="W257" s="8"/>
      <c r="X257" s="8"/>
      <c r="Y257" s="8"/>
      <c r="Z257" s="8"/>
      <c r="AA257" s="35"/>
      <c r="AB257" s="8"/>
    </row>
    <row r="258" ht="15.75" customHeight="1">
      <c r="A258" s="2"/>
      <c r="B258" s="2"/>
      <c r="C258" s="336"/>
      <c r="D258" s="8"/>
      <c r="E258" s="8"/>
      <c r="G258" s="8"/>
      <c r="H258" s="8"/>
      <c r="I258" s="8"/>
      <c r="J258" s="8"/>
      <c r="K258" s="8"/>
      <c r="L258" s="8"/>
      <c r="M258" s="8"/>
      <c r="N258" s="8"/>
      <c r="O258" s="16"/>
      <c r="P258" s="16"/>
      <c r="Q258" s="16"/>
      <c r="R258" s="8"/>
      <c r="S258" s="8"/>
      <c r="T258" s="8"/>
      <c r="U258" s="35"/>
      <c r="V258" s="8"/>
      <c r="W258" s="8"/>
      <c r="X258" s="8"/>
      <c r="Y258" s="8"/>
      <c r="Z258" s="8"/>
      <c r="AA258" s="35"/>
      <c r="AB258" s="8"/>
    </row>
    <row r="259" ht="15.75" customHeight="1">
      <c r="A259" s="2"/>
      <c r="B259" s="2"/>
      <c r="C259" s="336"/>
      <c r="D259" s="8"/>
      <c r="E259" s="8"/>
      <c r="G259" s="8"/>
      <c r="H259" s="51"/>
      <c r="I259" s="8"/>
      <c r="J259" s="8"/>
      <c r="K259" s="8"/>
      <c r="L259" s="8"/>
      <c r="M259" s="8"/>
      <c r="N259" s="8"/>
      <c r="O259" s="16"/>
      <c r="P259" s="16"/>
      <c r="Q259" s="16"/>
      <c r="R259" s="8"/>
      <c r="S259" s="8"/>
      <c r="T259" s="8"/>
      <c r="U259" s="35"/>
      <c r="V259" s="8"/>
      <c r="W259" s="8"/>
      <c r="X259" s="8"/>
      <c r="Y259" s="8"/>
      <c r="Z259" s="8"/>
      <c r="AA259" s="35"/>
      <c r="AB259" s="8"/>
    </row>
    <row r="260" ht="15.75" customHeight="1">
      <c r="A260" s="2"/>
      <c r="B260" s="2"/>
      <c r="C260" s="336"/>
      <c r="D260" s="8"/>
      <c r="E260" s="8"/>
      <c r="G260" s="8"/>
      <c r="H260" s="50"/>
      <c r="I260" s="8"/>
      <c r="J260" s="8"/>
      <c r="K260" s="8"/>
      <c r="L260" s="8"/>
      <c r="M260" s="8"/>
      <c r="N260" s="8"/>
      <c r="O260" s="16"/>
      <c r="P260" s="16"/>
      <c r="Q260" s="16"/>
      <c r="R260" s="8"/>
      <c r="S260" s="8"/>
      <c r="T260" s="8"/>
      <c r="U260" s="35"/>
      <c r="V260" s="8"/>
      <c r="W260" s="8"/>
      <c r="X260" s="8"/>
      <c r="Y260" s="8"/>
      <c r="Z260" s="8"/>
      <c r="AA260" s="35"/>
      <c r="AB260" s="8"/>
    </row>
    <row r="261" ht="15.75" customHeight="1">
      <c r="A261" s="2"/>
      <c r="B261" s="2"/>
      <c r="C261" s="336"/>
      <c r="D261" s="8"/>
      <c r="E261" s="8"/>
      <c r="G261" s="8"/>
      <c r="H261" s="8"/>
      <c r="I261" s="8"/>
      <c r="J261" s="8"/>
      <c r="K261" s="8"/>
      <c r="L261" s="8"/>
      <c r="M261" s="8"/>
      <c r="N261" s="8"/>
      <c r="O261" s="16"/>
      <c r="P261" s="16"/>
      <c r="Q261" s="16"/>
      <c r="R261" s="8"/>
      <c r="S261" s="8"/>
      <c r="T261" s="8"/>
      <c r="U261" s="35"/>
      <c r="V261" s="35"/>
      <c r="W261" s="35"/>
      <c r="X261" s="8"/>
      <c r="Y261" s="8"/>
      <c r="Z261" s="8"/>
      <c r="AA261" s="35"/>
      <c r="AB261" s="35"/>
    </row>
    <row r="262" ht="15.75" customHeight="1">
      <c r="A262" s="2"/>
      <c r="B262" s="2"/>
      <c r="C262" s="336"/>
      <c r="D262" s="8"/>
      <c r="E262" s="8"/>
      <c r="G262" s="8"/>
      <c r="H262" s="8"/>
      <c r="I262" s="8"/>
      <c r="J262" s="8"/>
      <c r="K262" s="8"/>
      <c r="L262" s="8"/>
      <c r="M262" s="8"/>
      <c r="N262" s="8"/>
      <c r="O262" s="16"/>
      <c r="P262" s="16"/>
      <c r="Q262" s="16"/>
      <c r="R262" s="8"/>
      <c r="S262" s="8"/>
      <c r="T262" s="8"/>
      <c r="U262" s="35"/>
      <c r="V262" s="8"/>
      <c r="W262" s="8"/>
      <c r="X262" s="8"/>
      <c r="Y262" s="8"/>
      <c r="Z262" s="8"/>
      <c r="AA262" s="35"/>
      <c r="AB262" s="8"/>
    </row>
    <row r="263" ht="15.75" customHeight="1">
      <c r="A263" s="2"/>
      <c r="B263" s="2"/>
      <c r="C263" s="336"/>
      <c r="D263" s="8"/>
      <c r="E263" s="8"/>
      <c r="G263" s="8"/>
      <c r="H263" s="51"/>
      <c r="I263" s="8"/>
      <c r="J263" s="8"/>
      <c r="K263" s="8"/>
      <c r="L263" s="8"/>
      <c r="M263" s="8"/>
      <c r="N263" s="8"/>
      <c r="O263" s="16"/>
      <c r="P263" s="16"/>
      <c r="Q263" s="16"/>
      <c r="R263" s="8"/>
      <c r="S263" s="8"/>
      <c r="T263" s="8"/>
      <c r="U263" s="35"/>
      <c r="V263" s="35"/>
      <c r="W263" s="35"/>
      <c r="X263" s="8"/>
      <c r="Y263" s="8"/>
      <c r="Z263" s="8"/>
      <c r="AA263" s="35"/>
      <c r="AB263" s="8"/>
    </row>
    <row r="264" ht="15.75" customHeight="1">
      <c r="A264" s="2"/>
      <c r="B264" s="2"/>
      <c r="C264" s="336"/>
      <c r="D264" s="8"/>
      <c r="E264" s="8"/>
      <c r="G264" s="8"/>
      <c r="H264" s="8"/>
      <c r="I264" s="8"/>
      <c r="J264" s="8"/>
      <c r="K264" s="8"/>
      <c r="L264" s="8"/>
      <c r="M264" s="8"/>
      <c r="N264" s="8"/>
      <c r="O264" s="16"/>
      <c r="P264" s="16"/>
      <c r="Q264" s="16"/>
      <c r="R264" s="8"/>
      <c r="S264" s="8"/>
      <c r="T264" s="8"/>
      <c r="U264" s="35"/>
      <c r="V264" s="35"/>
      <c r="W264" s="35"/>
      <c r="X264" s="8"/>
      <c r="Y264" s="8"/>
      <c r="Z264" s="8"/>
      <c r="AA264" s="35"/>
      <c r="AB264" s="8"/>
    </row>
    <row r="265" ht="15.75" customHeight="1">
      <c r="A265" s="2"/>
      <c r="B265" s="2"/>
      <c r="C265" s="336"/>
      <c r="D265" s="8"/>
      <c r="E265" s="8"/>
      <c r="G265" s="8"/>
      <c r="H265" s="51"/>
      <c r="I265" s="8"/>
      <c r="J265" s="8"/>
      <c r="K265" s="8"/>
      <c r="L265" s="8"/>
      <c r="M265" s="8"/>
      <c r="N265" s="8"/>
      <c r="O265" s="16"/>
      <c r="P265" s="16"/>
      <c r="Q265" s="16"/>
      <c r="R265" s="8"/>
      <c r="S265" s="8"/>
      <c r="T265" s="8"/>
      <c r="U265" s="35"/>
      <c r="V265" s="8"/>
      <c r="W265" s="8"/>
      <c r="X265" s="8"/>
      <c r="Y265" s="8"/>
      <c r="Z265" s="8"/>
      <c r="AA265" s="35"/>
      <c r="AB265" s="8"/>
    </row>
    <row r="266" ht="15.75" customHeight="1">
      <c r="A266" s="2"/>
      <c r="B266" s="2"/>
      <c r="C266" s="336"/>
      <c r="D266" s="8"/>
      <c r="E266" s="8"/>
      <c r="G266" s="8"/>
      <c r="H266" s="51"/>
      <c r="I266" s="8"/>
      <c r="J266" s="8"/>
      <c r="K266" s="8"/>
      <c r="L266" s="8"/>
      <c r="M266" s="8"/>
      <c r="N266" s="8"/>
      <c r="O266" s="16"/>
      <c r="P266" s="16"/>
      <c r="Q266" s="16"/>
      <c r="R266" s="8"/>
      <c r="S266" s="8"/>
      <c r="T266" s="8"/>
      <c r="U266" s="35"/>
      <c r="V266" s="8"/>
      <c r="W266" s="8"/>
      <c r="X266" s="8"/>
      <c r="Y266" s="8"/>
      <c r="Z266" s="8"/>
      <c r="AA266" s="35"/>
      <c r="AB266" s="8"/>
    </row>
    <row r="267" ht="15.75" customHeight="1">
      <c r="A267" s="2"/>
      <c r="B267" s="2"/>
      <c r="C267" s="336"/>
      <c r="D267" s="8"/>
      <c r="E267" s="8"/>
      <c r="G267" s="8"/>
      <c r="H267" s="8"/>
      <c r="I267" s="8"/>
      <c r="J267" s="8"/>
      <c r="K267" s="8"/>
      <c r="L267" s="8"/>
      <c r="M267" s="8"/>
      <c r="N267" s="8"/>
      <c r="O267" s="16"/>
      <c r="P267" s="16"/>
      <c r="Q267" s="16"/>
      <c r="R267" s="8"/>
      <c r="S267" s="8"/>
      <c r="T267" s="8"/>
      <c r="U267" s="35"/>
      <c r="V267" s="8"/>
      <c r="W267" s="8"/>
      <c r="X267" s="8"/>
      <c r="Y267" s="8"/>
      <c r="Z267" s="8"/>
      <c r="AA267" s="35"/>
      <c r="AB267" s="8"/>
    </row>
    <row r="268" ht="15.75" customHeight="1">
      <c r="A268" s="2"/>
      <c r="B268" s="2"/>
      <c r="C268" s="336"/>
      <c r="D268" s="8"/>
      <c r="E268" s="8"/>
      <c r="G268" s="8"/>
      <c r="H268" s="51"/>
      <c r="I268" s="8"/>
      <c r="J268" s="8"/>
      <c r="K268" s="8"/>
      <c r="L268" s="8"/>
      <c r="M268" s="8"/>
      <c r="N268" s="8"/>
      <c r="O268" s="16"/>
      <c r="P268" s="16"/>
      <c r="Q268" s="16"/>
      <c r="R268" s="8"/>
      <c r="S268" s="8"/>
      <c r="T268" s="8"/>
      <c r="U268" s="35"/>
      <c r="V268" s="8"/>
      <c r="W268" s="8"/>
      <c r="X268" s="8"/>
      <c r="Y268" s="8"/>
      <c r="Z268" s="8"/>
      <c r="AA268" s="35"/>
      <c r="AB268" s="8"/>
    </row>
    <row r="269" ht="15.75" customHeight="1">
      <c r="A269" s="2"/>
      <c r="B269" s="1"/>
      <c r="C269" s="336"/>
      <c r="D269" s="8"/>
      <c r="E269" s="8"/>
      <c r="G269" s="8"/>
      <c r="H269" s="8"/>
      <c r="I269" s="8"/>
      <c r="J269" s="8"/>
      <c r="K269" s="8"/>
      <c r="L269" s="8"/>
      <c r="M269" s="8"/>
      <c r="N269" s="8"/>
      <c r="O269" s="16"/>
      <c r="P269" s="16"/>
      <c r="Q269" s="16"/>
      <c r="R269" s="8"/>
      <c r="S269" s="8"/>
      <c r="T269" s="8"/>
      <c r="U269" s="35"/>
      <c r="V269" s="35"/>
      <c r="W269" s="35"/>
      <c r="X269" s="35"/>
      <c r="Y269" s="35"/>
      <c r="Z269" s="35"/>
      <c r="AA269" s="35"/>
      <c r="AB269" s="8"/>
    </row>
    <row r="270" ht="15.75" customHeight="1">
      <c r="A270" s="2"/>
      <c r="B270" s="2"/>
      <c r="C270" s="336"/>
      <c r="D270" s="8"/>
      <c r="E270" s="8"/>
      <c r="G270" s="8"/>
      <c r="H270" s="51"/>
      <c r="I270" s="8"/>
      <c r="J270" s="8"/>
      <c r="K270" s="8"/>
      <c r="L270" s="8"/>
      <c r="M270" s="8"/>
      <c r="N270" s="8"/>
      <c r="O270" s="16"/>
      <c r="P270" s="16"/>
      <c r="Q270" s="16"/>
      <c r="R270" s="8"/>
      <c r="S270" s="8"/>
      <c r="T270" s="8"/>
      <c r="U270" s="35"/>
      <c r="V270" s="35"/>
      <c r="W270" s="35"/>
      <c r="X270" s="8"/>
      <c r="Y270" s="8"/>
      <c r="Z270" s="8"/>
      <c r="AA270" s="35"/>
      <c r="AB270" s="35"/>
    </row>
    <row r="271" ht="15.75" customHeight="1">
      <c r="A271" s="2"/>
      <c r="B271" s="2"/>
      <c r="C271" s="336"/>
      <c r="D271" s="8"/>
      <c r="E271" s="8"/>
      <c r="G271" s="8"/>
      <c r="H271" s="8"/>
      <c r="I271" s="8"/>
      <c r="J271" s="8"/>
      <c r="K271" s="8"/>
      <c r="L271" s="8"/>
      <c r="M271" s="8"/>
      <c r="N271" s="8"/>
      <c r="O271" s="16"/>
      <c r="P271" s="16"/>
      <c r="Q271" s="16"/>
      <c r="R271" s="8"/>
      <c r="S271" s="8"/>
      <c r="T271" s="8"/>
      <c r="U271" s="35"/>
      <c r="V271" s="8"/>
      <c r="W271" s="8"/>
      <c r="X271" s="8"/>
      <c r="Y271" s="8"/>
      <c r="Z271" s="8"/>
      <c r="AA271" s="35"/>
      <c r="AB271" s="8"/>
    </row>
    <row r="272" ht="15.75" customHeight="1">
      <c r="A272" s="2"/>
      <c r="B272" s="2"/>
      <c r="C272" s="336"/>
      <c r="D272" s="8"/>
      <c r="E272" s="8"/>
      <c r="G272" s="8"/>
      <c r="H272" s="51"/>
      <c r="I272" s="8"/>
      <c r="J272" s="8"/>
      <c r="K272" s="8"/>
      <c r="L272" s="8"/>
      <c r="M272" s="8"/>
      <c r="N272" s="8"/>
      <c r="O272" s="16"/>
      <c r="P272" s="16"/>
      <c r="Q272" s="16"/>
      <c r="R272" s="8"/>
      <c r="S272" s="8"/>
      <c r="T272" s="8"/>
      <c r="U272" s="35"/>
      <c r="V272" s="8"/>
      <c r="W272" s="8"/>
      <c r="X272" s="8"/>
      <c r="Y272" s="8"/>
      <c r="Z272" s="8"/>
      <c r="AA272" s="35"/>
      <c r="AB272" s="8"/>
    </row>
    <row r="273" ht="15.75" customHeight="1">
      <c r="A273" s="2"/>
      <c r="B273" s="2"/>
      <c r="C273" s="336"/>
      <c r="D273" s="8"/>
      <c r="E273" s="8"/>
      <c r="G273" s="8"/>
      <c r="H273" s="50"/>
      <c r="I273" s="8"/>
      <c r="J273" s="8"/>
      <c r="K273" s="8"/>
      <c r="L273" s="8"/>
      <c r="M273" s="8"/>
      <c r="N273" s="8"/>
      <c r="O273" s="16"/>
      <c r="P273" s="16"/>
      <c r="Q273" s="16"/>
      <c r="R273" s="8"/>
      <c r="S273" s="8"/>
      <c r="T273" s="8"/>
      <c r="U273" s="35"/>
      <c r="V273" s="8"/>
      <c r="W273" s="8"/>
      <c r="X273" s="8"/>
      <c r="Y273" s="8"/>
      <c r="Z273" s="8"/>
      <c r="AA273" s="35"/>
      <c r="AB273" s="8"/>
    </row>
    <row r="274" ht="15.75" customHeight="1">
      <c r="A274" s="2"/>
      <c r="B274" s="2"/>
      <c r="C274" s="336"/>
      <c r="D274" s="8"/>
      <c r="E274" s="8"/>
      <c r="G274" s="8"/>
      <c r="H274" s="51"/>
      <c r="I274" s="8"/>
      <c r="J274" s="8"/>
      <c r="K274" s="8"/>
      <c r="L274" s="8"/>
      <c r="M274" s="8"/>
      <c r="N274" s="8"/>
      <c r="O274" s="16"/>
      <c r="P274" s="16"/>
      <c r="Q274" s="16"/>
      <c r="R274" s="8"/>
      <c r="S274" s="8"/>
      <c r="T274" s="8"/>
      <c r="U274" s="35"/>
      <c r="V274" s="35"/>
      <c r="W274" s="35"/>
      <c r="X274" s="8"/>
      <c r="Y274" s="8"/>
      <c r="Z274" s="8"/>
      <c r="AA274" s="35"/>
      <c r="AB274" s="8"/>
    </row>
    <row r="275" ht="15.75" customHeight="1">
      <c r="A275" s="2"/>
      <c r="B275" s="2"/>
      <c r="C275" s="336"/>
      <c r="D275" s="8"/>
      <c r="E275" s="8"/>
      <c r="G275" s="8"/>
      <c r="H275" s="51"/>
      <c r="I275" s="8"/>
      <c r="J275" s="8"/>
      <c r="K275" s="8"/>
      <c r="L275" s="8"/>
      <c r="M275" s="8"/>
      <c r="N275" s="8"/>
      <c r="O275" s="16"/>
      <c r="P275" s="16"/>
      <c r="Q275" s="16"/>
      <c r="R275" s="8"/>
      <c r="S275" s="8"/>
      <c r="T275" s="8"/>
      <c r="U275" s="35"/>
      <c r="V275" s="35"/>
      <c r="W275" s="35"/>
      <c r="X275" s="8"/>
      <c r="Y275" s="8"/>
      <c r="Z275" s="8"/>
      <c r="AA275" s="35"/>
      <c r="AB275" s="35"/>
    </row>
    <row r="276" ht="15.75" customHeight="1">
      <c r="A276" s="2"/>
      <c r="B276" s="2"/>
      <c r="C276" s="336"/>
      <c r="D276" s="8"/>
      <c r="E276" s="8"/>
      <c r="G276" s="8"/>
      <c r="H276" s="51"/>
      <c r="I276" s="8"/>
      <c r="J276" s="8"/>
      <c r="K276" s="8"/>
      <c r="L276" s="8"/>
      <c r="M276" s="8"/>
      <c r="N276" s="8"/>
      <c r="O276" s="16"/>
      <c r="P276" s="16"/>
      <c r="Q276" s="16"/>
      <c r="R276" s="8"/>
      <c r="S276" s="8"/>
      <c r="T276" s="8"/>
      <c r="U276" s="35"/>
      <c r="V276" s="35"/>
      <c r="W276" s="35"/>
      <c r="X276" s="8"/>
      <c r="Y276" s="8"/>
      <c r="Z276" s="8"/>
      <c r="AA276" s="35"/>
      <c r="AB276" s="8"/>
    </row>
    <row r="277" ht="15.75" customHeight="1">
      <c r="A277" s="2"/>
      <c r="B277" s="2"/>
      <c r="C277" s="336"/>
      <c r="D277" s="8"/>
      <c r="E277" s="8"/>
      <c r="G277" s="8"/>
      <c r="H277" s="8"/>
      <c r="I277" s="8"/>
      <c r="J277" s="8"/>
      <c r="K277" s="8"/>
      <c r="L277" s="8"/>
      <c r="M277" s="8"/>
      <c r="N277" s="8"/>
      <c r="O277" s="16"/>
      <c r="P277" s="16"/>
      <c r="Q277" s="16"/>
      <c r="R277" s="8"/>
      <c r="S277" s="8"/>
      <c r="T277" s="8"/>
      <c r="U277" s="35"/>
      <c r="V277" s="35"/>
      <c r="W277" s="35"/>
      <c r="X277" s="8"/>
      <c r="Y277" s="8"/>
      <c r="Z277" s="8"/>
      <c r="AA277" s="35"/>
      <c r="AB277" s="8"/>
    </row>
    <row r="278" ht="15.75" customHeight="1">
      <c r="A278" s="2"/>
      <c r="B278" s="2"/>
      <c r="C278" s="336"/>
      <c r="D278" s="8"/>
      <c r="E278" s="8"/>
      <c r="G278" s="8"/>
      <c r="H278" s="8"/>
      <c r="I278" s="8"/>
      <c r="J278" s="8"/>
      <c r="K278" s="8"/>
      <c r="L278" s="8"/>
      <c r="M278" s="8"/>
      <c r="N278" s="8"/>
      <c r="O278" s="16"/>
      <c r="P278" s="16"/>
      <c r="Q278" s="16"/>
      <c r="R278" s="8"/>
      <c r="S278" s="8"/>
      <c r="T278" s="8"/>
      <c r="U278" s="35"/>
      <c r="V278" s="35"/>
      <c r="W278" s="35"/>
      <c r="X278" s="8"/>
      <c r="Y278" s="8"/>
      <c r="Z278" s="8"/>
      <c r="AA278" s="35"/>
      <c r="AB278" s="8"/>
    </row>
    <row r="279" ht="15.75" customHeight="1">
      <c r="A279" s="2"/>
      <c r="B279" s="2"/>
      <c r="C279" s="336"/>
      <c r="D279" s="8"/>
      <c r="E279" s="8"/>
      <c r="G279" s="8"/>
      <c r="H279" s="51"/>
      <c r="I279" s="8"/>
      <c r="J279" s="8"/>
      <c r="K279" s="8"/>
      <c r="L279" s="8"/>
      <c r="M279" s="8"/>
      <c r="N279" s="8"/>
      <c r="O279" s="16"/>
      <c r="P279" s="16"/>
      <c r="Q279" s="16"/>
      <c r="R279" s="8"/>
      <c r="S279" s="8"/>
      <c r="T279" s="8"/>
      <c r="U279" s="35"/>
      <c r="V279" s="35"/>
      <c r="W279" s="35"/>
      <c r="X279" s="8"/>
      <c r="Y279" s="8"/>
      <c r="Z279" s="8"/>
      <c r="AA279" s="35"/>
      <c r="AB279" s="8"/>
    </row>
    <row r="280" ht="15.75" customHeight="1">
      <c r="A280" s="2"/>
      <c r="B280" s="2"/>
      <c r="C280" s="336"/>
      <c r="D280" s="8"/>
      <c r="E280" s="8"/>
      <c r="G280" s="8"/>
      <c r="H280" s="51"/>
      <c r="I280" s="8"/>
      <c r="J280" s="8"/>
      <c r="K280" s="8"/>
      <c r="L280" s="8"/>
      <c r="M280" s="8"/>
      <c r="N280" s="8"/>
      <c r="O280" s="16"/>
      <c r="P280" s="16"/>
      <c r="Q280" s="16"/>
      <c r="R280" s="8"/>
      <c r="S280" s="8"/>
      <c r="T280" s="8"/>
      <c r="U280" s="35"/>
      <c r="V280" s="35"/>
      <c r="W280" s="35"/>
      <c r="X280" s="8"/>
      <c r="Y280" s="8"/>
      <c r="Z280" s="8"/>
      <c r="AA280" s="35"/>
      <c r="AB280" s="8"/>
    </row>
    <row r="281" ht="15.75" customHeight="1">
      <c r="A281" s="2"/>
      <c r="B281" s="2"/>
      <c r="C281" s="336"/>
      <c r="D281" s="8"/>
      <c r="E281" s="8"/>
      <c r="G281" s="8"/>
      <c r="H281" s="51"/>
      <c r="I281" s="8"/>
      <c r="J281" s="8"/>
      <c r="K281" s="8"/>
      <c r="L281" s="8"/>
      <c r="M281" s="8"/>
      <c r="N281" s="8"/>
      <c r="O281" s="16"/>
      <c r="P281" s="16"/>
      <c r="Q281" s="16"/>
      <c r="R281" s="8"/>
      <c r="S281" s="8"/>
      <c r="T281" s="8"/>
      <c r="U281" s="35"/>
      <c r="V281" s="35"/>
      <c r="W281" s="35"/>
      <c r="X281" s="8"/>
      <c r="Y281" s="8"/>
      <c r="Z281" s="8"/>
      <c r="AA281" s="35"/>
      <c r="AB281" s="8"/>
    </row>
    <row r="282" ht="15.75" customHeight="1">
      <c r="A282" s="2"/>
      <c r="B282" s="2"/>
      <c r="C282" s="336"/>
      <c r="D282" s="8"/>
      <c r="E282" s="8"/>
      <c r="G282" s="8"/>
      <c r="H282" s="8"/>
      <c r="I282" s="8"/>
      <c r="J282" s="8"/>
      <c r="K282" s="8"/>
      <c r="L282" s="8"/>
      <c r="M282" s="8"/>
      <c r="N282" s="8"/>
      <c r="O282" s="16"/>
      <c r="P282" s="16"/>
      <c r="Q282" s="16"/>
      <c r="R282" s="8"/>
      <c r="S282" s="8"/>
      <c r="T282" s="8"/>
      <c r="U282" s="35"/>
      <c r="V282" s="35"/>
      <c r="W282" s="35"/>
      <c r="X282" s="8"/>
      <c r="Y282" s="8"/>
      <c r="Z282" s="8"/>
      <c r="AA282" s="35"/>
      <c r="AB282" s="8"/>
    </row>
    <row r="283" ht="15.75" customHeight="1">
      <c r="A283" s="2"/>
      <c r="B283" s="2"/>
      <c r="C283" s="336"/>
      <c r="D283" s="8"/>
      <c r="E283" s="8"/>
      <c r="G283" s="8"/>
      <c r="H283" s="50"/>
      <c r="I283" s="8"/>
      <c r="J283" s="8"/>
      <c r="K283" s="8"/>
      <c r="L283" s="8"/>
      <c r="M283" s="8"/>
      <c r="N283" s="8"/>
      <c r="O283" s="16"/>
      <c r="P283" s="16"/>
      <c r="Q283" s="16"/>
      <c r="R283" s="8"/>
      <c r="S283" s="8"/>
      <c r="T283" s="8"/>
      <c r="U283" s="35"/>
      <c r="V283" s="8"/>
      <c r="W283" s="8"/>
      <c r="X283" s="8"/>
      <c r="Y283" s="8"/>
      <c r="Z283" s="8"/>
      <c r="AA283" s="35"/>
      <c r="AB283" s="8"/>
    </row>
    <row r="284" ht="15.75" customHeight="1">
      <c r="A284" s="2"/>
      <c r="B284" s="2"/>
      <c r="C284" s="336"/>
      <c r="D284" s="8"/>
      <c r="E284" s="8"/>
      <c r="G284" s="8"/>
      <c r="H284" s="8"/>
      <c r="I284" s="8"/>
      <c r="J284" s="8"/>
      <c r="K284" s="8"/>
      <c r="L284" s="8"/>
      <c r="M284" s="8"/>
      <c r="N284" s="8"/>
      <c r="O284" s="16"/>
      <c r="P284" s="16"/>
      <c r="Q284" s="16"/>
      <c r="R284" s="8"/>
      <c r="S284" s="8"/>
      <c r="T284" s="8"/>
      <c r="U284" s="35"/>
      <c r="V284" s="8"/>
      <c r="W284" s="8"/>
      <c r="X284" s="8"/>
      <c r="Y284" s="8"/>
      <c r="Z284" s="8"/>
      <c r="AA284" s="35"/>
      <c r="AB284" s="8"/>
    </row>
    <row r="285" ht="15.75" customHeight="1">
      <c r="A285" s="2"/>
      <c r="B285" s="2"/>
      <c r="C285" s="336"/>
      <c r="D285" s="8"/>
      <c r="E285" s="8"/>
      <c r="G285" s="8"/>
      <c r="H285" s="8"/>
      <c r="I285" s="8"/>
      <c r="J285" s="8"/>
      <c r="K285" s="8"/>
      <c r="L285" s="8"/>
      <c r="M285" s="8"/>
      <c r="N285" s="8"/>
      <c r="O285" s="16"/>
      <c r="P285" s="16"/>
      <c r="Q285" s="16"/>
      <c r="R285" s="8"/>
      <c r="S285" s="8"/>
      <c r="T285" s="8"/>
      <c r="U285" s="35"/>
      <c r="V285" s="8"/>
      <c r="W285" s="8"/>
      <c r="X285" s="8"/>
      <c r="Y285" s="8"/>
      <c r="Z285" s="8"/>
      <c r="AA285" s="35"/>
      <c r="AB285" s="8"/>
    </row>
    <row r="286" ht="15.75" customHeight="1">
      <c r="A286" s="2"/>
      <c r="B286" s="2"/>
      <c r="C286" s="336"/>
      <c r="D286" s="8"/>
      <c r="E286" s="8"/>
      <c r="G286" s="8"/>
      <c r="H286" s="8"/>
      <c r="I286" s="8"/>
      <c r="J286" s="8"/>
      <c r="K286" s="8"/>
      <c r="L286" s="8"/>
      <c r="M286" s="8"/>
      <c r="N286" s="8"/>
      <c r="O286" s="16"/>
      <c r="P286" s="16"/>
      <c r="Q286" s="16"/>
      <c r="R286" s="8"/>
      <c r="S286" s="8"/>
      <c r="T286" s="8"/>
      <c r="U286" s="35"/>
      <c r="V286" s="8"/>
      <c r="W286" s="8"/>
      <c r="X286" s="8"/>
      <c r="Y286" s="8"/>
      <c r="Z286" s="8"/>
      <c r="AA286" s="35"/>
      <c r="AB286" s="8"/>
    </row>
    <row r="287" ht="15.75" customHeight="1">
      <c r="A287" s="2"/>
      <c r="B287" s="2"/>
      <c r="C287" s="336"/>
      <c r="D287" s="8"/>
      <c r="E287" s="8"/>
      <c r="G287" s="8"/>
      <c r="H287" s="51"/>
      <c r="I287" s="8"/>
      <c r="J287" s="8"/>
      <c r="K287" s="8"/>
      <c r="L287" s="8"/>
      <c r="M287" s="8"/>
      <c r="N287" s="8"/>
      <c r="O287" s="16"/>
      <c r="P287" s="16"/>
      <c r="Q287" s="16"/>
      <c r="R287" s="8"/>
      <c r="S287" s="8"/>
      <c r="T287" s="8"/>
      <c r="U287" s="35"/>
      <c r="V287" s="8"/>
      <c r="W287" s="8"/>
      <c r="X287" s="8"/>
      <c r="Y287" s="8"/>
      <c r="Z287" s="8"/>
      <c r="AA287" s="35"/>
      <c r="AB287" s="8"/>
    </row>
    <row r="288" ht="15.75" customHeight="1">
      <c r="A288" s="2"/>
      <c r="B288" s="2"/>
      <c r="C288" s="336"/>
      <c r="D288" s="8"/>
      <c r="E288" s="8"/>
      <c r="G288" s="8"/>
      <c r="H288" s="8"/>
      <c r="I288" s="8"/>
      <c r="J288" s="8"/>
      <c r="K288" s="8"/>
      <c r="L288" s="8"/>
      <c r="M288" s="8"/>
      <c r="N288" s="8"/>
      <c r="O288" s="16"/>
      <c r="P288" s="16"/>
      <c r="Q288" s="16"/>
      <c r="R288" s="8"/>
      <c r="S288" s="8"/>
      <c r="T288" s="8"/>
      <c r="U288" s="35"/>
      <c r="V288" s="8"/>
      <c r="W288" s="8"/>
      <c r="X288" s="8"/>
      <c r="Y288" s="8"/>
      <c r="Z288" s="8"/>
      <c r="AA288" s="35"/>
      <c r="AB288" s="8"/>
    </row>
    <row r="289" ht="15.75" customHeight="1">
      <c r="A289" s="2"/>
      <c r="B289" s="2"/>
      <c r="C289" s="336"/>
      <c r="D289" s="8"/>
      <c r="E289" s="8"/>
      <c r="G289" s="8"/>
      <c r="H289" s="8"/>
      <c r="I289" s="8"/>
      <c r="J289" s="8"/>
      <c r="K289" s="8"/>
      <c r="L289" s="8"/>
      <c r="M289" s="8"/>
      <c r="N289" s="8"/>
      <c r="O289" s="16"/>
      <c r="P289" s="16"/>
      <c r="Q289" s="16"/>
      <c r="R289" s="8"/>
      <c r="S289" s="8"/>
      <c r="T289" s="8"/>
      <c r="U289" s="35"/>
      <c r="V289" s="8"/>
      <c r="W289" s="8"/>
      <c r="X289" s="8"/>
      <c r="Y289" s="8"/>
      <c r="Z289" s="8"/>
      <c r="AA289" s="35"/>
      <c r="AB289" s="8"/>
    </row>
    <row r="290" ht="15.75" customHeight="1">
      <c r="A290" s="2"/>
      <c r="B290" s="2"/>
      <c r="C290" s="336"/>
      <c r="D290" s="8"/>
      <c r="E290" s="8"/>
      <c r="G290" s="8"/>
      <c r="H290" s="8"/>
      <c r="I290" s="8"/>
      <c r="J290" s="8"/>
      <c r="K290" s="8"/>
      <c r="L290" s="8"/>
      <c r="M290" s="8"/>
      <c r="N290" s="8"/>
      <c r="O290" s="16"/>
      <c r="P290" s="16"/>
      <c r="Q290" s="16"/>
      <c r="R290" s="8"/>
      <c r="S290" s="8"/>
      <c r="T290" s="8"/>
      <c r="U290" s="35"/>
      <c r="V290" s="8"/>
      <c r="W290" s="8"/>
      <c r="X290" s="8"/>
      <c r="Y290" s="8"/>
      <c r="Z290" s="8"/>
      <c r="AA290" s="35"/>
      <c r="AB290" s="8"/>
    </row>
    <row r="291" ht="15.75" customHeight="1">
      <c r="A291" s="2"/>
      <c r="B291" s="2"/>
      <c r="C291" s="336"/>
      <c r="D291" s="8"/>
      <c r="E291" s="8"/>
      <c r="G291" s="8"/>
      <c r="H291" s="8"/>
      <c r="I291" s="8"/>
      <c r="J291" s="8"/>
      <c r="K291" s="8"/>
      <c r="L291" s="8"/>
      <c r="M291" s="8"/>
      <c r="N291" s="8"/>
      <c r="O291" s="16"/>
      <c r="P291" s="16"/>
      <c r="Q291" s="16"/>
      <c r="R291" s="8"/>
      <c r="S291" s="8"/>
      <c r="T291" s="8"/>
      <c r="U291" s="35"/>
      <c r="V291" s="8"/>
      <c r="W291" s="8"/>
      <c r="X291" s="8"/>
      <c r="Y291" s="8"/>
      <c r="Z291" s="8"/>
      <c r="AA291" s="35"/>
      <c r="AB291" s="8"/>
    </row>
    <row r="292" ht="15.75" customHeight="1">
      <c r="A292" s="2"/>
      <c r="B292" s="1"/>
      <c r="C292" s="336"/>
      <c r="D292" s="8"/>
      <c r="E292" s="8"/>
      <c r="G292" s="8"/>
      <c r="H292" s="8"/>
      <c r="I292" s="8"/>
      <c r="J292" s="8"/>
      <c r="K292" s="8"/>
      <c r="L292" s="8"/>
      <c r="M292" s="8"/>
      <c r="N292" s="8"/>
      <c r="O292" s="16"/>
      <c r="P292" s="16"/>
      <c r="Q292" s="16"/>
      <c r="R292" s="35"/>
      <c r="S292" s="35"/>
      <c r="T292" s="8"/>
      <c r="U292" s="35"/>
      <c r="V292" s="35"/>
      <c r="W292" s="35"/>
      <c r="X292" s="35"/>
      <c r="Y292" s="35"/>
      <c r="Z292" s="35"/>
      <c r="AA292" s="35"/>
      <c r="AB292" s="35"/>
    </row>
    <row r="293" ht="15.75" customHeight="1">
      <c r="A293" s="2"/>
      <c r="B293" s="2"/>
      <c r="C293" s="336"/>
      <c r="D293" s="8"/>
      <c r="E293" s="8"/>
      <c r="G293" s="8"/>
      <c r="H293" s="8"/>
      <c r="I293" s="8"/>
      <c r="J293" s="8"/>
      <c r="K293" s="8"/>
      <c r="L293" s="8"/>
      <c r="M293" s="8"/>
      <c r="N293" s="8"/>
      <c r="O293" s="16"/>
      <c r="P293" s="16"/>
      <c r="Q293" s="16"/>
      <c r="R293" s="8"/>
      <c r="S293" s="8"/>
      <c r="T293" s="8"/>
      <c r="U293" s="35"/>
      <c r="V293" s="8"/>
      <c r="W293" s="8"/>
      <c r="X293" s="8"/>
      <c r="Y293" s="8"/>
      <c r="Z293" s="8"/>
      <c r="AA293" s="35"/>
      <c r="AB293" s="8"/>
    </row>
    <row r="294" ht="15.75" customHeight="1">
      <c r="A294" s="2"/>
      <c r="B294" s="2"/>
      <c r="C294" s="336"/>
      <c r="D294" s="8"/>
      <c r="E294" s="8"/>
      <c r="G294" s="8"/>
      <c r="H294" s="8"/>
      <c r="I294" s="8"/>
      <c r="J294" s="8"/>
      <c r="K294" s="8"/>
      <c r="L294" s="8"/>
      <c r="M294" s="8"/>
      <c r="N294" s="8"/>
      <c r="O294" s="16"/>
      <c r="P294" s="16"/>
      <c r="Q294" s="16"/>
      <c r="R294" s="8"/>
      <c r="S294" s="8"/>
      <c r="T294" s="8"/>
      <c r="U294" s="35"/>
      <c r="V294" s="8"/>
      <c r="W294" s="8"/>
      <c r="X294" s="8"/>
      <c r="Y294" s="8"/>
      <c r="Z294" s="8"/>
      <c r="AA294" s="35"/>
      <c r="AB294" s="8"/>
    </row>
    <row r="295" ht="15.75" customHeight="1">
      <c r="A295" s="2"/>
      <c r="B295" s="2"/>
      <c r="C295" s="336"/>
      <c r="D295" s="8"/>
      <c r="E295" s="8"/>
      <c r="G295" s="8"/>
      <c r="H295" s="8"/>
      <c r="I295" s="8"/>
      <c r="J295" s="8"/>
      <c r="K295" s="8"/>
      <c r="L295" s="8"/>
      <c r="M295" s="8"/>
      <c r="N295" s="8"/>
      <c r="O295" s="16"/>
      <c r="P295" s="16"/>
      <c r="Q295" s="16"/>
      <c r="R295" s="8"/>
      <c r="S295" s="8"/>
      <c r="T295" s="8"/>
      <c r="U295" s="35"/>
      <c r="V295" s="8"/>
      <c r="W295" s="8"/>
      <c r="X295" s="8"/>
      <c r="Y295" s="8"/>
      <c r="Z295" s="8"/>
      <c r="AA295" s="35"/>
      <c r="AB295" s="8"/>
    </row>
    <row r="296" ht="15.75" customHeight="1">
      <c r="A296" s="2"/>
      <c r="B296" s="2"/>
      <c r="C296" s="336"/>
      <c r="D296" s="8"/>
      <c r="E296" s="8"/>
      <c r="G296" s="8"/>
      <c r="H296" s="8"/>
      <c r="I296" s="8"/>
      <c r="J296" s="8"/>
      <c r="K296" s="8"/>
      <c r="L296" s="8"/>
      <c r="M296" s="8"/>
      <c r="N296" s="8"/>
      <c r="O296" s="16"/>
      <c r="P296" s="16"/>
      <c r="Q296" s="16"/>
      <c r="R296" s="8"/>
      <c r="S296" s="8"/>
      <c r="T296" s="8"/>
      <c r="U296" s="35"/>
      <c r="V296" s="8"/>
      <c r="W296" s="8"/>
      <c r="X296" s="8"/>
      <c r="Y296" s="8"/>
      <c r="Z296" s="8"/>
      <c r="AA296" s="35"/>
      <c r="AB296" s="8"/>
    </row>
    <row r="297" ht="15.75" customHeight="1">
      <c r="A297" s="2"/>
      <c r="B297" s="2"/>
      <c r="C297" s="336"/>
      <c r="D297" s="8"/>
      <c r="E297" s="8"/>
      <c r="G297" s="8"/>
      <c r="H297" s="8"/>
      <c r="I297" s="8"/>
      <c r="J297" s="8"/>
      <c r="K297" s="8"/>
      <c r="L297" s="8"/>
      <c r="M297" s="8"/>
      <c r="N297" s="8"/>
      <c r="O297" s="16"/>
      <c r="P297" s="16"/>
      <c r="Q297" s="16"/>
      <c r="R297" s="8"/>
      <c r="S297" s="8"/>
      <c r="T297" s="8"/>
      <c r="U297" s="35"/>
      <c r="V297" s="8"/>
      <c r="W297" s="8"/>
      <c r="X297" s="8"/>
      <c r="Y297" s="8"/>
      <c r="Z297" s="8"/>
      <c r="AA297" s="35"/>
      <c r="AB297" s="8"/>
    </row>
    <row r="298" ht="15.75" customHeight="1">
      <c r="A298" s="2"/>
      <c r="B298" s="2"/>
      <c r="C298" s="336"/>
      <c r="D298" s="8"/>
      <c r="E298" s="8"/>
      <c r="G298" s="8"/>
      <c r="H298" s="8"/>
      <c r="I298" s="8"/>
      <c r="J298" s="8"/>
      <c r="K298" s="8"/>
      <c r="L298" s="8"/>
      <c r="M298" s="8"/>
      <c r="N298" s="8"/>
      <c r="O298" s="16"/>
      <c r="P298" s="16"/>
      <c r="Q298" s="16"/>
      <c r="R298" s="8"/>
      <c r="S298" s="8"/>
      <c r="T298" s="8"/>
      <c r="U298" s="35"/>
      <c r="V298" s="35"/>
      <c r="W298" s="35"/>
      <c r="X298" s="8"/>
      <c r="Y298" s="8"/>
      <c r="Z298" s="8"/>
      <c r="AA298" s="35"/>
      <c r="AB298" s="8"/>
    </row>
    <row r="299" ht="15.75" customHeight="1">
      <c r="A299" s="2"/>
      <c r="B299" s="2"/>
      <c r="C299" s="336"/>
      <c r="D299" s="8"/>
      <c r="E299" s="8"/>
      <c r="G299" s="8"/>
      <c r="H299" s="8"/>
      <c r="I299" s="8"/>
      <c r="J299" s="8"/>
      <c r="K299" s="8"/>
      <c r="L299" s="8"/>
      <c r="M299" s="8"/>
      <c r="N299" s="8"/>
      <c r="O299" s="16"/>
      <c r="P299" s="16"/>
      <c r="Q299" s="16"/>
      <c r="R299" s="8"/>
      <c r="S299" s="8"/>
      <c r="T299" s="8"/>
      <c r="U299" s="35"/>
      <c r="V299" s="35"/>
      <c r="W299" s="35"/>
      <c r="X299" s="8"/>
      <c r="Y299" s="8"/>
      <c r="Z299" s="8"/>
      <c r="AA299" s="35"/>
      <c r="AB299" s="8"/>
    </row>
    <row r="300" ht="15.75" customHeight="1">
      <c r="A300" s="2"/>
      <c r="B300" s="2"/>
      <c r="C300" s="336"/>
      <c r="D300" s="8"/>
      <c r="E300" s="8"/>
      <c r="G300" s="8"/>
      <c r="H300" s="8"/>
      <c r="I300" s="8"/>
      <c r="J300" s="8"/>
      <c r="K300" s="8"/>
      <c r="L300" s="8"/>
      <c r="M300" s="8"/>
      <c r="N300" s="8"/>
      <c r="O300" s="16"/>
      <c r="P300" s="16"/>
      <c r="Q300" s="16"/>
      <c r="R300" s="8"/>
      <c r="S300" s="8"/>
      <c r="T300" s="8"/>
      <c r="U300" s="35"/>
      <c r="V300" s="35"/>
      <c r="W300" s="35"/>
      <c r="X300" s="8"/>
      <c r="Y300" s="8"/>
      <c r="Z300" s="8"/>
      <c r="AA300" s="35"/>
      <c r="AB300" s="8"/>
    </row>
    <row r="301" ht="15.75" customHeight="1">
      <c r="A301" s="2"/>
      <c r="B301" s="2"/>
      <c r="C301" s="336"/>
      <c r="D301" s="8"/>
      <c r="E301" s="8"/>
      <c r="G301" s="8"/>
      <c r="H301" s="51"/>
      <c r="I301" s="8"/>
      <c r="J301" s="8"/>
      <c r="K301" s="8"/>
      <c r="L301" s="8"/>
      <c r="M301" s="8"/>
      <c r="N301" s="8"/>
      <c r="O301" s="16"/>
      <c r="P301" s="16"/>
      <c r="Q301" s="16"/>
      <c r="R301" s="8"/>
      <c r="S301" s="8"/>
      <c r="T301" s="8"/>
      <c r="U301" s="35"/>
      <c r="V301" s="8"/>
      <c r="W301" s="8"/>
      <c r="X301" s="8"/>
      <c r="Y301" s="8"/>
      <c r="Z301" s="8"/>
      <c r="AA301" s="35"/>
      <c r="AB301" s="8"/>
    </row>
    <row r="302" ht="15.75" customHeight="1">
      <c r="A302" s="2"/>
      <c r="B302" s="2"/>
      <c r="C302" s="336"/>
      <c r="D302" s="8"/>
      <c r="E302" s="8"/>
      <c r="G302" s="8"/>
      <c r="H302" s="8"/>
      <c r="I302" s="8"/>
      <c r="J302" s="8"/>
      <c r="K302" s="8"/>
      <c r="L302" s="8"/>
      <c r="M302" s="8"/>
      <c r="N302" s="8"/>
      <c r="O302" s="16"/>
      <c r="P302" s="16"/>
      <c r="Q302" s="16"/>
      <c r="R302" s="8"/>
      <c r="S302" s="8"/>
      <c r="T302" s="8"/>
      <c r="U302" s="35"/>
      <c r="V302" s="35"/>
      <c r="W302" s="35"/>
      <c r="X302" s="8"/>
      <c r="Y302" s="8"/>
      <c r="Z302" s="8"/>
      <c r="AA302" s="35"/>
      <c r="AB302" s="8"/>
    </row>
    <row r="303" ht="15.75" customHeight="1">
      <c r="A303" s="2"/>
      <c r="B303" s="2"/>
      <c r="C303" s="336"/>
      <c r="D303" s="8"/>
      <c r="E303" s="8"/>
      <c r="G303" s="8"/>
      <c r="H303" s="8"/>
      <c r="I303" s="8"/>
      <c r="J303" s="8"/>
      <c r="K303" s="8"/>
      <c r="L303" s="8"/>
      <c r="M303" s="8"/>
      <c r="N303" s="8"/>
      <c r="O303" s="16"/>
      <c r="P303" s="16"/>
      <c r="Q303" s="16"/>
      <c r="R303" s="8"/>
      <c r="S303" s="8"/>
      <c r="T303" s="8"/>
      <c r="U303" s="35"/>
      <c r="V303" s="8"/>
      <c r="W303" s="8"/>
      <c r="X303" s="8"/>
      <c r="Y303" s="8"/>
      <c r="Z303" s="8"/>
      <c r="AA303" s="35"/>
      <c r="AB303" s="8"/>
    </row>
    <row r="304" ht="15.75" customHeight="1">
      <c r="A304" s="2"/>
      <c r="B304" s="2"/>
      <c r="C304" s="336"/>
      <c r="D304" s="8"/>
      <c r="E304" s="8"/>
      <c r="G304" s="8"/>
      <c r="H304" s="8"/>
      <c r="I304" s="8"/>
      <c r="J304" s="8"/>
      <c r="K304" s="8"/>
      <c r="L304" s="8"/>
      <c r="M304" s="8"/>
      <c r="N304" s="8"/>
      <c r="O304" s="16"/>
      <c r="P304" s="16"/>
      <c r="Q304" s="16"/>
      <c r="R304" s="8"/>
      <c r="S304" s="8"/>
      <c r="T304" s="8"/>
      <c r="U304" s="35"/>
      <c r="V304" s="8"/>
      <c r="W304" s="8"/>
      <c r="X304" s="8"/>
      <c r="Y304" s="8"/>
      <c r="Z304" s="8"/>
      <c r="AA304" s="35"/>
      <c r="AB304" s="8"/>
    </row>
    <row r="305" ht="15.75" customHeight="1">
      <c r="A305" s="2"/>
      <c r="B305" s="2"/>
      <c r="C305" s="336"/>
      <c r="D305" s="8"/>
      <c r="E305" s="8"/>
      <c r="G305" s="8"/>
      <c r="H305" s="51"/>
      <c r="I305" s="8"/>
      <c r="J305" s="8"/>
      <c r="K305" s="8"/>
      <c r="L305" s="8"/>
      <c r="M305" s="8"/>
      <c r="N305" s="8"/>
      <c r="O305" s="16"/>
      <c r="P305" s="16"/>
      <c r="Q305" s="85"/>
      <c r="R305" s="8"/>
      <c r="S305" s="8"/>
      <c r="T305" s="8"/>
      <c r="U305" s="35"/>
      <c r="V305" s="35"/>
      <c r="W305" s="35"/>
      <c r="X305" s="8"/>
      <c r="Y305" s="8"/>
      <c r="Z305" s="8"/>
      <c r="AA305" s="35"/>
      <c r="AB305" s="35"/>
    </row>
    <row r="306" ht="15.75" customHeight="1">
      <c r="A306" s="2"/>
      <c r="B306" s="2"/>
      <c r="C306" s="336"/>
      <c r="D306" s="8"/>
      <c r="E306" s="8"/>
      <c r="G306" s="8"/>
      <c r="H306" s="51"/>
      <c r="I306" s="8"/>
      <c r="J306" s="8"/>
      <c r="K306" s="8"/>
      <c r="L306" s="8"/>
      <c r="M306" s="8"/>
      <c r="N306" s="8"/>
      <c r="O306" s="16"/>
      <c r="P306" s="16"/>
      <c r="Q306" s="16"/>
      <c r="R306" s="8"/>
      <c r="S306" s="8"/>
      <c r="T306" s="8"/>
      <c r="U306" s="35"/>
      <c r="V306" s="35"/>
      <c r="W306" s="35"/>
      <c r="X306" s="8"/>
      <c r="Y306" s="8"/>
      <c r="Z306" s="8"/>
      <c r="AA306" s="35"/>
      <c r="AB306" s="8"/>
    </row>
    <row r="307" ht="15.75" customHeight="1">
      <c r="A307" s="101"/>
      <c r="B307" s="101"/>
      <c r="C307" s="349"/>
      <c r="D307" s="104"/>
      <c r="E307" s="104"/>
      <c r="G307" s="104"/>
      <c r="H307" s="104"/>
      <c r="I307" s="104"/>
      <c r="J307" s="104"/>
      <c r="K307" s="104"/>
      <c r="L307" s="104"/>
      <c r="M307" s="104"/>
      <c r="N307" s="104"/>
      <c r="O307" s="105"/>
      <c r="P307" s="105"/>
      <c r="Q307" s="105"/>
      <c r="R307" s="8"/>
      <c r="S307" s="104"/>
      <c r="T307" s="104"/>
      <c r="U307" s="35"/>
      <c r="V307" s="104"/>
      <c r="W307" s="104"/>
      <c r="X307" s="104"/>
      <c r="Y307" s="104"/>
      <c r="Z307" s="104"/>
      <c r="AA307" s="35"/>
      <c r="AB307" s="104"/>
    </row>
    <row r="308" ht="15.75" customHeight="1">
      <c r="A308" s="2"/>
      <c r="B308" s="2"/>
      <c r="C308" s="336"/>
      <c r="D308" s="8"/>
      <c r="E308" s="8"/>
      <c r="G308" s="8"/>
      <c r="H308" s="8"/>
      <c r="I308" s="8"/>
      <c r="J308" s="8"/>
      <c r="K308" s="8"/>
      <c r="L308" s="8"/>
      <c r="M308" s="8"/>
      <c r="N308" s="8"/>
      <c r="O308" s="16"/>
      <c r="P308" s="16"/>
      <c r="Q308" s="16"/>
      <c r="R308" s="8"/>
      <c r="S308" s="8"/>
      <c r="T308" s="8"/>
      <c r="U308" s="35"/>
      <c r="V308" s="8"/>
      <c r="W308" s="8"/>
      <c r="X308" s="8"/>
      <c r="Y308" s="8"/>
      <c r="Z308" s="8"/>
      <c r="AA308" s="35"/>
      <c r="AB308" s="8"/>
    </row>
    <row r="309" ht="15.75" customHeight="1">
      <c r="A309" s="2"/>
      <c r="B309" s="2"/>
      <c r="C309" s="336"/>
      <c r="D309" s="8"/>
      <c r="E309" s="8"/>
      <c r="G309" s="8"/>
      <c r="H309" s="8"/>
      <c r="I309" s="8"/>
      <c r="J309" s="8"/>
      <c r="K309" s="8"/>
      <c r="L309" s="8"/>
      <c r="M309" s="8"/>
      <c r="N309" s="8"/>
      <c r="O309" s="16"/>
      <c r="P309" s="16"/>
      <c r="Q309" s="16"/>
      <c r="R309" s="8"/>
      <c r="S309" s="8"/>
      <c r="T309" s="8"/>
      <c r="U309" s="35"/>
      <c r="V309" s="8"/>
      <c r="W309" s="8"/>
      <c r="X309" s="8"/>
      <c r="Y309" s="8"/>
      <c r="Z309" s="8"/>
      <c r="AA309" s="35"/>
      <c r="AB309" s="8"/>
    </row>
    <row r="310" ht="15.75" customHeight="1">
      <c r="A310" s="2"/>
      <c r="B310" s="2"/>
      <c r="C310" s="336"/>
      <c r="D310" s="8"/>
      <c r="E310" s="8"/>
      <c r="G310" s="8"/>
      <c r="H310" s="51"/>
      <c r="I310" s="8"/>
      <c r="J310" s="8"/>
      <c r="K310" s="8"/>
      <c r="L310" s="8"/>
      <c r="M310" s="8"/>
      <c r="N310" s="8"/>
      <c r="O310" s="16"/>
      <c r="P310" s="16"/>
      <c r="Q310" s="16"/>
      <c r="R310" s="8"/>
      <c r="S310" s="8"/>
      <c r="T310" s="8"/>
      <c r="U310" s="35"/>
      <c r="V310" s="35"/>
      <c r="W310" s="35"/>
      <c r="X310" s="8"/>
      <c r="Y310" s="8"/>
      <c r="Z310" s="8"/>
      <c r="AA310" s="35"/>
      <c r="AB310" s="8"/>
    </row>
    <row r="311" ht="15.75" customHeight="1">
      <c r="A311" s="2"/>
      <c r="B311" s="2"/>
      <c r="C311" s="336"/>
      <c r="D311" s="8"/>
      <c r="E311" s="8"/>
      <c r="G311" s="8"/>
      <c r="H311" s="50"/>
      <c r="I311" s="8"/>
      <c r="J311" s="8"/>
      <c r="K311" s="50"/>
      <c r="L311" s="8"/>
      <c r="M311" s="8"/>
      <c r="N311" s="8"/>
      <c r="O311" s="16"/>
      <c r="P311" s="16"/>
      <c r="Q311" s="16"/>
      <c r="R311" s="8"/>
      <c r="S311" s="8"/>
      <c r="T311" s="8"/>
      <c r="U311" s="35"/>
      <c r="V311" s="35"/>
      <c r="W311" s="35"/>
      <c r="X311" s="8"/>
      <c r="Y311" s="8"/>
      <c r="Z311" s="8"/>
      <c r="AA311" s="35"/>
      <c r="AB311" s="35"/>
    </row>
    <row r="312" ht="15.75" customHeight="1">
      <c r="A312" s="2"/>
      <c r="B312" s="2"/>
      <c r="C312" s="336"/>
      <c r="D312" s="8"/>
      <c r="E312" s="8"/>
      <c r="G312" s="8"/>
      <c r="H312" s="50"/>
      <c r="I312" s="8"/>
      <c r="J312" s="8"/>
      <c r="K312" s="8"/>
      <c r="L312" s="8"/>
      <c r="M312" s="8"/>
      <c r="N312" s="8"/>
      <c r="O312" s="16"/>
      <c r="P312" s="16"/>
      <c r="Q312" s="16"/>
      <c r="R312" s="8"/>
      <c r="S312" s="8"/>
      <c r="T312" s="8"/>
      <c r="U312" s="35"/>
      <c r="V312" s="8"/>
      <c r="W312" s="8"/>
      <c r="X312" s="8"/>
      <c r="Y312" s="8"/>
      <c r="Z312" s="8"/>
      <c r="AA312" s="35"/>
      <c r="AB312" s="8"/>
    </row>
    <row r="313" ht="15.75" customHeight="1">
      <c r="A313" s="2"/>
      <c r="B313" s="2"/>
      <c r="C313" s="336"/>
      <c r="D313" s="8"/>
      <c r="E313" s="8"/>
      <c r="G313" s="8"/>
      <c r="H313" s="50"/>
      <c r="I313" s="8"/>
      <c r="J313" s="8"/>
      <c r="K313" s="8"/>
      <c r="L313" s="8"/>
      <c r="M313" s="8"/>
      <c r="N313" s="8"/>
      <c r="O313" s="16"/>
      <c r="P313" s="16"/>
      <c r="Q313" s="85"/>
      <c r="R313" s="8"/>
      <c r="S313" s="8"/>
      <c r="T313" s="8"/>
      <c r="U313" s="35"/>
      <c r="V313" s="35"/>
      <c r="W313" s="35"/>
      <c r="X313" s="8"/>
      <c r="Y313" s="8"/>
      <c r="Z313" s="8"/>
      <c r="AA313" s="35"/>
      <c r="AB313" s="35"/>
    </row>
    <row r="314" ht="15.75" customHeight="1">
      <c r="A314" s="2"/>
      <c r="B314" s="2"/>
      <c r="C314" s="336"/>
      <c r="D314" s="8"/>
      <c r="E314" s="8"/>
      <c r="G314" s="8"/>
      <c r="H314" s="8"/>
      <c r="I314" s="8"/>
      <c r="J314" s="8"/>
      <c r="K314" s="8"/>
      <c r="L314" s="8"/>
      <c r="M314" s="8"/>
      <c r="N314" s="8"/>
      <c r="O314" s="16"/>
      <c r="P314" s="16"/>
      <c r="Q314" s="16"/>
      <c r="R314" s="8"/>
      <c r="S314" s="8"/>
      <c r="T314" s="8"/>
      <c r="U314" s="35"/>
      <c r="V314" s="35"/>
      <c r="W314" s="35"/>
      <c r="X314" s="8"/>
      <c r="Y314" s="8"/>
      <c r="Z314" s="8"/>
      <c r="AA314" s="35"/>
      <c r="AB314" s="8"/>
    </row>
    <row r="315" ht="15.75" customHeight="1">
      <c r="A315" s="2"/>
      <c r="B315" s="2"/>
      <c r="C315" s="336"/>
      <c r="D315" s="8"/>
      <c r="E315" s="8"/>
      <c r="G315" s="8"/>
      <c r="H315" s="8"/>
      <c r="I315" s="8"/>
      <c r="J315" s="8"/>
      <c r="K315" s="8"/>
      <c r="L315" s="8"/>
      <c r="M315" s="8"/>
      <c r="N315" s="8"/>
      <c r="O315" s="16"/>
      <c r="P315" s="16"/>
      <c r="Q315" s="16"/>
      <c r="R315" s="8"/>
      <c r="S315" s="8"/>
      <c r="T315" s="8"/>
      <c r="U315" s="35"/>
      <c r="V315" s="35"/>
      <c r="W315" s="35"/>
      <c r="X315" s="8"/>
      <c r="Y315" s="8"/>
      <c r="Z315" s="8"/>
      <c r="AA315" s="35"/>
      <c r="AB315" s="8"/>
    </row>
    <row r="316" ht="15.75" customHeight="1">
      <c r="A316" s="2"/>
      <c r="B316" s="2"/>
      <c r="C316" s="336"/>
      <c r="D316" s="8"/>
      <c r="E316" s="8"/>
      <c r="G316" s="8"/>
      <c r="H316" s="8"/>
      <c r="I316" s="8"/>
      <c r="J316" s="8"/>
      <c r="K316" s="8"/>
      <c r="L316" s="8"/>
      <c r="M316" s="8"/>
      <c r="N316" s="8"/>
      <c r="O316" s="16"/>
      <c r="P316" s="16"/>
      <c r="Q316" s="16"/>
      <c r="R316" s="8"/>
      <c r="S316" s="8"/>
      <c r="T316" s="8"/>
      <c r="U316" s="35"/>
      <c r="V316" s="8"/>
      <c r="W316" s="8"/>
      <c r="X316" s="8"/>
      <c r="Y316" s="8"/>
      <c r="Z316" s="8"/>
      <c r="AA316" s="35"/>
      <c r="AB316" s="8"/>
    </row>
    <row r="317" ht="15.75" customHeight="1">
      <c r="A317" s="2"/>
      <c r="B317" s="2"/>
      <c r="C317" s="336"/>
      <c r="D317" s="8"/>
      <c r="E317" s="8"/>
      <c r="G317" s="8"/>
      <c r="H317" s="8"/>
      <c r="I317" s="8"/>
      <c r="J317" s="8"/>
      <c r="K317" s="8"/>
      <c r="L317" s="8"/>
      <c r="M317" s="8"/>
      <c r="N317" s="8"/>
      <c r="O317" s="16"/>
      <c r="P317" s="16"/>
      <c r="Q317" s="16"/>
      <c r="R317" s="8"/>
      <c r="S317" s="8"/>
      <c r="T317" s="8"/>
      <c r="U317" s="35"/>
      <c r="V317" s="8"/>
      <c r="W317" s="8"/>
      <c r="X317" s="8"/>
      <c r="Y317" s="8"/>
      <c r="Z317" s="8"/>
      <c r="AA317" s="35"/>
      <c r="AB317" s="8"/>
    </row>
    <row r="318" ht="15.75" customHeight="1">
      <c r="A318" s="2"/>
      <c r="B318" s="2"/>
      <c r="C318" s="336"/>
      <c r="D318" s="8"/>
      <c r="E318" s="8"/>
      <c r="G318" s="8"/>
      <c r="H318" s="8"/>
      <c r="I318" s="8"/>
      <c r="J318" s="8"/>
      <c r="K318" s="8"/>
      <c r="L318" s="8"/>
      <c r="M318" s="8"/>
      <c r="N318" s="8"/>
      <c r="O318" s="16"/>
      <c r="P318" s="16"/>
      <c r="Q318" s="16"/>
      <c r="R318" s="8"/>
      <c r="S318" s="8"/>
      <c r="T318" s="8"/>
      <c r="U318" s="35"/>
      <c r="V318" s="8"/>
      <c r="W318" s="8"/>
      <c r="X318" s="8"/>
      <c r="Y318" s="8"/>
      <c r="Z318" s="8"/>
      <c r="AA318" s="35"/>
      <c r="AB318" s="8"/>
    </row>
    <row r="319" ht="15.75" customHeight="1">
      <c r="A319" s="2"/>
      <c r="B319" s="2"/>
      <c r="C319" s="336"/>
      <c r="D319" s="8"/>
      <c r="E319" s="8"/>
      <c r="G319" s="8"/>
      <c r="H319" s="8"/>
      <c r="I319" s="8"/>
      <c r="J319" s="8"/>
      <c r="K319" s="8"/>
      <c r="L319" s="8"/>
      <c r="M319" s="8"/>
      <c r="N319" s="8"/>
      <c r="O319" s="16"/>
      <c r="P319" s="16"/>
      <c r="Q319" s="16"/>
      <c r="R319" s="8"/>
      <c r="S319" s="8"/>
      <c r="T319" s="8"/>
      <c r="U319" s="35"/>
      <c r="V319" s="8"/>
      <c r="W319" s="8"/>
      <c r="X319" s="8"/>
      <c r="Y319" s="8"/>
      <c r="Z319" s="8"/>
      <c r="AA319" s="35"/>
      <c r="AB319" s="8"/>
    </row>
    <row r="320" ht="15.75" customHeight="1">
      <c r="A320" s="2"/>
      <c r="B320" s="2"/>
      <c r="C320" s="336"/>
      <c r="D320" s="8"/>
      <c r="E320" s="8"/>
      <c r="G320" s="8"/>
      <c r="H320" s="50"/>
      <c r="I320" s="8"/>
      <c r="J320" s="8"/>
      <c r="K320" s="8"/>
      <c r="L320" s="8"/>
      <c r="M320" s="8"/>
      <c r="N320" s="8"/>
      <c r="O320" s="16"/>
      <c r="P320" s="16"/>
      <c r="Q320" s="16"/>
      <c r="R320" s="8"/>
      <c r="S320" s="8"/>
      <c r="T320" s="8"/>
      <c r="U320" s="35"/>
      <c r="V320" s="35"/>
      <c r="W320" s="35"/>
      <c r="X320" s="8"/>
      <c r="Y320" s="8"/>
      <c r="Z320" s="8"/>
      <c r="AA320" s="35"/>
      <c r="AB320" s="8"/>
    </row>
    <row r="321" ht="15.75" customHeight="1">
      <c r="A321" s="2"/>
      <c r="B321" s="2"/>
      <c r="C321" s="336"/>
      <c r="D321" s="8"/>
      <c r="E321" s="8"/>
      <c r="G321" s="8"/>
      <c r="H321" s="51"/>
      <c r="I321" s="8"/>
      <c r="J321" s="8"/>
      <c r="K321" s="8"/>
      <c r="L321" s="8"/>
      <c r="M321" s="8"/>
      <c r="N321" s="8"/>
      <c r="O321" s="16"/>
      <c r="P321" s="16"/>
      <c r="Q321" s="16"/>
      <c r="R321" s="8"/>
      <c r="S321" s="8"/>
      <c r="T321" s="8"/>
      <c r="U321" s="35"/>
      <c r="V321" s="35"/>
      <c r="W321" s="35"/>
      <c r="X321" s="8"/>
      <c r="Y321" s="8"/>
      <c r="Z321" s="8"/>
      <c r="AA321" s="35"/>
      <c r="AB321" s="8"/>
    </row>
    <row r="322" ht="15.75" customHeight="1">
      <c r="A322" s="2"/>
      <c r="B322" s="2"/>
      <c r="C322" s="336"/>
      <c r="D322" s="8"/>
      <c r="E322" s="8"/>
      <c r="G322" s="8"/>
      <c r="H322" s="8"/>
      <c r="I322" s="8"/>
      <c r="J322" s="8"/>
      <c r="K322" s="8"/>
      <c r="L322" s="8"/>
      <c r="M322" s="8"/>
      <c r="N322" s="8"/>
      <c r="O322" s="16"/>
      <c r="P322" s="16"/>
      <c r="Q322" s="16"/>
      <c r="R322" s="8"/>
      <c r="S322" s="8"/>
      <c r="T322" s="8"/>
      <c r="U322" s="35"/>
      <c r="V322" s="8"/>
      <c r="W322" s="8"/>
      <c r="X322" s="8"/>
      <c r="Y322" s="8"/>
      <c r="Z322" s="8"/>
      <c r="AA322" s="35"/>
      <c r="AB322" s="8"/>
    </row>
    <row r="323" ht="15.75" customHeight="1">
      <c r="A323" s="2"/>
      <c r="B323" s="2"/>
      <c r="C323" s="336"/>
      <c r="D323" s="8"/>
      <c r="E323" s="8"/>
      <c r="G323" s="8"/>
      <c r="H323" s="8"/>
      <c r="I323" s="8"/>
      <c r="J323" s="8"/>
      <c r="K323" s="8"/>
      <c r="L323" s="8"/>
      <c r="M323" s="8"/>
      <c r="N323" s="8"/>
      <c r="O323" s="16"/>
      <c r="P323" s="16"/>
      <c r="Q323" s="16"/>
      <c r="R323" s="8"/>
      <c r="S323" s="8"/>
      <c r="T323" s="8"/>
      <c r="U323" s="35"/>
      <c r="V323" s="8"/>
      <c r="W323" s="8"/>
      <c r="X323" s="8"/>
      <c r="Y323" s="8"/>
      <c r="Z323" s="8"/>
      <c r="AA323" s="35"/>
      <c r="AB323" s="8"/>
    </row>
    <row r="324" ht="15.75" customHeight="1">
      <c r="A324" s="2"/>
      <c r="B324" s="2"/>
      <c r="C324" s="336"/>
      <c r="D324" s="8"/>
      <c r="E324" s="8"/>
      <c r="G324" s="8"/>
      <c r="H324" s="8"/>
      <c r="I324" s="8"/>
      <c r="J324" s="8"/>
      <c r="K324" s="8"/>
      <c r="L324" s="8"/>
      <c r="M324" s="8"/>
      <c r="N324" s="8"/>
      <c r="O324" s="16"/>
      <c r="P324" s="16"/>
      <c r="Q324" s="16"/>
      <c r="R324" s="8"/>
      <c r="S324" s="8"/>
      <c r="T324" s="8"/>
      <c r="U324" s="35"/>
      <c r="V324" s="8"/>
      <c r="W324" s="8"/>
      <c r="X324" s="8"/>
      <c r="Y324" s="8"/>
      <c r="Z324" s="8"/>
      <c r="AA324" s="35"/>
      <c r="AB324" s="8"/>
    </row>
    <row r="325" ht="15.75" customHeight="1">
      <c r="A325" s="2"/>
      <c r="B325" s="2"/>
      <c r="C325" s="336"/>
      <c r="D325" s="8"/>
      <c r="E325" s="8"/>
      <c r="G325" s="8"/>
      <c r="H325" s="51"/>
      <c r="I325" s="8"/>
      <c r="J325" s="8"/>
      <c r="K325" s="8"/>
      <c r="L325" s="8"/>
      <c r="M325" s="8"/>
      <c r="N325" s="8"/>
      <c r="O325" s="16"/>
      <c r="P325" s="16"/>
      <c r="Q325" s="16"/>
      <c r="R325" s="8"/>
      <c r="S325" s="8"/>
      <c r="T325" s="8"/>
      <c r="U325" s="35"/>
      <c r="V325" s="8"/>
      <c r="W325" s="8"/>
      <c r="X325" s="8"/>
      <c r="Y325" s="8"/>
      <c r="Z325" s="8"/>
      <c r="AA325" s="35"/>
      <c r="AB325" s="8"/>
    </row>
    <row r="326" ht="15.75" customHeight="1">
      <c r="A326" s="2"/>
      <c r="B326" s="2"/>
      <c r="C326" s="336"/>
      <c r="D326" s="8"/>
      <c r="E326" s="8"/>
      <c r="G326" s="8"/>
      <c r="H326" s="51"/>
      <c r="I326" s="8"/>
      <c r="J326" s="8"/>
      <c r="K326" s="8"/>
      <c r="L326" s="8"/>
      <c r="M326" s="8"/>
      <c r="N326" s="8"/>
      <c r="O326" s="16"/>
      <c r="P326" s="16"/>
      <c r="Q326" s="16"/>
      <c r="R326" s="8"/>
      <c r="S326" s="8"/>
      <c r="T326" s="8"/>
      <c r="U326" s="35"/>
      <c r="V326" s="8"/>
      <c r="W326" s="8"/>
      <c r="X326" s="8"/>
      <c r="Y326" s="8"/>
      <c r="Z326" s="8"/>
      <c r="AA326" s="35"/>
      <c r="AB326" s="8"/>
    </row>
    <row r="327" ht="15.75" customHeight="1">
      <c r="A327" s="2"/>
      <c r="B327" s="2"/>
      <c r="C327" s="336"/>
      <c r="D327" s="8"/>
      <c r="E327" s="8"/>
      <c r="G327" s="8"/>
      <c r="H327" s="8"/>
      <c r="I327" s="8"/>
      <c r="J327" s="8"/>
      <c r="K327" s="8"/>
      <c r="L327" s="8"/>
      <c r="M327" s="8"/>
      <c r="N327" s="8"/>
      <c r="O327" s="16"/>
      <c r="P327" s="16"/>
      <c r="Q327" s="16"/>
      <c r="R327" s="8"/>
      <c r="S327" s="8"/>
      <c r="T327" s="8"/>
      <c r="U327" s="35"/>
      <c r="V327" s="8"/>
      <c r="W327" s="8"/>
      <c r="X327" s="8"/>
      <c r="Y327" s="8"/>
      <c r="Z327" s="8"/>
      <c r="AA327" s="35"/>
      <c r="AB327" s="8"/>
    </row>
    <row r="328" ht="15.75" customHeight="1">
      <c r="A328" s="2"/>
      <c r="B328" s="2"/>
      <c r="C328" s="336"/>
      <c r="D328" s="8"/>
      <c r="E328" s="8"/>
      <c r="G328" s="8"/>
      <c r="H328" s="8"/>
      <c r="I328" s="8"/>
      <c r="J328" s="8"/>
      <c r="K328" s="8"/>
      <c r="L328" s="8"/>
      <c r="M328" s="8"/>
      <c r="N328" s="8"/>
      <c r="O328" s="16"/>
      <c r="P328" s="16"/>
      <c r="Q328" s="16"/>
      <c r="R328" s="8"/>
      <c r="S328" s="8"/>
      <c r="T328" s="8"/>
      <c r="U328" s="35"/>
      <c r="V328" s="8"/>
      <c r="W328" s="8"/>
      <c r="X328" s="8"/>
      <c r="Y328" s="8"/>
      <c r="Z328" s="8"/>
      <c r="AA328" s="35"/>
      <c r="AB328" s="8"/>
    </row>
    <row r="329" ht="15.75" customHeight="1">
      <c r="A329" s="2"/>
      <c r="B329" s="2"/>
      <c r="C329" s="336"/>
      <c r="D329" s="8"/>
      <c r="E329" s="8"/>
      <c r="G329" s="8"/>
      <c r="H329" s="8"/>
      <c r="I329" s="8"/>
      <c r="J329" s="8"/>
      <c r="K329" s="8"/>
      <c r="L329" s="8"/>
      <c r="M329" s="8"/>
      <c r="N329" s="8"/>
      <c r="O329" s="16"/>
      <c r="P329" s="16"/>
      <c r="Q329" s="16"/>
      <c r="R329" s="8"/>
      <c r="S329" s="8"/>
      <c r="T329" s="8"/>
      <c r="U329" s="35"/>
      <c r="V329" s="8"/>
      <c r="W329" s="8"/>
      <c r="X329" s="8"/>
      <c r="Y329" s="8"/>
      <c r="Z329" s="8"/>
      <c r="AA329" s="35"/>
      <c r="AB329" s="8"/>
    </row>
    <row r="330" ht="15.75" customHeight="1">
      <c r="A330" s="2"/>
      <c r="B330" s="2"/>
      <c r="C330" s="336"/>
      <c r="D330" s="8"/>
      <c r="E330" s="8"/>
      <c r="G330" s="8"/>
      <c r="H330" s="8"/>
      <c r="I330" s="8"/>
      <c r="J330" s="8"/>
      <c r="K330" s="8"/>
      <c r="L330" s="8"/>
      <c r="M330" s="8"/>
      <c r="N330" s="8"/>
      <c r="O330" s="16"/>
      <c r="P330" s="16"/>
      <c r="Q330" s="16"/>
      <c r="R330" s="8"/>
      <c r="S330" s="8"/>
      <c r="T330" s="8"/>
      <c r="U330" s="35"/>
      <c r="V330" s="8"/>
      <c r="W330" s="8"/>
      <c r="X330" s="8"/>
      <c r="Y330" s="8"/>
      <c r="Z330" s="8"/>
      <c r="AA330" s="35"/>
      <c r="AB330" s="8"/>
    </row>
    <row r="331" ht="15.75" customHeight="1">
      <c r="A331" s="2"/>
      <c r="B331" s="2"/>
      <c r="C331" s="336"/>
      <c r="D331" s="8"/>
      <c r="E331" s="8"/>
      <c r="G331" s="8"/>
      <c r="H331" s="8"/>
      <c r="I331" s="8"/>
      <c r="J331" s="8"/>
      <c r="K331" s="8"/>
      <c r="L331" s="8"/>
      <c r="M331" s="8"/>
      <c r="N331" s="8"/>
      <c r="O331" s="16"/>
      <c r="P331" s="16"/>
      <c r="Q331" s="16"/>
      <c r="R331" s="8"/>
      <c r="S331" s="8"/>
      <c r="T331" s="8"/>
      <c r="U331" s="35"/>
      <c r="V331" s="8"/>
      <c r="W331" s="8"/>
      <c r="X331" s="8"/>
      <c r="Y331" s="8"/>
      <c r="Z331" s="8"/>
      <c r="AA331" s="35"/>
      <c r="AB331" s="8"/>
    </row>
    <row r="332" ht="15.75" customHeight="1">
      <c r="A332" s="2"/>
      <c r="B332" s="2"/>
      <c r="C332" s="336"/>
      <c r="D332" s="8"/>
      <c r="E332" s="8"/>
      <c r="G332" s="8"/>
      <c r="H332" s="8"/>
      <c r="I332" s="8"/>
      <c r="J332" s="8"/>
      <c r="K332" s="8"/>
      <c r="L332" s="8"/>
      <c r="M332" s="8"/>
      <c r="N332" s="8"/>
      <c r="O332" s="16"/>
      <c r="P332" s="16"/>
      <c r="Q332" s="16"/>
      <c r="R332" s="8"/>
      <c r="S332" s="8"/>
      <c r="T332" s="8"/>
      <c r="U332" s="35"/>
      <c r="V332" s="8"/>
      <c r="W332" s="8"/>
      <c r="X332" s="8"/>
      <c r="Y332" s="8"/>
      <c r="Z332" s="8"/>
      <c r="AA332" s="35"/>
      <c r="AB332" s="8"/>
    </row>
    <row r="333" ht="15.75" customHeight="1">
      <c r="A333" s="2"/>
      <c r="B333" s="2"/>
      <c r="C333" s="336"/>
      <c r="D333" s="8"/>
      <c r="E333" s="8"/>
      <c r="G333" s="8"/>
      <c r="H333" s="51"/>
      <c r="I333" s="8"/>
      <c r="J333" s="8"/>
      <c r="K333" s="8"/>
      <c r="L333" s="8"/>
      <c r="M333" s="8"/>
      <c r="N333" s="8"/>
      <c r="O333" s="16"/>
      <c r="P333" s="16"/>
      <c r="Q333" s="16"/>
      <c r="R333" s="8"/>
      <c r="S333" s="8"/>
      <c r="T333" s="8"/>
      <c r="U333" s="35"/>
      <c r="V333" s="8"/>
      <c r="W333" s="8"/>
      <c r="X333" s="8"/>
      <c r="Y333" s="8"/>
      <c r="Z333" s="8"/>
      <c r="AA333" s="35"/>
      <c r="AB333" s="8"/>
    </row>
    <row r="334" ht="15.75" customHeight="1">
      <c r="A334" s="2"/>
      <c r="B334" s="2"/>
      <c r="C334" s="336"/>
      <c r="D334" s="8"/>
      <c r="E334" s="8"/>
      <c r="G334" s="8"/>
      <c r="H334" s="8"/>
      <c r="I334" s="8"/>
      <c r="J334" s="8"/>
      <c r="K334" s="8"/>
      <c r="L334" s="8"/>
      <c r="M334" s="8"/>
      <c r="N334" s="8"/>
      <c r="O334" s="16"/>
      <c r="P334" s="16"/>
      <c r="Q334" s="16"/>
      <c r="R334" s="8"/>
      <c r="S334" s="8"/>
      <c r="T334" s="8"/>
      <c r="U334" s="35"/>
      <c r="V334" s="8"/>
      <c r="W334" s="8"/>
      <c r="X334" s="8"/>
      <c r="Y334" s="8"/>
      <c r="Z334" s="8"/>
      <c r="AA334" s="35"/>
      <c r="AB334" s="8"/>
    </row>
    <row r="335" ht="15.75" customHeight="1">
      <c r="A335" s="2"/>
      <c r="B335" s="2"/>
      <c r="C335" s="336"/>
      <c r="D335" s="8"/>
      <c r="E335" s="8"/>
      <c r="G335" s="8"/>
      <c r="H335" s="51"/>
      <c r="I335" s="8"/>
      <c r="J335" s="8"/>
      <c r="K335" s="8"/>
      <c r="L335" s="8"/>
      <c r="M335" s="8"/>
      <c r="N335" s="8"/>
      <c r="O335" s="16"/>
      <c r="P335" s="16"/>
      <c r="Q335" s="16"/>
      <c r="R335" s="8"/>
      <c r="S335" s="8"/>
      <c r="T335" s="8"/>
      <c r="U335" s="35"/>
      <c r="V335" s="8"/>
      <c r="W335" s="8"/>
      <c r="X335" s="8"/>
      <c r="Y335" s="8"/>
      <c r="Z335" s="8"/>
      <c r="AA335" s="35"/>
      <c r="AB335" s="8"/>
    </row>
    <row r="336" ht="15.75" customHeight="1">
      <c r="A336" s="2"/>
      <c r="B336" s="2"/>
      <c r="C336" s="336"/>
      <c r="D336" s="8"/>
      <c r="E336" s="8"/>
      <c r="G336" s="8"/>
      <c r="H336" s="8"/>
      <c r="I336" s="8"/>
      <c r="J336" s="8"/>
      <c r="K336" s="8"/>
      <c r="L336" s="8"/>
      <c r="M336" s="8"/>
      <c r="N336" s="8"/>
      <c r="O336" s="16"/>
      <c r="P336" s="16"/>
      <c r="Q336" s="16"/>
      <c r="R336" s="8"/>
      <c r="S336" s="8"/>
      <c r="T336" s="8"/>
      <c r="U336" s="35"/>
      <c r="V336" s="8"/>
      <c r="W336" s="8"/>
      <c r="X336" s="8"/>
      <c r="Y336" s="8"/>
      <c r="Z336" s="8"/>
      <c r="AA336" s="35"/>
      <c r="AB336" s="8"/>
    </row>
    <row r="337" ht="15.75" customHeight="1">
      <c r="A337" s="2"/>
      <c r="B337" s="2"/>
      <c r="C337" s="336"/>
      <c r="D337" s="8"/>
      <c r="E337" s="8"/>
      <c r="G337" s="8"/>
      <c r="H337" s="51"/>
      <c r="I337" s="8"/>
      <c r="J337" s="8"/>
      <c r="K337" s="8"/>
      <c r="L337" s="8"/>
      <c r="M337" s="8"/>
      <c r="N337" s="8"/>
      <c r="O337" s="16"/>
      <c r="P337" s="16"/>
      <c r="Q337" s="16"/>
      <c r="R337" s="8"/>
      <c r="S337" s="8"/>
      <c r="T337" s="8"/>
      <c r="U337" s="35"/>
      <c r="V337" s="8"/>
      <c r="W337" s="8"/>
      <c r="X337" s="8"/>
      <c r="Y337" s="8"/>
      <c r="Z337" s="8"/>
      <c r="AA337" s="35"/>
      <c r="AB337" s="8"/>
    </row>
    <row r="338" ht="15.75" customHeight="1">
      <c r="A338" s="2"/>
      <c r="B338" s="2"/>
      <c r="C338" s="336"/>
      <c r="D338" s="8"/>
      <c r="E338" s="8"/>
      <c r="G338" s="8"/>
      <c r="H338" s="8"/>
      <c r="I338" s="8"/>
      <c r="J338" s="8"/>
      <c r="K338" s="8"/>
      <c r="L338" s="8"/>
      <c r="M338" s="8"/>
      <c r="N338" s="8"/>
      <c r="O338" s="16"/>
      <c r="P338" s="16"/>
      <c r="Q338" s="16"/>
      <c r="R338" s="8"/>
      <c r="S338" s="8"/>
      <c r="T338" s="8"/>
      <c r="U338" s="35"/>
      <c r="V338" s="8"/>
      <c r="W338" s="8"/>
      <c r="X338" s="8"/>
      <c r="Y338" s="8"/>
      <c r="Z338" s="8"/>
      <c r="AA338" s="35"/>
      <c r="AB338" s="8"/>
    </row>
    <row r="339" ht="15.75" customHeight="1">
      <c r="A339" s="2"/>
      <c r="B339" s="2"/>
      <c r="C339" s="336"/>
      <c r="D339" s="8"/>
      <c r="E339" s="8"/>
      <c r="G339" s="8"/>
      <c r="H339" s="51"/>
      <c r="I339" s="8"/>
      <c r="J339" s="8"/>
      <c r="K339" s="8"/>
      <c r="L339" s="8"/>
      <c r="M339" s="8"/>
      <c r="N339" s="8"/>
      <c r="O339" s="16"/>
      <c r="P339" s="16"/>
      <c r="Q339" s="16"/>
      <c r="R339" s="8"/>
      <c r="S339" s="8"/>
      <c r="T339" s="8"/>
      <c r="U339" s="35"/>
      <c r="V339" s="8"/>
      <c r="W339" s="8"/>
      <c r="X339" s="8"/>
      <c r="Y339" s="8"/>
      <c r="Z339" s="8"/>
      <c r="AA339" s="35"/>
      <c r="AB339" s="8"/>
    </row>
    <row r="340" ht="15.75" customHeight="1">
      <c r="A340" s="2"/>
      <c r="B340" s="2"/>
      <c r="C340" s="336"/>
      <c r="D340" s="8"/>
      <c r="E340" s="8"/>
      <c r="G340" s="8"/>
      <c r="H340" s="8"/>
      <c r="I340" s="8"/>
      <c r="J340" s="8"/>
      <c r="K340" s="8"/>
      <c r="L340" s="8"/>
      <c r="M340" s="8"/>
      <c r="N340" s="8"/>
      <c r="O340" s="16"/>
      <c r="P340" s="16"/>
      <c r="Q340" s="16"/>
      <c r="R340" s="8"/>
      <c r="S340" s="8"/>
      <c r="T340" s="8"/>
      <c r="U340" s="35"/>
      <c r="V340" s="8"/>
      <c r="W340" s="8"/>
      <c r="X340" s="8"/>
      <c r="Y340" s="8"/>
      <c r="Z340" s="8"/>
      <c r="AA340" s="35"/>
      <c r="AB340" s="8"/>
    </row>
    <row r="341" ht="15.75" customHeight="1">
      <c r="A341" s="2"/>
      <c r="B341" s="2"/>
      <c r="C341" s="336"/>
      <c r="D341" s="8"/>
      <c r="E341" s="8"/>
      <c r="G341" s="8"/>
      <c r="H341" s="8"/>
      <c r="I341" s="8"/>
      <c r="J341" s="8"/>
      <c r="K341" s="8"/>
      <c r="L341" s="8"/>
      <c r="M341" s="8"/>
      <c r="N341" s="8"/>
      <c r="O341" s="16"/>
      <c r="P341" s="16"/>
      <c r="Q341" s="16"/>
      <c r="R341" s="8"/>
      <c r="S341" s="8"/>
      <c r="T341" s="8"/>
      <c r="U341" s="35"/>
      <c r="V341" s="8"/>
      <c r="W341" s="8"/>
      <c r="X341" s="8"/>
      <c r="Y341" s="8"/>
      <c r="Z341" s="8"/>
      <c r="AA341" s="35"/>
      <c r="AB341" s="8"/>
    </row>
    <row r="342" ht="15.75" customHeight="1">
      <c r="A342" s="2"/>
      <c r="B342" s="2"/>
      <c r="C342" s="336"/>
      <c r="D342" s="8"/>
      <c r="E342" s="8"/>
      <c r="G342" s="8"/>
      <c r="H342" s="50"/>
      <c r="I342" s="8"/>
      <c r="J342" s="8"/>
      <c r="K342" s="8"/>
      <c r="L342" s="8"/>
      <c r="M342" s="8"/>
      <c r="N342" s="8"/>
      <c r="O342" s="16"/>
      <c r="P342" s="16"/>
      <c r="Q342" s="16"/>
      <c r="R342" s="8"/>
      <c r="S342" s="8"/>
      <c r="T342" s="8"/>
      <c r="U342" s="35"/>
      <c r="V342" s="35"/>
      <c r="W342" s="35"/>
      <c r="X342" s="8"/>
      <c r="Y342" s="8"/>
      <c r="Z342" s="8"/>
      <c r="AA342" s="35"/>
      <c r="AB342" s="8"/>
    </row>
    <row r="343" ht="15.75" customHeight="1">
      <c r="A343" s="2"/>
      <c r="B343" s="2"/>
      <c r="C343" s="336"/>
      <c r="D343" s="8"/>
      <c r="E343" s="8"/>
      <c r="G343" s="8"/>
      <c r="H343" s="8"/>
      <c r="I343" s="8"/>
      <c r="J343" s="8"/>
      <c r="K343" s="8"/>
      <c r="L343" s="8"/>
      <c r="M343" s="8"/>
      <c r="N343" s="8"/>
      <c r="O343" s="16"/>
      <c r="P343" s="16"/>
      <c r="Q343" s="16"/>
      <c r="R343" s="8"/>
      <c r="S343" s="8"/>
      <c r="T343" s="8"/>
      <c r="U343" s="35"/>
      <c r="V343" s="35"/>
      <c r="W343" s="35"/>
      <c r="X343" s="8"/>
      <c r="Y343" s="8"/>
      <c r="Z343" s="8"/>
      <c r="AA343" s="35"/>
      <c r="AB343" s="8"/>
    </row>
    <row r="344" ht="15.75" customHeight="1">
      <c r="A344" s="2"/>
      <c r="B344" s="2"/>
      <c r="C344" s="336"/>
      <c r="D344" s="8"/>
      <c r="E344" s="8"/>
      <c r="G344" s="8"/>
      <c r="H344" s="8"/>
      <c r="I344" s="8"/>
      <c r="J344" s="8"/>
      <c r="K344" s="8"/>
      <c r="L344" s="8"/>
      <c r="M344" s="8"/>
      <c r="N344" s="8"/>
      <c r="O344" s="16"/>
      <c r="P344" s="16"/>
      <c r="Q344" s="16"/>
      <c r="R344" s="8"/>
      <c r="S344" s="8"/>
      <c r="T344" s="8"/>
      <c r="U344" s="35"/>
      <c r="V344" s="35"/>
      <c r="W344" s="35"/>
      <c r="X344" s="8"/>
      <c r="Y344" s="8"/>
      <c r="Z344" s="8"/>
      <c r="AA344" s="35"/>
      <c r="AB344" s="8"/>
    </row>
    <row r="345" ht="15.75" customHeight="1">
      <c r="A345" s="2"/>
      <c r="B345" s="2"/>
      <c r="C345" s="336"/>
      <c r="D345" s="8"/>
      <c r="E345" s="8"/>
      <c r="G345" s="8"/>
      <c r="H345" s="50"/>
      <c r="I345" s="8"/>
      <c r="J345" s="8"/>
      <c r="K345" s="8"/>
      <c r="L345" s="8"/>
      <c r="M345" s="8"/>
      <c r="N345" s="8"/>
      <c r="O345" s="16"/>
      <c r="P345" s="16"/>
      <c r="Q345" s="16"/>
      <c r="R345" s="8"/>
      <c r="S345" s="8"/>
      <c r="T345" s="8"/>
      <c r="U345" s="35"/>
      <c r="V345" s="35"/>
      <c r="W345" s="35"/>
      <c r="X345" s="8"/>
      <c r="Y345" s="8"/>
      <c r="Z345" s="8"/>
      <c r="AA345" s="35"/>
      <c r="AB345" s="8"/>
    </row>
    <row r="346" ht="15.75" customHeight="1">
      <c r="A346" s="2"/>
      <c r="B346" s="2"/>
      <c r="C346" s="336"/>
      <c r="D346" s="8"/>
      <c r="E346" s="8"/>
      <c r="G346" s="8"/>
      <c r="H346" s="8"/>
      <c r="I346" s="8"/>
      <c r="J346" s="8"/>
      <c r="K346" s="8"/>
      <c r="L346" s="8"/>
      <c r="M346" s="8"/>
      <c r="N346" s="8"/>
      <c r="O346" s="16"/>
      <c r="P346" s="16"/>
      <c r="Q346" s="16"/>
      <c r="R346" s="8"/>
      <c r="S346" s="8"/>
      <c r="T346" s="8"/>
      <c r="U346" s="35"/>
      <c r="V346" s="8"/>
      <c r="W346" s="8"/>
      <c r="X346" s="8"/>
      <c r="Y346" s="8"/>
      <c r="Z346" s="8"/>
      <c r="AA346" s="35"/>
      <c r="AB346" s="8"/>
    </row>
    <row r="347" ht="15.75" customHeight="1">
      <c r="A347" s="2"/>
      <c r="B347" s="2"/>
      <c r="C347" s="336"/>
      <c r="D347" s="8"/>
      <c r="E347" s="8"/>
      <c r="G347" s="8"/>
      <c r="H347" s="8"/>
      <c r="I347" s="8"/>
      <c r="J347" s="8"/>
      <c r="K347" s="8"/>
      <c r="L347" s="8"/>
      <c r="M347" s="8"/>
      <c r="N347" s="8"/>
      <c r="O347" s="16"/>
      <c r="P347" s="16"/>
      <c r="Q347" s="16"/>
      <c r="R347" s="8"/>
      <c r="S347" s="8"/>
      <c r="T347" s="8"/>
      <c r="U347" s="35"/>
      <c r="V347" s="8"/>
      <c r="W347" s="8"/>
      <c r="X347" s="8"/>
      <c r="Y347" s="8"/>
      <c r="Z347" s="8"/>
      <c r="AA347" s="35"/>
      <c r="AB347" s="8"/>
    </row>
    <row r="348" ht="15.75" customHeight="1">
      <c r="A348" s="2"/>
      <c r="B348" s="2"/>
      <c r="C348" s="336"/>
      <c r="D348" s="8"/>
      <c r="E348" s="8"/>
      <c r="G348" s="8"/>
      <c r="H348" s="8"/>
      <c r="I348" s="8"/>
      <c r="J348" s="8"/>
      <c r="K348" s="8"/>
      <c r="L348" s="8"/>
      <c r="M348" s="8"/>
      <c r="N348" s="8"/>
      <c r="O348" s="16"/>
      <c r="P348" s="16"/>
      <c r="Q348" s="16"/>
      <c r="R348" s="8"/>
      <c r="S348" s="8"/>
      <c r="T348" s="8"/>
      <c r="U348" s="35"/>
      <c r="V348" s="8"/>
      <c r="W348" s="8"/>
      <c r="X348" s="8"/>
      <c r="Y348" s="8"/>
      <c r="Z348" s="8"/>
      <c r="AA348" s="35"/>
      <c r="AB348" s="8"/>
    </row>
    <row r="349" ht="15.75" customHeight="1">
      <c r="A349" s="2"/>
      <c r="B349" s="2"/>
      <c r="C349" s="336"/>
      <c r="D349" s="8"/>
      <c r="E349" s="8"/>
      <c r="G349" s="8"/>
      <c r="H349" s="8"/>
      <c r="I349" s="8"/>
      <c r="J349" s="8"/>
      <c r="K349" s="8"/>
      <c r="L349" s="8"/>
      <c r="M349" s="8"/>
      <c r="N349" s="8"/>
      <c r="O349" s="16"/>
      <c r="P349" s="16"/>
      <c r="Q349" s="16"/>
      <c r="R349" s="8"/>
      <c r="S349" s="8"/>
      <c r="T349" s="8"/>
      <c r="U349" s="35"/>
      <c r="V349" s="8"/>
      <c r="W349" s="8"/>
      <c r="X349" s="8"/>
      <c r="Y349" s="8"/>
      <c r="Z349" s="8"/>
      <c r="AA349" s="35"/>
      <c r="AB349" s="8"/>
    </row>
    <row r="350" ht="15.75" customHeight="1">
      <c r="A350" s="2"/>
      <c r="B350" s="2"/>
      <c r="C350" s="336"/>
      <c r="D350" s="8"/>
      <c r="E350" s="8"/>
      <c r="G350" s="8"/>
      <c r="H350" s="8"/>
      <c r="I350" s="8"/>
      <c r="J350" s="8"/>
      <c r="K350" s="8"/>
      <c r="L350" s="8"/>
      <c r="M350" s="8"/>
      <c r="N350" s="8"/>
      <c r="O350" s="16"/>
      <c r="P350" s="16"/>
      <c r="Q350" s="85"/>
      <c r="R350" s="8"/>
      <c r="S350" s="8"/>
      <c r="T350" s="8"/>
      <c r="U350" s="35"/>
      <c r="V350" s="35"/>
      <c r="W350" s="35"/>
      <c r="X350" s="8"/>
      <c r="Y350" s="8"/>
      <c r="Z350" s="8"/>
      <c r="AA350" s="35"/>
      <c r="AB350" s="35"/>
    </row>
    <row r="351" ht="15.75" customHeight="1">
      <c r="A351" s="2"/>
      <c r="B351" s="2"/>
      <c r="C351" s="336"/>
      <c r="D351" s="8"/>
      <c r="E351" s="8"/>
      <c r="G351" s="8"/>
      <c r="H351" s="50"/>
      <c r="I351" s="8"/>
      <c r="J351" s="8"/>
      <c r="K351" s="8"/>
      <c r="L351" s="8"/>
      <c r="M351" s="8"/>
      <c r="N351" s="8"/>
      <c r="O351" s="16"/>
      <c r="P351" s="16"/>
      <c r="Q351" s="16"/>
      <c r="R351" s="8"/>
      <c r="S351" s="8"/>
      <c r="T351" s="8"/>
      <c r="U351" s="35"/>
      <c r="V351" s="8"/>
      <c r="W351" s="8"/>
      <c r="X351" s="8"/>
      <c r="Y351" s="8"/>
      <c r="Z351" s="8"/>
      <c r="AA351" s="35"/>
      <c r="AB351" s="8"/>
    </row>
    <row r="352" ht="15.75" customHeight="1">
      <c r="A352" s="2"/>
      <c r="B352" s="2"/>
      <c r="C352" s="336"/>
      <c r="D352" s="8"/>
      <c r="E352" s="8"/>
      <c r="G352" s="8"/>
      <c r="H352" s="8"/>
      <c r="I352" s="8"/>
      <c r="J352" s="8"/>
      <c r="K352" s="8"/>
      <c r="L352" s="8"/>
      <c r="M352" s="8"/>
      <c r="N352" s="8"/>
      <c r="O352" s="16"/>
      <c r="P352" s="16"/>
      <c r="Q352" s="16"/>
      <c r="R352" s="8"/>
      <c r="S352" s="8"/>
      <c r="T352" s="8"/>
      <c r="U352" s="35"/>
      <c r="V352" s="35"/>
      <c r="W352" s="35"/>
      <c r="X352" s="8"/>
      <c r="Y352" s="8"/>
      <c r="Z352" s="8"/>
      <c r="AA352" s="35"/>
      <c r="AB352" s="8"/>
    </row>
    <row r="353" ht="15.75" customHeight="1">
      <c r="A353" s="2"/>
      <c r="B353" s="2"/>
      <c r="C353" s="336"/>
      <c r="D353" s="8"/>
      <c r="E353" s="8"/>
      <c r="G353" s="8"/>
      <c r="H353" s="51"/>
      <c r="I353" s="8"/>
      <c r="J353" s="8"/>
      <c r="K353" s="8"/>
      <c r="L353" s="8"/>
      <c r="M353" s="8"/>
      <c r="N353" s="8"/>
      <c r="O353" s="16"/>
      <c r="P353" s="16"/>
      <c r="Q353" s="16"/>
      <c r="R353" s="8"/>
      <c r="S353" s="8"/>
      <c r="T353" s="8"/>
      <c r="U353" s="35"/>
      <c r="V353" s="35"/>
      <c r="W353" s="35"/>
      <c r="X353" s="8"/>
      <c r="Y353" s="8"/>
      <c r="Z353" s="8"/>
      <c r="AA353" s="35"/>
      <c r="AB353" s="8"/>
    </row>
    <row r="354" ht="15.75" customHeight="1">
      <c r="A354" s="2"/>
      <c r="B354" s="2"/>
      <c r="C354" s="336"/>
      <c r="D354" s="8"/>
      <c r="E354" s="8"/>
      <c r="G354" s="8"/>
      <c r="H354" s="8"/>
      <c r="I354" s="8"/>
      <c r="J354" s="8"/>
      <c r="K354" s="8"/>
      <c r="L354" s="8"/>
      <c r="M354" s="8"/>
      <c r="N354" s="8"/>
      <c r="O354" s="16"/>
      <c r="P354" s="16"/>
      <c r="Q354" s="16"/>
      <c r="R354" s="8"/>
      <c r="S354" s="8"/>
      <c r="T354" s="8"/>
      <c r="U354" s="35"/>
      <c r="V354" s="8"/>
      <c r="W354" s="8"/>
      <c r="X354" s="8"/>
      <c r="Y354" s="8"/>
      <c r="Z354" s="8"/>
      <c r="AA354" s="35"/>
      <c r="AB354" s="8"/>
    </row>
    <row r="355" ht="15.75" customHeight="1">
      <c r="A355" s="2"/>
      <c r="B355" s="2"/>
      <c r="C355" s="336"/>
      <c r="D355" s="8"/>
      <c r="E355" s="8"/>
      <c r="G355" s="8"/>
      <c r="H355" s="8"/>
      <c r="I355" s="8"/>
      <c r="J355" s="8"/>
      <c r="K355" s="8"/>
      <c r="L355" s="8"/>
      <c r="M355" s="8"/>
      <c r="N355" s="8"/>
      <c r="O355" s="16"/>
      <c r="P355" s="16"/>
      <c r="Q355" s="16"/>
      <c r="R355" s="8"/>
      <c r="S355" s="8"/>
      <c r="T355" s="8"/>
      <c r="U355" s="35"/>
      <c r="V355" s="8"/>
      <c r="W355" s="8"/>
      <c r="X355" s="8"/>
      <c r="Y355" s="8"/>
      <c r="Z355" s="8"/>
      <c r="AA355" s="35"/>
      <c r="AB355" s="8"/>
    </row>
    <row r="356" ht="15.75" customHeight="1">
      <c r="A356" s="2"/>
      <c r="B356" s="2"/>
      <c r="C356" s="336"/>
      <c r="D356" s="8"/>
      <c r="E356" s="8"/>
      <c r="G356" s="8"/>
      <c r="H356" s="8"/>
      <c r="I356" s="8"/>
      <c r="J356" s="8"/>
      <c r="K356" s="8"/>
      <c r="L356" s="8"/>
      <c r="M356" s="8"/>
      <c r="N356" s="8"/>
      <c r="O356" s="16"/>
      <c r="P356" s="16"/>
      <c r="Q356" s="16"/>
      <c r="R356" s="8"/>
      <c r="S356" s="8"/>
      <c r="T356" s="8"/>
      <c r="U356" s="35"/>
      <c r="V356" s="8"/>
      <c r="W356" s="8"/>
      <c r="X356" s="8"/>
      <c r="Y356" s="8"/>
      <c r="Z356" s="8"/>
      <c r="AA356" s="35"/>
      <c r="AB356" s="8"/>
    </row>
    <row r="357" ht="15.75" customHeight="1">
      <c r="A357" s="2"/>
      <c r="B357" s="2"/>
      <c r="C357" s="336"/>
      <c r="D357" s="8"/>
      <c r="E357" s="8"/>
      <c r="G357" s="8"/>
      <c r="H357" s="50"/>
      <c r="I357" s="8"/>
      <c r="J357" s="8"/>
      <c r="K357" s="8"/>
      <c r="L357" s="8"/>
      <c r="M357" s="8"/>
      <c r="N357" s="8"/>
      <c r="O357" s="16"/>
      <c r="P357" s="16"/>
      <c r="Q357" s="16"/>
      <c r="R357" s="8"/>
      <c r="S357" s="8"/>
      <c r="T357" s="8"/>
      <c r="U357" s="35"/>
      <c r="V357" s="8"/>
      <c r="W357" s="8"/>
      <c r="X357" s="8"/>
      <c r="Y357" s="8"/>
      <c r="Z357" s="8"/>
      <c r="AA357" s="35"/>
      <c r="AB357" s="8"/>
    </row>
    <row r="358" ht="15.75" customHeight="1">
      <c r="A358" s="2"/>
      <c r="B358" s="2"/>
      <c r="C358" s="336"/>
      <c r="D358" s="8"/>
      <c r="E358" s="8"/>
      <c r="G358" s="8"/>
      <c r="H358" s="8"/>
      <c r="I358" s="8"/>
      <c r="J358" s="8"/>
      <c r="K358" s="8"/>
      <c r="L358" s="8"/>
      <c r="M358" s="8"/>
      <c r="N358" s="8"/>
      <c r="O358" s="16"/>
      <c r="P358" s="16"/>
      <c r="Q358" s="16"/>
      <c r="R358" s="8"/>
      <c r="S358" s="8"/>
      <c r="T358" s="8"/>
      <c r="U358" s="35"/>
      <c r="V358" s="8"/>
      <c r="W358" s="8"/>
      <c r="X358" s="8"/>
      <c r="Y358" s="8"/>
      <c r="Z358" s="8"/>
      <c r="AA358" s="35"/>
      <c r="AB358" s="8"/>
    </row>
    <row r="359" ht="15.75" customHeight="1">
      <c r="A359" s="2"/>
      <c r="B359" s="2"/>
      <c r="C359" s="336"/>
      <c r="D359" s="8"/>
      <c r="E359" s="8"/>
      <c r="G359" s="8"/>
      <c r="H359" s="8"/>
      <c r="I359" s="8"/>
      <c r="J359" s="8"/>
      <c r="K359" s="8"/>
      <c r="L359" s="8"/>
      <c r="M359" s="8"/>
      <c r="N359" s="8"/>
      <c r="O359" s="16"/>
      <c r="P359" s="16"/>
      <c r="Q359" s="16"/>
      <c r="R359" s="8"/>
      <c r="S359" s="8"/>
      <c r="T359" s="8"/>
      <c r="U359" s="35"/>
      <c r="V359" s="8"/>
      <c r="W359" s="8"/>
      <c r="X359" s="8"/>
      <c r="Y359" s="8"/>
      <c r="Z359" s="8"/>
      <c r="AA359" s="35"/>
      <c r="AB359" s="8"/>
    </row>
    <row r="360" ht="15.75" customHeight="1">
      <c r="A360" s="2"/>
      <c r="B360" s="2"/>
      <c r="C360" s="336"/>
      <c r="D360" s="8"/>
      <c r="E360" s="8"/>
      <c r="G360" s="8"/>
      <c r="H360" s="51"/>
      <c r="I360" s="8"/>
      <c r="J360" s="8"/>
      <c r="K360" s="8"/>
      <c r="L360" s="8"/>
      <c r="M360" s="8"/>
      <c r="N360" s="8"/>
      <c r="O360" s="16"/>
      <c r="P360" s="16"/>
      <c r="Q360" s="16"/>
      <c r="R360" s="8"/>
      <c r="S360" s="8"/>
      <c r="T360" s="8"/>
      <c r="U360" s="35"/>
      <c r="V360" s="8"/>
      <c r="W360" s="8"/>
      <c r="X360" s="8"/>
      <c r="Y360" s="8"/>
      <c r="Z360" s="8"/>
      <c r="AA360" s="35"/>
      <c r="AB360" s="8"/>
    </row>
    <row r="361" ht="15.75" customHeight="1">
      <c r="A361" s="2"/>
      <c r="B361" s="2"/>
      <c r="C361" s="336"/>
      <c r="D361" s="8"/>
      <c r="E361" s="8"/>
      <c r="G361" s="8"/>
      <c r="H361" s="8"/>
      <c r="I361" s="8"/>
      <c r="J361" s="8"/>
      <c r="K361" s="8"/>
      <c r="L361" s="8"/>
      <c r="M361" s="8"/>
      <c r="N361" s="8"/>
      <c r="O361" s="16"/>
      <c r="P361" s="16"/>
      <c r="Q361" s="16"/>
      <c r="R361" s="8"/>
      <c r="S361" s="8"/>
      <c r="T361" s="8"/>
      <c r="U361" s="35"/>
      <c r="V361" s="8"/>
      <c r="W361" s="8"/>
      <c r="X361" s="8"/>
      <c r="Y361" s="8"/>
      <c r="Z361" s="8"/>
      <c r="AA361" s="35"/>
      <c r="AB361" s="8"/>
    </row>
    <row r="362" ht="15.75" customHeight="1">
      <c r="A362" s="2"/>
      <c r="B362" s="2"/>
      <c r="C362" s="336"/>
      <c r="D362" s="8"/>
      <c r="E362" s="8"/>
      <c r="G362" s="8"/>
      <c r="H362" s="8"/>
      <c r="I362" s="8"/>
      <c r="J362" s="8"/>
      <c r="K362" s="8"/>
      <c r="L362" s="8"/>
      <c r="M362" s="8"/>
      <c r="N362" s="8"/>
      <c r="O362" s="16"/>
      <c r="P362" s="16"/>
      <c r="Q362" s="16"/>
      <c r="R362" s="8"/>
      <c r="S362" s="8"/>
      <c r="T362" s="8"/>
      <c r="U362" s="35"/>
      <c r="V362" s="8"/>
      <c r="W362" s="8"/>
      <c r="X362" s="8"/>
      <c r="Y362" s="8"/>
      <c r="Z362" s="8"/>
      <c r="AA362" s="35"/>
      <c r="AB362" s="8"/>
    </row>
    <row r="363" ht="15.75" customHeight="1">
      <c r="A363" s="2"/>
      <c r="B363" s="2"/>
      <c r="C363" s="336"/>
      <c r="D363" s="8"/>
      <c r="E363" s="8"/>
      <c r="G363" s="8"/>
      <c r="H363" s="8"/>
      <c r="I363" s="8"/>
      <c r="J363" s="8"/>
      <c r="K363" s="8"/>
      <c r="L363" s="8"/>
      <c r="M363" s="8"/>
      <c r="N363" s="8"/>
      <c r="O363" s="16"/>
      <c r="P363" s="16"/>
      <c r="Q363" s="16"/>
      <c r="R363" s="8"/>
      <c r="S363" s="8"/>
      <c r="T363" s="8"/>
      <c r="U363" s="35"/>
      <c r="V363" s="8"/>
      <c r="W363" s="8"/>
      <c r="X363" s="8"/>
      <c r="Y363" s="8"/>
      <c r="Z363" s="8"/>
      <c r="AA363" s="35"/>
      <c r="AB363" s="8"/>
    </row>
    <row r="364" ht="15.75" customHeight="1">
      <c r="A364" s="2"/>
      <c r="B364" s="2"/>
      <c r="C364" s="336"/>
      <c r="D364" s="8"/>
      <c r="E364" s="8"/>
      <c r="G364" s="8"/>
      <c r="H364" s="8"/>
      <c r="I364" s="8"/>
      <c r="J364" s="8"/>
      <c r="K364" s="8"/>
      <c r="L364" s="8"/>
      <c r="M364" s="8"/>
      <c r="N364" s="8"/>
      <c r="O364" s="16"/>
      <c r="P364" s="16"/>
      <c r="Q364" s="16"/>
      <c r="R364" s="8"/>
      <c r="S364" s="8"/>
      <c r="T364" s="8"/>
      <c r="U364" s="35"/>
      <c r="V364" s="8"/>
      <c r="W364" s="8"/>
      <c r="X364" s="8"/>
      <c r="Y364" s="8"/>
      <c r="Z364" s="8"/>
      <c r="AA364" s="35"/>
      <c r="AB364" s="8"/>
    </row>
    <row r="365" ht="15.75" customHeight="1">
      <c r="A365" s="2"/>
      <c r="B365" s="2"/>
      <c r="C365" s="336"/>
      <c r="D365" s="8"/>
      <c r="E365" s="8"/>
      <c r="G365" s="8"/>
      <c r="H365" s="8"/>
      <c r="I365" s="8"/>
      <c r="J365" s="8"/>
      <c r="K365" s="8"/>
      <c r="L365" s="8"/>
      <c r="M365" s="8"/>
      <c r="N365" s="8"/>
      <c r="O365" s="16"/>
      <c r="P365" s="16"/>
      <c r="Q365" s="16"/>
      <c r="R365" s="8"/>
      <c r="S365" s="8"/>
      <c r="T365" s="8"/>
      <c r="U365" s="35"/>
      <c r="V365" s="8"/>
      <c r="W365" s="8"/>
      <c r="X365" s="8"/>
      <c r="Y365" s="8"/>
      <c r="Z365" s="8"/>
      <c r="AA365" s="35"/>
      <c r="AB365" s="8"/>
    </row>
    <row r="366" ht="15.75" customHeight="1">
      <c r="A366" s="2"/>
      <c r="B366" s="2"/>
      <c r="C366" s="336"/>
      <c r="D366" s="8"/>
      <c r="E366" s="8"/>
      <c r="G366" s="8"/>
      <c r="H366" s="50"/>
      <c r="I366" s="8"/>
      <c r="J366" s="8"/>
      <c r="K366" s="8"/>
      <c r="L366" s="8"/>
      <c r="M366" s="8"/>
      <c r="N366" s="8"/>
      <c r="O366" s="16"/>
      <c r="P366" s="16"/>
      <c r="Q366" s="16"/>
      <c r="R366" s="8"/>
      <c r="S366" s="8"/>
      <c r="T366" s="8"/>
      <c r="U366" s="35"/>
      <c r="V366" s="8"/>
      <c r="W366" s="8"/>
      <c r="X366" s="8"/>
      <c r="Y366" s="8"/>
      <c r="Z366" s="8"/>
      <c r="AA366" s="35"/>
      <c r="AB366" s="8"/>
    </row>
    <row r="367" ht="15.75" customHeight="1">
      <c r="A367" s="2"/>
      <c r="B367" s="2"/>
      <c r="C367" s="336"/>
      <c r="D367" s="8"/>
      <c r="E367" s="8"/>
      <c r="G367" s="8"/>
      <c r="H367" s="51"/>
      <c r="I367" s="8"/>
      <c r="J367" s="8"/>
      <c r="K367" s="8"/>
      <c r="L367" s="8"/>
      <c r="M367" s="8"/>
      <c r="N367" s="8"/>
      <c r="O367" s="16"/>
      <c r="P367" s="16"/>
      <c r="Q367" s="16"/>
      <c r="R367" s="8"/>
      <c r="S367" s="8"/>
      <c r="T367" s="8"/>
      <c r="U367" s="35"/>
      <c r="V367" s="8"/>
      <c r="W367" s="8"/>
      <c r="X367" s="8"/>
      <c r="Y367" s="8"/>
      <c r="Z367" s="8"/>
      <c r="AA367" s="35"/>
      <c r="AB367" s="8"/>
    </row>
    <row r="368" ht="15.75" customHeight="1">
      <c r="A368" s="2"/>
      <c r="B368" s="2"/>
      <c r="C368" s="336"/>
      <c r="D368" s="8"/>
      <c r="E368" s="8"/>
      <c r="G368" s="8"/>
      <c r="H368" s="8"/>
      <c r="I368" s="8"/>
      <c r="J368" s="8"/>
      <c r="K368" s="8"/>
      <c r="L368" s="8"/>
      <c r="M368" s="8"/>
      <c r="N368" s="8"/>
      <c r="O368" s="16"/>
      <c r="P368" s="16"/>
      <c r="Q368" s="16"/>
      <c r="R368" s="8"/>
      <c r="S368" s="8"/>
      <c r="T368" s="8"/>
      <c r="U368" s="35"/>
      <c r="V368" s="8"/>
      <c r="W368" s="8"/>
      <c r="X368" s="8"/>
      <c r="Y368" s="8"/>
      <c r="Z368" s="8"/>
      <c r="AA368" s="35"/>
      <c r="AB368" s="8"/>
    </row>
    <row r="369" ht="15.75" customHeight="1">
      <c r="A369" s="2"/>
      <c r="B369" s="2"/>
      <c r="C369" s="336"/>
      <c r="D369" s="8"/>
      <c r="E369" s="8"/>
      <c r="G369" s="8"/>
      <c r="H369" s="51"/>
      <c r="I369" s="8"/>
      <c r="J369" s="8"/>
      <c r="K369" s="8"/>
      <c r="L369" s="8"/>
      <c r="M369" s="8"/>
      <c r="N369" s="8"/>
      <c r="O369" s="16"/>
      <c r="P369" s="16"/>
      <c r="Q369" s="16"/>
      <c r="R369" s="8"/>
      <c r="S369" s="8"/>
      <c r="T369" s="8"/>
      <c r="U369" s="35"/>
      <c r="V369" s="8"/>
      <c r="W369" s="8"/>
      <c r="X369" s="8"/>
      <c r="Y369" s="8"/>
      <c r="Z369" s="8"/>
      <c r="AA369" s="35"/>
      <c r="AB369" s="8"/>
    </row>
    <row r="370" ht="15.75" customHeight="1">
      <c r="A370" s="2"/>
      <c r="B370" s="2"/>
      <c r="C370" s="336"/>
      <c r="D370" s="8"/>
      <c r="E370" s="8"/>
      <c r="G370" s="8"/>
      <c r="H370" s="8"/>
      <c r="I370" s="8"/>
      <c r="J370" s="8"/>
      <c r="K370" s="8"/>
      <c r="L370" s="8"/>
      <c r="M370" s="8"/>
      <c r="N370" s="8"/>
      <c r="O370" s="16"/>
      <c r="P370" s="16"/>
      <c r="Q370" s="16"/>
      <c r="R370" s="8"/>
      <c r="S370" s="8"/>
      <c r="T370" s="8"/>
      <c r="U370" s="35"/>
      <c r="V370" s="8"/>
      <c r="W370" s="8"/>
      <c r="X370" s="8"/>
      <c r="Y370" s="8"/>
      <c r="Z370" s="8"/>
      <c r="AA370" s="35"/>
      <c r="AB370" s="8"/>
    </row>
    <row r="371" ht="15.75" customHeight="1">
      <c r="A371" s="2"/>
      <c r="B371" s="2"/>
      <c r="C371" s="336"/>
      <c r="D371" s="8"/>
      <c r="E371" s="8"/>
      <c r="G371" s="8"/>
      <c r="H371" s="51"/>
      <c r="I371" s="8"/>
      <c r="J371" s="8"/>
      <c r="K371" s="8"/>
      <c r="L371" s="8"/>
      <c r="M371" s="8"/>
      <c r="N371" s="8"/>
      <c r="O371" s="16"/>
      <c r="P371" s="16"/>
      <c r="Q371" s="16"/>
      <c r="R371" s="8"/>
      <c r="S371" s="8"/>
      <c r="T371" s="8"/>
      <c r="U371" s="35"/>
      <c r="V371" s="8"/>
      <c r="W371" s="8"/>
      <c r="X371" s="8"/>
      <c r="Y371" s="8"/>
      <c r="Z371" s="8"/>
      <c r="AA371" s="35"/>
      <c r="AB371" s="8"/>
    </row>
    <row r="372" ht="15.75" customHeight="1">
      <c r="A372" s="2"/>
      <c r="B372" s="2"/>
      <c r="C372" s="336"/>
      <c r="D372" s="8"/>
      <c r="E372" s="8"/>
      <c r="G372" s="8"/>
      <c r="H372" s="51"/>
      <c r="I372" s="8"/>
      <c r="J372" s="8"/>
      <c r="K372" s="8"/>
      <c r="L372" s="8"/>
      <c r="M372" s="8"/>
      <c r="N372" s="8"/>
      <c r="O372" s="16"/>
      <c r="P372" s="16"/>
      <c r="Q372" s="16"/>
      <c r="R372" s="8"/>
      <c r="S372" s="8"/>
      <c r="T372" s="8"/>
      <c r="U372" s="35"/>
      <c r="V372" s="8"/>
      <c r="W372" s="8"/>
      <c r="X372" s="8"/>
      <c r="Y372" s="8"/>
      <c r="Z372" s="8"/>
      <c r="AA372" s="35"/>
      <c r="AB372" s="8"/>
    </row>
    <row r="373" ht="15.75" customHeight="1">
      <c r="A373" s="2"/>
      <c r="B373" s="2"/>
      <c r="C373" s="336"/>
      <c r="D373" s="8"/>
      <c r="E373" s="8"/>
      <c r="G373" s="8"/>
      <c r="H373" s="8"/>
      <c r="I373" s="8"/>
      <c r="J373" s="8"/>
      <c r="K373" s="8"/>
      <c r="L373" s="8"/>
      <c r="M373" s="8"/>
      <c r="N373" s="8"/>
      <c r="O373" s="16"/>
      <c r="P373" s="16"/>
      <c r="Q373" s="16"/>
      <c r="R373" s="8"/>
      <c r="S373" s="8"/>
      <c r="T373" s="8"/>
      <c r="U373" s="35"/>
      <c r="V373" s="8"/>
      <c r="W373" s="8"/>
      <c r="X373" s="8"/>
      <c r="Y373" s="8"/>
      <c r="Z373" s="8"/>
      <c r="AA373" s="35"/>
      <c r="AB373" s="8"/>
    </row>
    <row r="374" ht="15.75" customHeight="1">
      <c r="A374" s="2"/>
      <c r="B374" s="2"/>
      <c r="C374" s="336"/>
      <c r="D374" s="8"/>
      <c r="E374" s="8"/>
      <c r="G374" s="8"/>
      <c r="H374" s="50"/>
      <c r="I374" s="8"/>
      <c r="J374" s="8"/>
      <c r="K374" s="8"/>
      <c r="L374" s="8"/>
      <c r="M374" s="8"/>
      <c r="N374" s="8"/>
      <c r="O374" s="16"/>
      <c r="P374" s="16"/>
      <c r="Q374" s="16"/>
      <c r="R374" s="8"/>
      <c r="S374" s="8"/>
      <c r="T374" s="8"/>
      <c r="U374" s="35"/>
      <c r="V374" s="8"/>
      <c r="W374" s="8"/>
      <c r="X374" s="8"/>
      <c r="Y374" s="8"/>
      <c r="Z374" s="8"/>
      <c r="AA374" s="35"/>
      <c r="AB374" s="8"/>
    </row>
    <row r="375" ht="15.75" customHeight="1">
      <c r="A375" s="2"/>
      <c r="B375" s="2"/>
      <c r="C375" s="336"/>
      <c r="D375" s="8"/>
      <c r="E375" s="8"/>
      <c r="G375" s="8"/>
      <c r="H375" s="51"/>
      <c r="I375" s="8"/>
      <c r="J375" s="8"/>
      <c r="K375" s="8"/>
      <c r="L375" s="8"/>
      <c r="M375" s="8"/>
      <c r="N375" s="8"/>
      <c r="O375" s="16"/>
      <c r="P375" s="16"/>
      <c r="Q375" s="16"/>
      <c r="R375" s="8"/>
      <c r="S375" s="8"/>
      <c r="T375" s="8"/>
      <c r="U375" s="35"/>
      <c r="V375" s="8"/>
      <c r="W375" s="8"/>
      <c r="X375" s="8"/>
      <c r="Y375" s="8"/>
      <c r="Z375" s="8"/>
      <c r="AA375" s="35"/>
      <c r="AB375" s="8"/>
    </row>
    <row r="376" ht="15.75" customHeight="1">
      <c r="A376" s="2"/>
      <c r="B376" s="2"/>
      <c r="C376" s="336"/>
      <c r="D376" s="8"/>
      <c r="E376" s="8"/>
      <c r="G376" s="8"/>
      <c r="H376" s="8"/>
      <c r="I376" s="8"/>
      <c r="J376" s="8"/>
      <c r="K376" s="8"/>
      <c r="L376" s="8"/>
      <c r="M376" s="8"/>
      <c r="N376" s="8"/>
      <c r="O376" s="16"/>
      <c r="P376" s="16"/>
      <c r="Q376" s="16"/>
      <c r="R376" s="8"/>
      <c r="S376" s="8"/>
      <c r="T376" s="8"/>
      <c r="U376" s="35"/>
      <c r="V376" s="8"/>
      <c r="W376" s="8"/>
      <c r="X376" s="8"/>
      <c r="Y376" s="8"/>
      <c r="Z376" s="8"/>
      <c r="AA376" s="35"/>
      <c r="AB376" s="8"/>
    </row>
    <row r="377" ht="15.75" customHeight="1">
      <c r="A377" s="2"/>
      <c r="B377" s="2"/>
      <c r="C377" s="336"/>
      <c r="D377" s="8"/>
      <c r="E377" s="8"/>
      <c r="G377" s="8"/>
      <c r="H377" s="51"/>
      <c r="I377" s="8"/>
      <c r="J377" s="8"/>
      <c r="K377" s="8"/>
      <c r="L377" s="8"/>
      <c r="M377" s="8"/>
      <c r="N377" s="8"/>
      <c r="O377" s="16"/>
      <c r="P377" s="16"/>
      <c r="Q377" s="16"/>
      <c r="R377" s="8"/>
      <c r="S377" s="8"/>
      <c r="T377" s="8"/>
      <c r="U377" s="35"/>
      <c r="V377" s="8"/>
      <c r="W377" s="8"/>
      <c r="X377" s="8"/>
      <c r="Y377" s="8"/>
      <c r="Z377" s="8"/>
      <c r="AA377" s="35"/>
      <c r="AB377" s="8"/>
    </row>
    <row r="378" ht="15.75" customHeight="1">
      <c r="A378" s="2"/>
      <c r="B378" s="2"/>
      <c r="C378" s="336"/>
      <c r="D378" s="8"/>
      <c r="E378" s="8"/>
      <c r="G378" s="8"/>
      <c r="H378" s="51"/>
      <c r="I378" s="8"/>
      <c r="J378" s="8"/>
      <c r="K378" s="8"/>
      <c r="L378" s="8"/>
      <c r="M378" s="8"/>
      <c r="N378" s="8"/>
      <c r="O378" s="16"/>
      <c r="P378" s="16"/>
      <c r="Q378" s="16"/>
      <c r="R378" s="8"/>
      <c r="S378" s="8"/>
      <c r="T378" s="8"/>
      <c r="U378" s="35"/>
      <c r="V378" s="8"/>
      <c r="W378" s="8"/>
      <c r="X378" s="8"/>
      <c r="Y378" s="8"/>
      <c r="Z378" s="8"/>
      <c r="AA378" s="35"/>
      <c r="AB378" s="8"/>
    </row>
    <row r="379" ht="15.75" customHeight="1">
      <c r="A379" s="2"/>
      <c r="B379" s="2"/>
      <c r="C379" s="336"/>
      <c r="D379" s="8"/>
      <c r="E379" s="8"/>
      <c r="G379" s="8"/>
      <c r="H379" s="51"/>
      <c r="I379" s="8"/>
      <c r="J379" s="8"/>
      <c r="K379" s="8"/>
      <c r="L379" s="8"/>
      <c r="M379" s="8"/>
      <c r="N379" s="8"/>
      <c r="O379" s="16"/>
      <c r="P379" s="16"/>
      <c r="Q379" s="16"/>
      <c r="R379" s="8"/>
      <c r="S379" s="8"/>
      <c r="T379" s="8"/>
      <c r="U379" s="35"/>
      <c r="V379" s="8"/>
      <c r="W379" s="8"/>
      <c r="X379" s="8"/>
      <c r="Y379" s="8"/>
      <c r="Z379" s="8"/>
      <c r="AA379" s="35"/>
      <c r="AB379" s="8"/>
    </row>
    <row r="380" ht="15.75" customHeight="1">
      <c r="A380" s="2"/>
      <c r="B380" s="2"/>
      <c r="C380" s="336"/>
      <c r="D380" s="8"/>
      <c r="E380" s="8"/>
      <c r="G380" s="8"/>
      <c r="H380" s="51"/>
      <c r="I380" s="8"/>
      <c r="J380" s="8"/>
      <c r="K380" s="8"/>
      <c r="L380" s="8"/>
      <c r="M380" s="8"/>
      <c r="N380" s="8"/>
      <c r="O380" s="16"/>
      <c r="P380" s="16"/>
      <c r="Q380" s="16"/>
      <c r="R380" s="8"/>
      <c r="S380" s="8"/>
      <c r="T380" s="8"/>
      <c r="U380" s="35"/>
      <c r="V380" s="35"/>
      <c r="W380" s="35"/>
      <c r="X380" s="8"/>
      <c r="Y380" s="8"/>
      <c r="Z380" s="8"/>
      <c r="AA380" s="35"/>
      <c r="AB380" s="8"/>
    </row>
    <row r="381" ht="15.75" customHeight="1">
      <c r="A381" s="2"/>
      <c r="B381" s="2"/>
      <c r="C381" s="336"/>
      <c r="D381" s="8"/>
      <c r="E381" s="8"/>
      <c r="G381" s="8"/>
      <c r="H381" s="8"/>
      <c r="I381" s="8"/>
      <c r="J381" s="8"/>
      <c r="K381" s="8"/>
      <c r="L381" s="8"/>
      <c r="M381" s="8"/>
      <c r="N381" s="8"/>
      <c r="O381" s="16"/>
      <c r="P381" s="16"/>
      <c r="Q381" s="16"/>
      <c r="R381" s="8"/>
      <c r="S381" s="8"/>
      <c r="T381" s="8"/>
      <c r="U381" s="35"/>
      <c r="V381" s="35"/>
      <c r="W381" s="35"/>
      <c r="X381" s="8"/>
      <c r="Y381" s="8"/>
      <c r="Z381" s="8"/>
      <c r="AA381" s="35"/>
      <c r="AB381" s="8"/>
    </row>
    <row r="382" ht="15.75" customHeight="1">
      <c r="A382" s="2"/>
      <c r="B382" s="2"/>
      <c r="C382" s="336"/>
      <c r="D382" s="8"/>
      <c r="E382" s="8"/>
      <c r="G382" s="8"/>
      <c r="H382" s="51"/>
      <c r="I382" s="8"/>
      <c r="J382" s="8"/>
      <c r="K382" s="8"/>
      <c r="L382" s="8"/>
      <c r="M382" s="8"/>
      <c r="N382" s="8"/>
      <c r="O382" s="16"/>
      <c r="P382" s="16"/>
      <c r="Q382" s="16"/>
      <c r="R382" s="8"/>
      <c r="S382" s="8"/>
      <c r="T382" s="8"/>
      <c r="U382" s="35"/>
      <c r="V382" s="35"/>
      <c r="W382" s="35"/>
      <c r="X382" s="8"/>
      <c r="Y382" s="8"/>
      <c r="Z382" s="8"/>
      <c r="AA382" s="35"/>
      <c r="AB382" s="8"/>
    </row>
    <row r="383" ht="15.75" customHeight="1">
      <c r="A383" s="2"/>
      <c r="B383" s="2"/>
      <c r="C383" s="336"/>
      <c r="D383" s="8"/>
      <c r="E383" s="8"/>
      <c r="G383" s="8"/>
      <c r="H383" s="8"/>
      <c r="I383" s="8"/>
      <c r="J383" s="8"/>
      <c r="K383" s="8"/>
      <c r="L383" s="8"/>
      <c r="M383" s="8"/>
      <c r="N383" s="8"/>
      <c r="O383" s="16"/>
      <c r="P383" s="16"/>
      <c r="Q383" s="16"/>
      <c r="R383" s="8"/>
      <c r="S383" s="8"/>
      <c r="T383" s="8"/>
      <c r="U383" s="35"/>
      <c r="V383" s="8"/>
      <c r="W383" s="8"/>
      <c r="X383" s="8"/>
      <c r="Y383" s="8"/>
      <c r="Z383" s="8"/>
      <c r="AA383" s="35"/>
      <c r="AB383" s="8"/>
    </row>
    <row r="384" ht="15.75" customHeight="1">
      <c r="A384" s="2"/>
      <c r="B384" s="2"/>
      <c r="C384" s="336"/>
      <c r="D384" s="8"/>
      <c r="E384" s="8"/>
      <c r="G384" s="8"/>
      <c r="H384" s="8"/>
      <c r="I384" s="8"/>
      <c r="J384" s="8"/>
      <c r="K384" s="8"/>
      <c r="L384" s="8"/>
      <c r="M384" s="8"/>
      <c r="N384" s="8"/>
      <c r="O384" s="16"/>
      <c r="P384" s="16"/>
      <c r="Q384" s="16"/>
      <c r="R384" s="8"/>
      <c r="S384" s="8"/>
      <c r="T384" s="8"/>
      <c r="U384" s="35"/>
      <c r="V384" s="8"/>
      <c r="W384" s="8"/>
      <c r="X384" s="8"/>
      <c r="Y384" s="8"/>
      <c r="Z384" s="8"/>
      <c r="AA384" s="35"/>
      <c r="AB384" s="8"/>
    </row>
    <row r="385" ht="15.75" customHeight="1">
      <c r="A385" s="2"/>
      <c r="B385" s="2"/>
      <c r="C385" s="336"/>
      <c r="D385" s="8"/>
      <c r="E385" s="8"/>
      <c r="G385" s="8"/>
      <c r="H385" s="50"/>
      <c r="I385" s="8"/>
      <c r="J385" s="8"/>
      <c r="K385" s="8"/>
      <c r="L385" s="8"/>
      <c r="M385" s="8"/>
      <c r="N385" s="8"/>
      <c r="O385" s="16"/>
      <c r="P385" s="16"/>
      <c r="Q385" s="16"/>
      <c r="R385" s="8"/>
      <c r="S385" s="8"/>
      <c r="T385" s="8"/>
      <c r="U385" s="35"/>
      <c r="V385" s="8"/>
      <c r="W385" s="8"/>
      <c r="X385" s="8"/>
      <c r="Y385" s="8"/>
      <c r="Z385" s="8"/>
      <c r="AA385" s="35"/>
      <c r="AB385" s="8"/>
    </row>
    <row r="386" ht="15.75" customHeight="1">
      <c r="A386" s="2"/>
      <c r="B386" s="2"/>
      <c r="C386" s="336"/>
      <c r="D386" s="8"/>
      <c r="E386" s="8"/>
      <c r="G386" s="8"/>
      <c r="H386" s="8"/>
      <c r="I386" s="8"/>
      <c r="J386" s="8"/>
      <c r="K386" s="8"/>
      <c r="L386" s="8"/>
      <c r="M386" s="8"/>
      <c r="N386" s="8"/>
      <c r="O386" s="16"/>
      <c r="P386" s="16"/>
      <c r="Q386" s="16"/>
      <c r="R386" s="8"/>
      <c r="S386" s="8"/>
      <c r="T386" s="8"/>
      <c r="U386" s="35"/>
      <c r="V386" s="8"/>
      <c r="W386" s="8"/>
      <c r="X386" s="8"/>
      <c r="Y386" s="8"/>
      <c r="Z386" s="8"/>
      <c r="AA386" s="35"/>
      <c r="AB386" s="8"/>
    </row>
    <row r="387" ht="15.75" customHeight="1">
      <c r="A387" s="2"/>
      <c r="B387" s="2"/>
      <c r="C387" s="336"/>
      <c r="D387" s="8"/>
      <c r="E387" s="8"/>
      <c r="G387" s="8"/>
      <c r="H387" s="8"/>
      <c r="I387" s="8"/>
      <c r="J387" s="8"/>
      <c r="K387" s="8"/>
      <c r="L387" s="8"/>
      <c r="M387" s="8"/>
      <c r="N387" s="8"/>
      <c r="O387" s="16"/>
      <c r="P387" s="16"/>
      <c r="Q387" s="16"/>
      <c r="R387" s="8"/>
      <c r="S387" s="8"/>
      <c r="T387" s="8"/>
      <c r="U387" s="35"/>
      <c r="V387" s="8"/>
      <c r="W387" s="8"/>
      <c r="X387" s="8"/>
      <c r="Y387" s="8"/>
      <c r="Z387" s="8"/>
      <c r="AA387" s="35"/>
      <c r="AB387" s="8"/>
    </row>
    <row r="388" ht="15.75" customHeight="1">
      <c r="A388" s="2"/>
      <c r="B388" s="2"/>
      <c r="C388" s="336"/>
      <c r="D388" s="8"/>
      <c r="E388" s="8"/>
      <c r="G388" s="8"/>
      <c r="H388" s="8"/>
      <c r="I388" s="8"/>
      <c r="J388" s="8"/>
      <c r="K388" s="8"/>
      <c r="L388" s="8"/>
      <c r="M388" s="8"/>
      <c r="N388" s="8"/>
      <c r="O388" s="16"/>
      <c r="P388" s="16"/>
      <c r="Q388" s="16"/>
      <c r="R388" s="8"/>
      <c r="S388" s="8"/>
      <c r="T388" s="8"/>
      <c r="U388" s="35"/>
      <c r="V388" s="8"/>
      <c r="W388" s="8"/>
      <c r="X388" s="8"/>
      <c r="Y388" s="8"/>
      <c r="Z388" s="8"/>
      <c r="AA388" s="35"/>
      <c r="AB388" s="8"/>
    </row>
    <row r="389" ht="15.75" customHeight="1">
      <c r="A389" s="2"/>
      <c r="B389" s="2"/>
      <c r="C389" s="336"/>
      <c r="D389" s="8"/>
      <c r="E389" s="8"/>
      <c r="G389" s="8"/>
      <c r="H389" s="8"/>
      <c r="I389" s="8"/>
      <c r="J389" s="8"/>
      <c r="K389" s="8"/>
      <c r="L389" s="8"/>
      <c r="M389" s="8"/>
      <c r="N389" s="8"/>
      <c r="O389" s="16"/>
      <c r="P389" s="16"/>
      <c r="Q389" s="16"/>
      <c r="R389" s="8"/>
      <c r="S389" s="8"/>
      <c r="T389" s="8"/>
      <c r="U389" s="35"/>
      <c r="V389" s="8"/>
      <c r="W389" s="8"/>
      <c r="X389" s="8"/>
      <c r="Y389" s="8"/>
      <c r="Z389" s="8"/>
      <c r="AA389" s="35"/>
      <c r="AB389" s="8"/>
    </row>
    <row r="390" ht="15.75" customHeight="1">
      <c r="A390" s="2"/>
      <c r="B390" s="2"/>
      <c r="C390" s="336"/>
      <c r="D390" s="8"/>
      <c r="E390" s="8"/>
      <c r="G390" s="8"/>
      <c r="H390" s="51"/>
      <c r="I390" s="8"/>
      <c r="J390" s="8"/>
      <c r="K390" s="8"/>
      <c r="L390" s="8"/>
      <c r="M390" s="8"/>
      <c r="N390" s="8"/>
      <c r="O390" s="16"/>
      <c r="P390" s="16"/>
      <c r="Q390" s="16"/>
      <c r="R390" s="8"/>
      <c r="S390" s="8"/>
      <c r="T390" s="8"/>
      <c r="U390" s="35"/>
      <c r="V390" s="8"/>
      <c r="W390" s="8"/>
      <c r="X390" s="8"/>
      <c r="Y390" s="8"/>
      <c r="Z390" s="8"/>
      <c r="AA390" s="35"/>
      <c r="AB390" s="8"/>
    </row>
    <row r="391" ht="15.75" customHeight="1">
      <c r="A391" s="2"/>
      <c r="B391" s="2"/>
      <c r="C391" s="336"/>
      <c r="D391" s="8"/>
      <c r="E391" s="8"/>
      <c r="G391" s="8"/>
      <c r="H391" s="8"/>
      <c r="I391" s="8"/>
      <c r="J391" s="8"/>
      <c r="K391" s="8"/>
      <c r="L391" s="8"/>
      <c r="M391" s="8"/>
      <c r="N391" s="8"/>
      <c r="O391" s="16"/>
      <c r="P391" s="16"/>
      <c r="Q391" s="16"/>
      <c r="R391" s="8"/>
      <c r="S391" s="8"/>
      <c r="T391" s="8"/>
      <c r="U391" s="35"/>
      <c r="V391" s="8"/>
      <c r="W391" s="8"/>
      <c r="X391" s="8"/>
      <c r="Y391" s="8"/>
      <c r="Z391" s="8"/>
      <c r="AA391" s="35"/>
      <c r="AB391" s="8"/>
    </row>
    <row r="392" ht="15.75" customHeight="1">
      <c r="A392" s="2"/>
      <c r="B392" s="2"/>
      <c r="C392" s="336"/>
      <c r="D392" s="8"/>
      <c r="E392" s="8"/>
      <c r="G392" s="8"/>
      <c r="H392" s="51"/>
      <c r="I392" s="8"/>
      <c r="J392" s="8"/>
      <c r="K392" s="8"/>
      <c r="L392" s="8"/>
      <c r="M392" s="8"/>
      <c r="N392" s="8"/>
      <c r="O392" s="16"/>
      <c r="P392" s="16"/>
      <c r="Q392" s="16"/>
      <c r="R392" s="8"/>
      <c r="S392" s="8"/>
      <c r="T392" s="8"/>
      <c r="U392" s="35"/>
      <c r="V392" s="8"/>
      <c r="W392" s="8"/>
      <c r="X392" s="8"/>
      <c r="Y392" s="8"/>
      <c r="Z392" s="8"/>
      <c r="AA392" s="35"/>
      <c r="AB392" s="8"/>
    </row>
    <row r="393" ht="15.75" customHeight="1">
      <c r="A393" s="2"/>
      <c r="B393" s="2"/>
      <c r="C393" s="336"/>
      <c r="D393" s="8"/>
      <c r="E393" s="8"/>
      <c r="G393" s="8"/>
      <c r="H393" s="50"/>
      <c r="I393" s="8"/>
      <c r="J393" s="8"/>
      <c r="K393" s="8"/>
      <c r="L393" s="8"/>
      <c r="M393" s="8"/>
      <c r="N393" s="8"/>
      <c r="O393" s="16"/>
      <c r="P393" s="16"/>
      <c r="Q393" s="16"/>
      <c r="R393" s="8"/>
      <c r="S393" s="8"/>
      <c r="T393" s="8"/>
      <c r="U393" s="35"/>
      <c r="V393" s="35"/>
      <c r="W393" s="35"/>
      <c r="X393" s="8"/>
      <c r="Y393" s="8"/>
      <c r="Z393" s="8"/>
      <c r="AA393" s="35"/>
      <c r="AB393" s="8"/>
    </row>
    <row r="394" ht="15.75" customHeight="1">
      <c r="A394" s="2"/>
      <c r="B394" s="2"/>
      <c r="C394" s="336"/>
      <c r="D394" s="8"/>
      <c r="E394" s="8"/>
      <c r="G394" s="8"/>
      <c r="H394" s="8"/>
      <c r="I394" s="8"/>
      <c r="J394" s="8"/>
      <c r="K394" s="8"/>
      <c r="L394" s="8"/>
      <c r="M394" s="8"/>
      <c r="N394" s="8"/>
      <c r="O394" s="16"/>
      <c r="P394" s="16"/>
      <c r="Q394" s="16"/>
      <c r="R394" s="8"/>
      <c r="S394" s="8"/>
      <c r="T394" s="8"/>
      <c r="U394" s="35"/>
      <c r="V394" s="35"/>
      <c r="W394" s="35"/>
      <c r="X394" s="8"/>
      <c r="Y394" s="8"/>
      <c r="Z394" s="8"/>
      <c r="AA394" s="35"/>
      <c r="AB394" s="8"/>
    </row>
    <row r="395" ht="15.75" customHeight="1">
      <c r="A395" s="2"/>
      <c r="B395" s="2"/>
      <c r="C395" s="336"/>
      <c r="D395" s="8"/>
      <c r="E395" s="8"/>
      <c r="G395" s="8"/>
      <c r="H395" s="8"/>
      <c r="I395" s="8"/>
      <c r="J395" s="8"/>
      <c r="K395" s="8"/>
      <c r="L395" s="8"/>
      <c r="M395" s="8"/>
      <c r="N395" s="8"/>
      <c r="O395" s="16"/>
      <c r="P395" s="16"/>
      <c r="Q395" s="16"/>
      <c r="R395" s="8"/>
      <c r="S395" s="8"/>
      <c r="T395" s="8"/>
      <c r="U395" s="35"/>
      <c r="V395" s="8"/>
      <c r="W395" s="8"/>
      <c r="X395" s="8"/>
      <c r="Y395" s="8"/>
      <c r="Z395" s="8"/>
      <c r="AA395" s="35"/>
      <c r="AB395" s="8"/>
    </row>
    <row r="396" ht="15.75" customHeight="1">
      <c r="A396" s="2"/>
      <c r="B396" s="2"/>
      <c r="C396" s="336"/>
      <c r="D396" s="8"/>
      <c r="E396" s="8"/>
      <c r="G396" s="8"/>
      <c r="H396" s="51"/>
      <c r="I396" s="8"/>
      <c r="J396" s="8"/>
      <c r="K396" s="8"/>
      <c r="L396" s="8"/>
      <c r="M396" s="8"/>
      <c r="N396" s="8"/>
      <c r="O396" s="16"/>
      <c r="P396" s="16"/>
      <c r="Q396" s="16"/>
      <c r="R396" s="8"/>
      <c r="S396" s="8"/>
      <c r="T396" s="8"/>
      <c r="U396" s="35"/>
      <c r="V396" s="8"/>
      <c r="W396" s="8"/>
      <c r="X396" s="8"/>
      <c r="Y396" s="8"/>
      <c r="Z396" s="8"/>
      <c r="AA396" s="35"/>
      <c r="AB396" s="8"/>
    </row>
    <row r="397" ht="15.75" customHeight="1">
      <c r="A397" s="2"/>
      <c r="B397" s="2"/>
      <c r="C397" s="336"/>
      <c r="D397" s="8"/>
      <c r="E397" s="8"/>
      <c r="G397" s="8"/>
      <c r="H397" s="8"/>
      <c r="I397" s="8"/>
      <c r="J397" s="8"/>
      <c r="K397" s="8"/>
      <c r="L397" s="8"/>
      <c r="M397" s="8"/>
      <c r="N397" s="8"/>
      <c r="O397" s="16"/>
      <c r="P397" s="16"/>
      <c r="Q397" s="16"/>
      <c r="R397" s="8"/>
      <c r="S397" s="8"/>
      <c r="T397" s="8"/>
      <c r="U397" s="35"/>
      <c r="V397" s="8"/>
      <c r="W397" s="8"/>
      <c r="X397" s="8"/>
      <c r="Y397" s="8"/>
      <c r="Z397" s="8"/>
      <c r="AA397" s="35"/>
      <c r="AB397" s="8"/>
    </row>
    <row r="398" ht="15.75" customHeight="1">
      <c r="A398" s="2"/>
      <c r="B398" s="2"/>
      <c r="C398" s="336"/>
      <c r="D398" s="8"/>
      <c r="E398" s="8"/>
      <c r="G398" s="8"/>
      <c r="H398" s="8"/>
      <c r="I398" s="8"/>
      <c r="J398" s="8"/>
      <c r="K398" s="8"/>
      <c r="L398" s="8"/>
      <c r="M398" s="8"/>
      <c r="N398" s="8"/>
      <c r="O398" s="16"/>
      <c r="P398" s="16"/>
      <c r="Q398" s="16"/>
      <c r="R398" s="8"/>
      <c r="S398" s="8"/>
      <c r="T398" s="8"/>
      <c r="U398" s="35"/>
      <c r="V398" s="8"/>
      <c r="W398" s="8"/>
      <c r="X398" s="8"/>
      <c r="Y398" s="8"/>
      <c r="Z398" s="8"/>
      <c r="AA398" s="35"/>
      <c r="AB398" s="8"/>
    </row>
    <row r="399" ht="15.75" customHeight="1">
      <c r="A399" s="2"/>
      <c r="B399" s="2"/>
      <c r="C399" s="336"/>
      <c r="D399" s="8"/>
      <c r="E399" s="8"/>
      <c r="G399" s="8"/>
      <c r="H399" s="51"/>
      <c r="I399" s="8"/>
      <c r="J399" s="8"/>
      <c r="K399" s="8"/>
      <c r="L399" s="8"/>
      <c r="M399" s="8"/>
      <c r="N399" s="8"/>
      <c r="O399" s="16"/>
      <c r="P399" s="16"/>
      <c r="Q399" s="16"/>
      <c r="R399" s="8"/>
      <c r="S399" s="8"/>
      <c r="T399" s="8"/>
      <c r="U399" s="35"/>
      <c r="V399" s="8"/>
      <c r="W399" s="8"/>
      <c r="X399" s="8"/>
      <c r="Y399" s="8"/>
      <c r="Z399" s="8"/>
      <c r="AA399" s="35"/>
      <c r="AB399" s="8"/>
    </row>
    <row r="400" ht="15.75" customHeight="1">
      <c r="A400" s="2"/>
      <c r="B400" s="2"/>
      <c r="C400" s="336"/>
      <c r="D400" s="8"/>
      <c r="E400" s="8"/>
      <c r="G400" s="8"/>
      <c r="H400" s="50"/>
      <c r="I400" s="8"/>
      <c r="J400" s="8"/>
      <c r="K400" s="8"/>
      <c r="L400" s="8"/>
      <c r="M400" s="8"/>
      <c r="N400" s="8"/>
      <c r="O400" s="16"/>
      <c r="P400" s="16"/>
      <c r="Q400" s="16"/>
      <c r="R400" s="8"/>
      <c r="S400" s="8"/>
      <c r="T400" s="8"/>
      <c r="U400" s="35"/>
      <c r="V400" s="8"/>
      <c r="W400" s="8"/>
      <c r="X400" s="8"/>
      <c r="Y400" s="8"/>
      <c r="Z400" s="8"/>
      <c r="AA400" s="35"/>
      <c r="AB400" s="8"/>
    </row>
    <row r="401" ht="15.75" customHeight="1">
      <c r="A401" s="2"/>
      <c r="B401" s="2"/>
      <c r="C401" s="336"/>
      <c r="D401" s="8"/>
      <c r="E401" s="8"/>
      <c r="G401" s="8"/>
      <c r="H401" s="8"/>
      <c r="I401" s="8"/>
      <c r="J401" s="8"/>
      <c r="K401" s="8"/>
      <c r="L401" s="8"/>
      <c r="M401" s="8"/>
      <c r="N401" s="8"/>
      <c r="O401" s="16"/>
      <c r="P401" s="16"/>
      <c r="Q401" s="16"/>
      <c r="R401" s="8"/>
      <c r="S401" s="8"/>
      <c r="T401" s="8"/>
      <c r="U401" s="35"/>
      <c r="V401" s="8"/>
      <c r="W401" s="8"/>
      <c r="X401" s="8"/>
      <c r="Y401" s="8"/>
      <c r="Z401" s="8"/>
      <c r="AA401" s="35"/>
      <c r="AB401" s="8"/>
    </row>
    <row r="402" ht="15.75" customHeight="1">
      <c r="A402" s="2"/>
      <c r="B402" s="2"/>
      <c r="C402" s="336"/>
      <c r="D402" s="8"/>
      <c r="E402" s="8"/>
      <c r="G402" s="8"/>
      <c r="H402" s="51"/>
      <c r="I402" s="8"/>
      <c r="J402" s="8"/>
      <c r="K402" s="8"/>
      <c r="L402" s="8"/>
      <c r="M402" s="8"/>
      <c r="N402" s="8"/>
      <c r="O402" s="16"/>
      <c r="P402" s="16"/>
      <c r="Q402" s="16"/>
      <c r="R402" s="8"/>
      <c r="S402" s="8"/>
      <c r="T402" s="8"/>
      <c r="U402" s="35"/>
      <c r="V402" s="8"/>
      <c r="W402" s="8"/>
      <c r="X402" s="8"/>
      <c r="Y402" s="8"/>
      <c r="Z402" s="8"/>
      <c r="AA402" s="35"/>
      <c r="AB402" s="8"/>
    </row>
    <row r="403" ht="15.75" customHeight="1">
      <c r="A403" s="2"/>
      <c r="B403" s="2"/>
      <c r="C403" s="336"/>
      <c r="D403" s="8"/>
      <c r="E403" s="8"/>
      <c r="G403" s="8"/>
      <c r="H403" s="8"/>
      <c r="I403" s="8"/>
      <c r="J403" s="8"/>
      <c r="K403" s="8"/>
      <c r="L403" s="8"/>
      <c r="M403" s="8"/>
      <c r="N403" s="8"/>
      <c r="O403" s="16"/>
      <c r="P403" s="16"/>
      <c r="Q403" s="16"/>
      <c r="R403" s="8"/>
      <c r="S403" s="8"/>
      <c r="T403" s="8"/>
      <c r="U403" s="35"/>
      <c r="V403" s="8"/>
      <c r="W403" s="8"/>
      <c r="X403" s="8"/>
      <c r="Y403" s="8"/>
      <c r="Z403" s="8"/>
      <c r="AA403" s="35"/>
      <c r="AB403" s="8"/>
    </row>
    <row r="404" ht="15.75" customHeight="1">
      <c r="A404" s="2"/>
      <c r="B404" s="2"/>
      <c r="C404" s="336"/>
      <c r="D404" s="8"/>
      <c r="E404" s="8"/>
      <c r="G404" s="8"/>
      <c r="H404" s="8"/>
      <c r="I404" s="8"/>
      <c r="J404" s="8"/>
      <c r="K404" s="8"/>
      <c r="L404" s="8"/>
      <c r="M404" s="8"/>
      <c r="N404" s="8"/>
      <c r="O404" s="16"/>
      <c r="P404" s="16"/>
      <c r="Q404" s="16"/>
      <c r="R404" s="8"/>
      <c r="S404" s="8"/>
      <c r="T404" s="8"/>
      <c r="U404" s="35"/>
      <c r="V404" s="35"/>
      <c r="W404" s="35"/>
      <c r="X404" s="8"/>
      <c r="Y404" s="8"/>
      <c r="Z404" s="8"/>
      <c r="AA404" s="35"/>
      <c r="AB404" s="35"/>
    </row>
    <row r="405" ht="15.75" customHeight="1">
      <c r="A405" s="2"/>
      <c r="B405" s="2"/>
      <c r="C405" s="336"/>
      <c r="D405" s="8"/>
      <c r="E405" s="8"/>
      <c r="G405" s="8"/>
      <c r="H405" s="8"/>
      <c r="I405" s="8"/>
      <c r="J405" s="8"/>
      <c r="K405" s="8"/>
      <c r="L405" s="8"/>
      <c r="M405" s="8"/>
      <c r="N405" s="8"/>
      <c r="O405" s="16"/>
      <c r="P405" s="16"/>
      <c r="Q405" s="16"/>
      <c r="R405" s="8"/>
      <c r="S405" s="8"/>
      <c r="T405" s="8"/>
      <c r="U405" s="35"/>
      <c r="V405" s="8"/>
      <c r="W405" s="8"/>
      <c r="X405" s="8"/>
      <c r="Y405" s="8"/>
      <c r="Z405" s="8"/>
      <c r="AA405" s="35"/>
      <c r="AB405" s="8"/>
    </row>
    <row r="406" ht="15.75" customHeight="1">
      <c r="A406" s="2"/>
      <c r="B406" s="2"/>
      <c r="C406" s="336"/>
      <c r="D406" s="8"/>
      <c r="E406" s="8"/>
      <c r="G406" s="8"/>
      <c r="H406" s="8"/>
      <c r="I406" s="8"/>
      <c r="J406" s="8"/>
      <c r="K406" s="8"/>
      <c r="L406" s="8"/>
      <c r="M406" s="8"/>
      <c r="N406" s="8"/>
      <c r="O406" s="16"/>
      <c r="P406" s="16"/>
      <c r="Q406" s="16"/>
      <c r="R406" s="8"/>
      <c r="S406" s="8"/>
      <c r="T406" s="8"/>
      <c r="U406" s="35"/>
      <c r="V406" s="8"/>
      <c r="W406" s="8"/>
      <c r="X406" s="8"/>
      <c r="Y406" s="8"/>
      <c r="Z406" s="8"/>
      <c r="AA406" s="35"/>
      <c r="AB406" s="8"/>
    </row>
    <row r="407" ht="15.75" customHeight="1">
      <c r="A407" s="2"/>
      <c r="B407" s="2"/>
      <c r="C407" s="336"/>
      <c r="D407" s="8"/>
      <c r="E407" s="8"/>
      <c r="G407" s="8"/>
      <c r="H407" s="8"/>
      <c r="I407" s="8"/>
      <c r="J407" s="8"/>
      <c r="K407" s="8"/>
      <c r="L407" s="8"/>
      <c r="M407" s="8"/>
      <c r="N407" s="8"/>
      <c r="O407" s="16"/>
      <c r="P407" s="16"/>
      <c r="Q407" s="16"/>
      <c r="R407" s="8"/>
      <c r="S407" s="8"/>
      <c r="T407" s="8"/>
      <c r="U407" s="35"/>
      <c r="V407" s="8"/>
      <c r="W407" s="8"/>
      <c r="X407" s="8"/>
      <c r="Y407" s="8"/>
      <c r="Z407" s="8"/>
      <c r="AA407" s="35"/>
      <c r="AB407" s="8"/>
    </row>
    <row r="408" ht="15.75" customHeight="1">
      <c r="A408" s="2"/>
      <c r="B408" s="2"/>
      <c r="C408" s="336"/>
      <c r="D408" s="8"/>
      <c r="E408" s="8"/>
      <c r="G408" s="8"/>
      <c r="H408" s="8"/>
      <c r="I408" s="8"/>
      <c r="J408" s="8"/>
      <c r="K408" s="8"/>
      <c r="L408" s="8"/>
      <c r="M408" s="8"/>
      <c r="N408" s="8"/>
      <c r="O408" s="16"/>
      <c r="P408" s="16"/>
      <c r="Q408" s="16"/>
      <c r="R408" s="8"/>
      <c r="S408" s="8"/>
      <c r="T408" s="8"/>
      <c r="U408" s="35"/>
      <c r="V408" s="8"/>
      <c r="W408" s="8"/>
      <c r="X408" s="8"/>
      <c r="Y408" s="8"/>
      <c r="Z408" s="8"/>
      <c r="AA408" s="35"/>
      <c r="AB408" s="8"/>
    </row>
    <row r="409" ht="15.75" customHeight="1">
      <c r="A409" s="2"/>
      <c r="B409" s="2"/>
      <c r="C409" s="336"/>
      <c r="D409" s="8"/>
      <c r="E409" s="8"/>
      <c r="G409" s="8"/>
      <c r="H409" s="50"/>
      <c r="I409" s="8"/>
      <c r="J409" s="8"/>
      <c r="K409" s="8"/>
      <c r="L409" s="8"/>
      <c r="M409" s="8"/>
      <c r="N409" s="8"/>
      <c r="O409" s="16"/>
      <c r="P409" s="16"/>
      <c r="Q409" s="16"/>
      <c r="R409" s="8"/>
      <c r="S409" s="8"/>
      <c r="T409" s="8"/>
      <c r="U409" s="35"/>
      <c r="V409" s="8"/>
      <c r="W409" s="8"/>
      <c r="X409" s="8"/>
      <c r="Y409" s="8"/>
      <c r="Z409" s="8"/>
      <c r="AA409" s="35"/>
      <c r="AB409" s="8"/>
    </row>
    <row r="410" ht="15.75" customHeight="1">
      <c r="A410" s="2"/>
      <c r="B410" s="2"/>
      <c r="C410" s="336"/>
      <c r="D410" s="8"/>
      <c r="E410" s="8"/>
      <c r="G410" s="8"/>
      <c r="H410" s="8"/>
      <c r="I410" s="8"/>
      <c r="J410" s="8"/>
      <c r="K410" s="8"/>
      <c r="L410" s="8"/>
      <c r="M410" s="8"/>
      <c r="N410" s="8"/>
      <c r="O410" s="16"/>
      <c r="P410" s="16"/>
      <c r="Q410" s="16"/>
      <c r="R410" s="8"/>
      <c r="S410" s="8"/>
      <c r="T410" s="8"/>
      <c r="U410" s="35"/>
      <c r="V410" s="8"/>
      <c r="W410" s="8"/>
      <c r="X410" s="8"/>
      <c r="Y410" s="8"/>
      <c r="Z410" s="8"/>
      <c r="AA410" s="35"/>
      <c r="AB410" s="8"/>
    </row>
    <row r="411" ht="15.75" customHeight="1">
      <c r="A411" s="2"/>
      <c r="B411" s="2"/>
      <c r="C411" s="336"/>
      <c r="D411" s="8"/>
      <c r="E411" s="8"/>
      <c r="G411" s="8"/>
      <c r="H411" s="8"/>
      <c r="I411" s="8"/>
      <c r="J411" s="8"/>
      <c r="K411" s="8"/>
      <c r="L411" s="8"/>
      <c r="M411" s="8"/>
      <c r="N411" s="8"/>
      <c r="O411" s="16"/>
      <c r="P411" s="16"/>
      <c r="Q411" s="16"/>
      <c r="R411" s="8"/>
      <c r="S411" s="8"/>
      <c r="T411" s="8"/>
      <c r="U411" s="35"/>
      <c r="V411" s="8"/>
      <c r="W411" s="8"/>
      <c r="X411" s="8"/>
      <c r="Y411" s="8"/>
      <c r="Z411" s="8"/>
      <c r="AA411" s="35"/>
      <c r="AB411" s="8"/>
    </row>
    <row r="412" ht="15.75" customHeight="1">
      <c r="A412" s="2"/>
      <c r="B412" s="2"/>
      <c r="C412" s="336"/>
      <c r="D412" s="8"/>
      <c r="E412" s="8"/>
      <c r="G412" s="8"/>
      <c r="H412" s="50"/>
      <c r="I412" s="8"/>
      <c r="J412" s="8"/>
      <c r="K412" s="8"/>
      <c r="L412" s="8"/>
      <c r="M412" s="8"/>
      <c r="N412" s="8"/>
      <c r="O412" s="16"/>
      <c r="P412" s="16"/>
      <c r="Q412" s="16"/>
      <c r="R412" s="8"/>
      <c r="S412" s="8"/>
      <c r="T412" s="8"/>
      <c r="U412" s="35"/>
      <c r="V412" s="8"/>
      <c r="W412" s="8"/>
      <c r="X412" s="8"/>
      <c r="Y412" s="8"/>
      <c r="Z412" s="8"/>
      <c r="AA412" s="35"/>
      <c r="AB412" s="8"/>
    </row>
    <row r="413" ht="15.75" customHeight="1">
      <c r="A413" s="2"/>
      <c r="B413" s="1"/>
      <c r="C413" s="336"/>
      <c r="D413" s="8"/>
      <c r="E413" s="8"/>
      <c r="G413" s="8"/>
      <c r="H413" s="8"/>
      <c r="I413" s="8"/>
      <c r="J413" s="8"/>
      <c r="K413" s="8"/>
      <c r="L413" s="8"/>
      <c r="M413" s="8"/>
      <c r="N413" s="8"/>
      <c r="O413" s="16"/>
      <c r="P413" s="16"/>
      <c r="Q413" s="16"/>
      <c r="R413" s="35"/>
      <c r="S413" s="8"/>
      <c r="T413" s="8"/>
      <c r="U413" s="35"/>
      <c r="V413" s="35"/>
      <c r="W413" s="35"/>
      <c r="X413" s="35"/>
      <c r="Y413" s="35"/>
      <c r="Z413" s="8"/>
      <c r="AA413" s="35"/>
      <c r="AB413" s="35"/>
    </row>
    <row r="414" ht="15.75" customHeight="1">
      <c r="A414" s="2"/>
      <c r="B414" s="2"/>
      <c r="C414" s="336"/>
      <c r="D414" s="8"/>
      <c r="E414" s="8"/>
      <c r="G414" s="8"/>
      <c r="H414" s="51"/>
      <c r="I414" s="8"/>
      <c r="J414" s="8"/>
      <c r="K414" s="8"/>
      <c r="L414" s="8"/>
      <c r="M414" s="8"/>
      <c r="N414" s="8"/>
      <c r="O414" s="16"/>
      <c r="P414" s="16"/>
      <c r="Q414" s="16"/>
      <c r="R414" s="8"/>
      <c r="S414" s="8"/>
      <c r="T414" s="8"/>
      <c r="U414" s="35"/>
      <c r="V414" s="35"/>
      <c r="W414" s="35"/>
      <c r="X414" s="8"/>
      <c r="Y414" s="8"/>
      <c r="Z414" s="8"/>
      <c r="AA414" s="35"/>
      <c r="AB414" s="8"/>
    </row>
    <row r="415" ht="15.75" customHeight="1">
      <c r="A415" s="2"/>
      <c r="B415" s="2"/>
      <c r="C415" s="336"/>
      <c r="D415" s="8"/>
      <c r="E415" s="8"/>
      <c r="G415" s="8"/>
      <c r="H415" s="8"/>
      <c r="I415" s="8"/>
      <c r="J415" s="8"/>
      <c r="K415" s="8"/>
      <c r="L415" s="8"/>
      <c r="M415" s="8"/>
      <c r="N415" s="8"/>
      <c r="O415" s="16"/>
      <c r="P415" s="16"/>
      <c r="Q415" s="16"/>
      <c r="R415" s="8"/>
      <c r="S415" s="8"/>
      <c r="T415" s="8"/>
      <c r="U415" s="35"/>
      <c r="V415" s="8"/>
      <c r="W415" s="8"/>
      <c r="X415" s="8"/>
      <c r="Y415" s="8"/>
      <c r="Z415" s="8"/>
      <c r="AA415" s="35"/>
      <c r="AB415" s="8"/>
    </row>
    <row r="416" ht="15.75" customHeight="1">
      <c r="A416" s="2"/>
      <c r="B416" s="2"/>
      <c r="C416" s="336"/>
      <c r="D416" s="8"/>
      <c r="E416" s="8"/>
      <c r="G416" s="8"/>
      <c r="H416" s="8"/>
      <c r="I416" s="8"/>
      <c r="J416" s="8"/>
      <c r="K416" s="8"/>
      <c r="L416" s="8"/>
      <c r="M416" s="8"/>
      <c r="N416" s="8"/>
      <c r="O416" s="16"/>
      <c r="P416" s="16"/>
      <c r="Q416" s="16"/>
      <c r="R416" s="8"/>
      <c r="S416" s="8"/>
      <c r="T416" s="8"/>
      <c r="U416" s="35"/>
      <c r="V416" s="8"/>
      <c r="W416" s="8"/>
      <c r="X416" s="8"/>
      <c r="Y416" s="8"/>
      <c r="Z416" s="8"/>
      <c r="AA416" s="35"/>
      <c r="AB416" s="8"/>
    </row>
    <row r="417" ht="15.75" customHeight="1">
      <c r="A417" s="2"/>
      <c r="B417" s="2"/>
      <c r="C417" s="336"/>
      <c r="D417" s="8"/>
      <c r="E417" s="8"/>
      <c r="G417" s="8"/>
      <c r="H417" s="8"/>
      <c r="I417" s="8"/>
      <c r="J417" s="8"/>
      <c r="K417" s="8"/>
      <c r="L417" s="8"/>
      <c r="M417" s="8"/>
      <c r="N417" s="8"/>
      <c r="O417" s="16"/>
      <c r="P417" s="16"/>
      <c r="Q417" s="16"/>
      <c r="R417" s="8"/>
      <c r="S417" s="8"/>
      <c r="T417" s="8"/>
      <c r="U417" s="35"/>
      <c r="V417" s="8"/>
      <c r="W417" s="8"/>
      <c r="X417" s="8"/>
      <c r="Y417" s="8"/>
      <c r="Z417" s="8"/>
      <c r="AA417" s="35"/>
      <c r="AB417" s="8"/>
    </row>
    <row r="418" ht="15.75" customHeight="1">
      <c r="A418" s="2"/>
      <c r="B418" s="2"/>
      <c r="C418" s="336"/>
      <c r="D418" s="8"/>
      <c r="E418" s="8"/>
      <c r="G418" s="8"/>
      <c r="H418" s="8"/>
      <c r="I418" s="8"/>
      <c r="J418" s="8"/>
      <c r="K418" s="8"/>
      <c r="L418" s="8"/>
      <c r="M418" s="8"/>
      <c r="N418" s="8"/>
      <c r="O418" s="16"/>
      <c r="P418" s="16"/>
      <c r="Q418" s="16"/>
      <c r="R418" s="8"/>
      <c r="S418" s="8"/>
      <c r="T418" s="8"/>
      <c r="U418" s="35"/>
      <c r="V418" s="8"/>
      <c r="W418" s="8"/>
      <c r="X418" s="8"/>
      <c r="Y418" s="8"/>
      <c r="Z418" s="8"/>
      <c r="AA418" s="35"/>
      <c r="AB418" s="8"/>
    </row>
    <row r="419" ht="15.75" customHeight="1">
      <c r="A419" s="2"/>
      <c r="B419" s="2"/>
      <c r="C419" s="336"/>
      <c r="D419" s="8"/>
      <c r="E419" s="8"/>
      <c r="G419" s="8"/>
      <c r="H419" s="8"/>
      <c r="I419" s="8"/>
      <c r="J419" s="8"/>
      <c r="K419" s="8"/>
      <c r="L419" s="8"/>
      <c r="M419" s="8"/>
      <c r="N419" s="8"/>
      <c r="O419" s="16"/>
      <c r="P419" s="16"/>
      <c r="Q419" s="16"/>
      <c r="R419" s="8"/>
      <c r="S419" s="8"/>
      <c r="T419" s="8"/>
      <c r="U419" s="35"/>
      <c r="V419" s="8"/>
      <c r="W419" s="8"/>
      <c r="X419" s="8"/>
      <c r="Y419" s="8"/>
      <c r="Z419" s="8"/>
      <c r="AA419" s="35"/>
      <c r="AB419" s="8"/>
    </row>
    <row r="420" ht="15.75" customHeight="1">
      <c r="A420" s="2"/>
      <c r="B420" s="2"/>
      <c r="C420" s="336"/>
      <c r="D420" s="8"/>
      <c r="E420" s="8"/>
      <c r="G420" s="8"/>
      <c r="H420" s="50"/>
      <c r="I420" s="8"/>
      <c r="J420" s="8"/>
      <c r="K420" s="8"/>
      <c r="L420" s="8"/>
      <c r="M420" s="8"/>
      <c r="N420" s="8"/>
      <c r="O420" s="16"/>
      <c r="P420" s="16"/>
      <c r="Q420" s="16"/>
      <c r="R420" s="8"/>
      <c r="S420" s="8"/>
      <c r="T420" s="8"/>
      <c r="U420" s="35"/>
      <c r="V420" s="8"/>
      <c r="W420" s="8"/>
      <c r="X420" s="8"/>
      <c r="Y420" s="8"/>
      <c r="Z420" s="8"/>
      <c r="AA420" s="35"/>
      <c r="AB420" s="8"/>
    </row>
    <row r="421" ht="15.75" customHeight="1">
      <c r="A421" s="2"/>
      <c r="B421" s="2"/>
      <c r="C421" s="336"/>
      <c r="D421" s="8"/>
      <c r="E421" s="8"/>
      <c r="G421" s="8"/>
      <c r="H421" s="51"/>
      <c r="I421" s="8"/>
      <c r="J421" s="8"/>
      <c r="K421" s="8"/>
      <c r="L421" s="8"/>
      <c r="M421" s="8"/>
      <c r="N421" s="8"/>
      <c r="O421" s="16"/>
      <c r="P421" s="16"/>
      <c r="Q421" s="16"/>
      <c r="R421" s="8"/>
      <c r="S421" s="8"/>
      <c r="T421" s="8"/>
      <c r="U421" s="35"/>
      <c r="V421" s="8"/>
      <c r="W421" s="8"/>
      <c r="X421" s="8"/>
      <c r="Y421" s="8"/>
      <c r="Z421" s="8"/>
      <c r="AA421" s="35"/>
      <c r="AB421" s="8"/>
    </row>
    <row r="422" ht="15.75" customHeight="1">
      <c r="A422" s="2"/>
      <c r="B422" s="2"/>
      <c r="C422" s="336"/>
      <c r="D422" s="8"/>
      <c r="E422" s="8"/>
      <c r="G422" s="8"/>
      <c r="H422" s="8"/>
      <c r="I422" s="8"/>
      <c r="J422" s="8"/>
      <c r="K422" s="8"/>
      <c r="L422" s="8"/>
      <c r="M422" s="8"/>
      <c r="N422" s="8"/>
      <c r="O422" s="16"/>
      <c r="P422" s="16"/>
      <c r="Q422" s="16"/>
      <c r="R422" s="8"/>
      <c r="S422" s="8"/>
      <c r="T422" s="8"/>
      <c r="U422" s="35"/>
      <c r="V422" s="8"/>
      <c r="W422" s="8"/>
      <c r="X422" s="8"/>
      <c r="Y422" s="8"/>
      <c r="Z422" s="8"/>
      <c r="AA422" s="35"/>
      <c r="AB422" s="8"/>
    </row>
    <row r="423" ht="15.75" customHeight="1">
      <c r="A423" s="2"/>
      <c r="B423" s="2"/>
      <c r="C423" s="336"/>
      <c r="D423" s="8"/>
      <c r="E423" s="8"/>
      <c r="G423" s="8"/>
      <c r="H423" s="8"/>
      <c r="I423" s="8"/>
      <c r="J423" s="8"/>
      <c r="K423" s="8"/>
      <c r="L423" s="8"/>
      <c r="M423" s="8"/>
      <c r="N423" s="8"/>
      <c r="O423" s="16"/>
      <c r="P423" s="16"/>
      <c r="Q423" s="16"/>
      <c r="R423" s="8"/>
      <c r="S423" s="8"/>
      <c r="T423" s="8"/>
      <c r="U423" s="35"/>
      <c r="V423" s="8"/>
      <c r="W423" s="8"/>
      <c r="X423" s="8"/>
      <c r="Y423" s="8"/>
      <c r="Z423" s="8"/>
      <c r="AA423" s="35"/>
      <c r="AB423" s="8"/>
    </row>
    <row r="424" ht="15.75" customHeight="1">
      <c r="A424" s="2"/>
      <c r="B424" s="2"/>
      <c r="C424" s="336"/>
      <c r="D424" s="8"/>
      <c r="E424" s="8"/>
      <c r="G424" s="8"/>
      <c r="H424" s="50"/>
      <c r="I424" s="8"/>
      <c r="J424" s="8"/>
      <c r="K424" s="8"/>
      <c r="L424" s="8"/>
      <c r="M424" s="8"/>
      <c r="N424" s="8"/>
      <c r="O424" s="16"/>
      <c r="P424" s="16"/>
      <c r="Q424" s="16"/>
      <c r="R424" s="8"/>
      <c r="S424" s="8"/>
      <c r="T424" s="8"/>
      <c r="U424" s="35"/>
      <c r="V424" s="8"/>
      <c r="W424" s="8"/>
      <c r="X424" s="8"/>
      <c r="Y424" s="8"/>
      <c r="Z424" s="8"/>
      <c r="AA424" s="35"/>
      <c r="AB424" s="8"/>
    </row>
    <row r="425" ht="15.75" customHeight="1">
      <c r="A425" s="2"/>
      <c r="B425" s="2"/>
      <c r="C425" s="336"/>
      <c r="D425" s="8"/>
      <c r="E425" s="8"/>
      <c r="G425" s="8"/>
      <c r="H425" s="8"/>
      <c r="I425" s="8"/>
      <c r="J425" s="8"/>
      <c r="K425" s="8"/>
      <c r="L425" s="8"/>
      <c r="M425" s="8"/>
      <c r="N425" s="8"/>
      <c r="O425" s="16"/>
      <c r="P425" s="16"/>
      <c r="Q425" s="16"/>
      <c r="R425" s="8"/>
      <c r="S425" s="8"/>
      <c r="T425" s="8"/>
      <c r="U425" s="35"/>
      <c r="V425" s="8"/>
      <c r="W425" s="8"/>
      <c r="X425" s="8"/>
      <c r="Y425" s="8"/>
      <c r="Z425" s="8"/>
      <c r="AA425" s="35"/>
      <c r="AB425" s="8"/>
    </row>
    <row r="426" ht="15.75" customHeight="1">
      <c r="A426" s="2"/>
      <c r="B426" s="2"/>
      <c r="C426" s="336"/>
      <c r="D426" s="8"/>
      <c r="E426" s="8"/>
      <c r="G426" s="8"/>
      <c r="H426" s="8"/>
      <c r="I426" s="8"/>
      <c r="J426" s="8"/>
      <c r="K426" s="8"/>
      <c r="L426" s="8"/>
      <c r="M426" s="8"/>
      <c r="N426" s="8"/>
      <c r="O426" s="16"/>
      <c r="P426" s="16"/>
      <c r="Q426" s="16"/>
      <c r="R426" s="8"/>
      <c r="S426" s="8"/>
      <c r="T426" s="8"/>
      <c r="U426" s="35"/>
      <c r="V426" s="35"/>
      <c r="W426" s="35"/>
      <c r="X426" s="8"/>
      <c r="Y426" s="8"/>
      <c r="Z426" s="8"/>
      <c r="AA426" s="35"/>
      <c r="AB426" s="35"/>
    </row>
    <row r="427" ht="15.75" customHeight="1">
      <c r="A427" s="2"/>
      <c r="B427" s="2"/>
      <c r="C427" s="336"/>
      <c r="D427" s="8"/>
      <c r="E427" s="8"/>
      <c r="G427" s="8"/>
      <c r="H427" s="8"/>
      <c r="I427" s="8"/>
      <c r="J427" s="8"/>
      <c r="K427" s="8"/>
      <c r="L427" s="8"/>
      <c r="M427" s="8"/>
      <c r="N427" s="8"/>
      <c r="O427" s="16"/>
      <c r="P427" s="16"/>
      <c r="Q427" s="16"/>
      <c r="R427" s="8"/>
      <c r="S427" s="8"/>
      <c r="T427" s="8"/>
      <c r="U427" s="35"/>
      <c r="V427" s="8"/>
      <c r="W427" s="8"/>
      <c r="X427" s="8"/>
      <c r="Y427" s="8"/>
      <c r="Z427" s="8"/>
      <c r="AA427" s="35"/>
      <c r="AB427" s="8"/>
    </row>
    <row r="428" ht="15.75" customHeight="1">
      <c r="A428" s="2"/>
      <c r="B428" s="2"/>
      <c r="C428" s="336"/>
      <c r="D428" s="8"/>
      <c r="E428" s="8"/>
      <c r="G428" s="8"/>
      <c r="H428" s="8"/>
      <c r="I428" s="8"/>
      <c r="J428" s="8"/>
      <c r="K428" s="8"/>
      <c r="L428" s="8"/>
      <c r="M428" s="8"/>
      <c r="N428" s="8"/>
      <c r="O428" s="16"/>
      <c r="P428" s="16"/>
      <c r="Q428" s="16"/>
      <c r="R428" s="8"/>
      <c r="S428" s="8"/>
      <c r="T428" s="8"/>
      <c r="U428" s="35"/>
      <c r="V428" s="35"/>
      <c r="W428" s="35"/>
      <c r="X428" s="8"/>
      <c r="Y428" s="8"/>
      <c r="Z428" s="8"/>
      <c r="AA428" s="35"/>
      <c r="AB428" s="35"/>
    </row>
    <row r="429" ht="15.75" customHeight="1">
      <c r="A429" s="2"/>
      <c r="B429" s="2"/>
      <c r="C429" s="336"/>
      <c r="D429" s="8"/>
      <c r="E429" s="8"/>
      <c r="G429" s="8"/>
      <c r="H429" s="8"/>
      <c r="I429" s="8"/>
      <c r="J429" s="8"/>
      <c r="K429" s="8"/>
      <c r="L429" s="8"/>
      <c r="M429" s="8"/>
      <c r="N429" s="8"/>
      <c r="O429" s="16"/>
      <c r="P429" s="16"/>
      <c r="Q429" s="16"/>
      <c r="R429" s="8"/>
      <c r="S429" s="8"/>
      <c r="T429" s="8"/>
      <c r="U429" s="35"/>
      <c r="V429" s="8"/>
      <c r="W429" s="8"/>
      <c r="X429" s="8"/>
      <c r="Y429" s="8"/>
      <c r="Z429" s="8"/>
      <c r="AA429" s="35"/>
      <c r="AB429" s="8"/>
    </row>
    <row r="430" ht="15.75" customHeight="1">
      <c r="A430" s="2"/>
      <c r="B430" s="2"/>
      <c r="C430" s="336"/>
      <c r="D430" s="8"/>
      <c r="E430" s="8"/>
      <c r="G430" s="8"/>
      <c r="H430" s="8"/>
      <c r="I430" s="8"/>
      <c r="J430" s="8"/>
      <c r="K430" s="8"/>
      <c r="L430" s="8"/>
      <c r="M430" s="8"/>
      <c r="N430" s="8"/>
      <c r="O430" s="16"/>
      <c r="P430" s="16"/>
      <c r="Q430" s="16"/>
      <c r="R430" s="8"/>
      <c r="S430" s="8"/>
      <c r="T430" s="8"/>
      <c r="U430" s="35"/>
      <c r="V430" s="8"/>
      <c r="W430" s="8"/>
      <c r="X430" s="8"/>
      <c r="Y430" s="8"/>
      <c r="Z430" s="8"/>
      <c r="AA430" s="35"/>
      <c r="AB430" s="8"/>
    </row>
    <row r="431" ht="15.75" customHeight="1">
      <c r="A431" s="2"/>
      <c r="B431" s="1"/>
      <c r="C431" s="336"/>
      <c r="D431" s="8"/>
      <c r="E431" s="8"/>
      <c r="G431" s="8"/>
      <c r="H431" s="8"/>
      <c r="I431" s="8"/>
      <c r="J431" s="8"/>
      <c r="K431" s="8"/>
      <c r="L431" s="8"/>
      <c r="M431" s="8"/>
      <c r="N431" s="8"/>
      <c r="O431" s="16"/>
      <c r="P431" s="16"/>
      <c r="Q431" s="16"/>
      <c r="R431" s="35"/>
      <c r="S431" s="8"/>
      <c r="T431" s="8"/>
      <c r="U431" s="35"/>
      <c r="V431" s="35"/>
      <c r="W431" s="35"/>
      <c r="X431" s="35"/>
      <c r="Y431" s="35"/>
      <c r="Z431" s="8"/>
      <c r="AA431" s="35"/>
      <c r="AB431" s="35"/>
    </row>
    <row r="432" ht="15.75" customHeight="1">
      <c r="A432" s="2"/>
      <c r="B432" s="2"/>
      <c r="C432" s="336"/>
      <c r="D432" s="8"/>
      <c r="E432" s="8"/>
      <c r="G432" s="8"/>
      <c r="H432" s="50"/>
      <c r="I432" s="8"/>
      <c r="J432" s="8"/>
      <c r="K432" s="8"/>
      <c r="L432" s="8"/>
      <c r="M432" s="8"/>
      <c r="N432" s="8"/>
      <c r="O432" s="16"/>
      <c r="P432" s="16"/>
      <c r="Q432" s="16"/>
      <c r="R432" s="35"/>
      <c r="S432" s="8"/>
      <c r="T432" s="8"/>
      <c r="U432" s="35"/>
      <c r="V432" s="35"/>
      <c r="W432" s="35"/>
      <c r="X432" s="8"/>
      <c r="Y432" s="8"/>
      <c r="Z432" s="8"/>
      <c r="AA432" s="35"/>
      <c r="AB432" s="35"/>
    </row>
    <row r="433" ht="15.75" customHeight="1">
      <c r="A433" s="2"/>
      <c r="B433" s="2"/>
      <c r="C433" s="336"/>
      <c r="D433" s="8"/>
      <c r="E433" s="8"/>
      <c r="G433" s="8"/>
      <c r="H433" s="51"/>
      <c r="I433" s="8"/>
      <c r="J433" s="8"/>
      <c r="K433" s="8"/>
      <c r="L433" s="8"/>
      <c r="M433" s="8"/>
      <c r="N433" s="8"/>
      <c r="O433" s="16"/>
      <c r="P433" s="16"/>
      <c r="Q433" s="16"/>
      <c r="R433" s="8"/>
      <c r="S433" s="8"/>
      <c r="T433" s="8"/>
      <c r="U433" s="35"/>
      <c r="V433" s="35"/>
      <c r="W433" s="35"/>
      <c r="X433" s="8"/>
      <c r="Y433" s="8"/>
      <c r="Z433" s="8"/>
      <c r="AA433" s="35"/>
      <c r="AB433" s="8"/>
    </row>
    <row r="434" ht="15.75" customHeight="1">
      <c r="A434" s="2"/>
      <c r="B434" s="2"/>
      <c r="C434" s="336"/>
      <c r="D434" s="8"/>
      <c r="E434" s="8"/>
      <c r="G434" s="8"/>
      <c r="H434" s="8"/>
      <c r="I434" s="8"/>
      <c r="J434" s="8"/>
      <c r="K434" s="8"/>
      <c r="L434" s="8"/>
      <c r="M434" s="8"/>
      <c r="N434" s="8"/>
      <c r="O434" s="16"/>
      <c r="P434" s="16"/>
      <c r="Q434" s="16"/>
      <c r="R434" s="8"/>
      <c r="S434" s="8"/>
      <c r="T434" s="8"/>
      <c r="U434" s="35"/>
      <c r="V434" s="8"/>
      <c r="W434" s="8"/>
      <c r="X434" s="8"/>
      <c r="Y434" s="8"/>
      <c r="Z434" s="8"/>
      <c r="AA434" s="35"/>
      <c r="AB434" s="8"/>
    </row>
    <row r="435" ht="15.75" customHeight="1">
      <c r="A435" s="2"/>
      <c r="B435" s="2"/>
      <c r="C435" s="336"/>
      <c r="D435" s="8"/>
      <c r="E435" s="8"/>
      <c r="G435" s="8"/>
      <c r="H435" s="8"/>
      <c r="I435" s="8"/>
      <c r="J435" s="8"/>
      <c r="K435" s="8"/>
      <c r="L435" s="8"/>
      <c r="M435" s="8"/>
      <c r="N435" s="8"/>
      <c r="O435" s="16"/>
      <c r="P435" s="16"/>
      <c r="Q435" s="16"/>
      <c r="R435" s="8"/>
      <c r="S435" s="8"/>
      <c r="T435" s="8"/>
      <c r="U435" s="35"/>
      <c r="V435" s="8"/>
      <c r="W435" s="8"/>
      <c r="X435" s="8"/>
      <c r="Y435" s="8"/>
      <c r="Z435" s="8"/>
      <c r="AA435" s="35"/>
      <c r="AB435" s="8"/>
    </row>
    <row r="436" ht="15.75" customHeight="1">
      <c r="A436" s="2"/>
      <c r="B436" s="2"/>
      <c r="C436" s="336"/>
      <c r="D436" s="8"/>
      <c r="E436" s="8"/>
      <c r="G436" s="8"/>
      <c r="H436" s="50"/>
      <c r="I436" s="8"/>
      <c r="J436" s="8"/>
      <c r="K436" s="8"/>
      <c r="L436" s="8"/>
      <c r="M436" s="8"/>
      <c r="N436" s="8"/>
      <c r="O436" s="16"/>
      <c r="P436" s="16"/>
      <c r="Q436" s="16"/>
      <c r="R436" s="8"/>
      <c r="S436" s="8"/>
      <c r="T436" s="8"/>
      <c r="U436" s="35"/>
      <c r="V436" s="8"/>
      <c r="W436" s="8"/>
      <c r="X436" s="8"/>
      <c r="Y436" s="8"/>
      <c r="Z436" s="8"/>
      <c r="AA436" s="35"/>
      <c r="AB436" s="8"/>
    </row>
    <row r="437" ht="15.75" customHeight="1">
      <c r="A437" s="2"/>
      <c r="B437" s="2"/>
      <c r="C437" s="336"/>
      <c r="D437" s="8"/>
      <c r="E437" s="8"/>
      <c r="G437" s="8"/>
      <c r="H437" s="51"/>
      <c r="I437" s="8"/>
      <c r="J437" s="8"/>
      <c r="K437" s="8"/>
      <c r="L437" s="8"/>
      <c r="M437" s="8"/>
      <c r="N437" s="8"/>
      <c r="O437" s="16"/>
      <c r="P437" s="16"/>
      <c r="Q437" s="16"/>
      <c r="R437" s="8"/>
      <c r="S437" s="8"/>
      <c r="T437" s="8"/>
      <c r="U437" s="35"/>
      <c r="V437" s="8"/>
      <c r="W437" s="8"/>
      <c r="X437" s="8"/>
      <c r="Y437" s="8"/>
      <c r="Z437" s="8"/>
      <c r="AA437" s="35"/>
      <c r="AB437" s="8"/>
    </row>
    <row r="438" ht="15.75" customHeight="1">
      <c r="A438" s="2"/>
      <c r="B438" s="2"/>
      <c r="C438" s="336"/>
      <c r="D438" s="8"/>
      <c r="E438" s="8"/>
      <c r="G438" s="8"/>
      <c r="H438" s="51"/>
      <c r="I438" s="8"/>
      <c r="J438" s="8"/>
      <c r="K438" s="8"/>
      <c r="L438" s="8"/>
      <c r="M438" s="8"/>
      <c r="N438" s="8"/>
      <c r="O438" s="16"/>
      <c r="P438" s="16"/>
      <c r="Q438" s="16"/>
      <c r="R438" s="8"/>
      <c r="S438" s="8"/>
      <c r="T438" s="8"/>
      <c r="U438" s="35"/>
      <c r="V438" s="8"/>
      <c r="W438" s="8"/>
      <c r="X438" s="8"/>
      <c r="Y438" s="8"/>
      <c r="Z438" s="8"/>
      <c r="AA438" s="35"/>
      <c r="AB438" s="8"/>
    </row>
    <row r="439" ht="15.75" customHeight="1">
      <c r="A439" s="2"/>
      <c r="B439" s="2"/>
      <c r="C439" s="336"/>
      <c r="D439" s="8"/>
      <c r="E439" s="8"/>
      <c r="G439" s="8"/>
      <c r="H439" s="8"/>
      <c r="I439" s="8"/>
      <c r="J439" s="8"/>
      <c r="K439" s="8"/>
      <c r="L439" s="8"/>
      <c r="M439" s="8"/>
      <c r="N439" s="8"/>
      <c r="O439" s="16"/>
      <c r="P439" s="16"/>
      <c r="Q439" s="16"/>
      <c r="R439" s="8"/>
      <c r="S439" s="8"/>
      <c r="T439" s="8"/>
      <c r="U439" s="35"/>
      <c r="V439" s="8"/>
      <c r="W439" s="8"/>
      <c r="X439" s="8"/>
      <c r="Y439" s="8"/>
      <c r="Z439" s="8"/>
      <c r="AA439" s="35"/>
      <c r="AB439" s="8"/>
    </row>
    <row r="440" ht="15.75" customHeight="1">
      <c r="A440" s="2"/>
      <c r="B440" s="1"/>
      <c r="C440" s="336"/>
      <c r="D440" s="8"/>
      <c r="E440" s="8"/>
      <c r="G440" s="8"/>
      <c r="H440" s="8"/>
      <c r="I440" s="8"/>
      <c r="J440" s="8"/>
      <c r="K440" s="8"/>
      <c r="L440" s="8"/>
      <c r="M440" s="8"/>
      <c r="N440" s="8"/>
      <c r="O440" s="16"/>
      <c r="P440" s="16"/>
      <c r="Q440" s="16"/>
      <c r="R440" s="35"/>
      <c r="S440" s="8"/>
      <c r="T440" s="8"/>
      <c r="U440" s="35"/>
      <c r="V440" s="35"/>
      <c r="W440" s="35"/>
      <c r="X440" s="35"/>
      <c r="Y440" s="35"/>
      <c r="Z440" s="35"/>
      <c r="AA440" s="35"/>
      <c r="AB440" s="35"/>
    </row>
    <row r="441" ht="15.75" customHeight="1">
      <c r="A441" s="2"/>
      <c r="B441" s="2"/>
      <c r="C441" s="336"/>
      <c r="D441" s="8"/>
      <c r="E441" s="8"/>
      <c r="G441" s="8"/>
      <c r="H441" s="8"/>
      <c r="I441" s="8"/>
      <c r="J441" s="8"/>
      <c r="K441" s="8"/>
      <c r="L441" s="8"/>
      <c r="M441" s="8"/>
      <c r="N441" s="8"/>
      <c r="O441" s="16"/>
      <c r="P441" s="16"/>
      <c r="Q441" s="16"/>
      <c r="R441" s="8"/>
      <c r="S441" s="8"/>
      <c r="T441" s="8"/>
      <c r="U441" s="35"/>
      <c r="V441" s="35"/>
      <c r="W441" s="35"/>
      <c r="X441" s="8"/>
      <c r="Y441" s="8"/>
      <c r="Z441" s="8"/>
      <c r="AA441" s="35"/>
      <c r="AB441" s="35"/>
    </row>
    <row r="442" ht="15.75" customHeight="1">
      <c r="A442" s="2"/>
      <c r="B442" s="2"/>
      <c r="C442" s="336"/>
      <c r="D442" s="8"/>
      <c r="E442" s="8"/>
      <c r="G442" s="8"/>
      <c r="H442" s="51"/>
      <c r="I442" s="8"/>
      <c r="J442" s="8"/>
      <c r="K442" s="8"/>
      <c r="L442" s="8"/>
      <c r="M442" s="8"/>
      <c r="N442" s="8"/>
      <c r="O442" s="16"/>
      <c r="P442" s="16"/>
      <c r="Q442" s="16"/>
      <c r="R442" s="8"/>
      <c r="S442" s="8"/>
      <c r="T442" s="8"/>
      <c r="U442" s="35"/>
      <c r="V442" s="35"/>
      <c r="W442" s="35"/>
      <c r="X442" s="8"/>
      <c r="Y442" s="8"/>
      <c r="Z442" s="8"/>
      <c r="AA442" s="35"/>
      <c r="AB442" s="35"/>
    </row>
    <row r="443" ht="15.75" customHeight="1">
      <c r="A443" s="2"/>
      <c r="B443" s="2"/>
      <c r="C443" s="336"/>
      <c r="D443" s="8"/>
      <c r="E443" s="8"/>
      <c r="G443" s="8"/>
      <c r="H443" s="50"/>
      <c r="I443" s="8"/>
      <c r="J443" s="8"/>
      <c r="K443" s="8"/>
      <c r="L443" s="8"/>
      <c r="M443" s="8"/>
      <c r="N443" s="8"/>
      <c r="O443" s="16"/>
      <c r="P443" s="16"/>
      <c r="Q443" s="16"/>
      <c r="R443" s="35"/>
      <c r="S443" s="8"/>
      <c r="T443" s="8"/>
      <c r="U443" s="35"/>
      <c r="V443" s="35"/>
      <c r="W443" s="35"/>
      <c r="X443" s="8"/>
      <c r="Y443" s="8"/>
      <c r="Z443" s="8"/>
      <c r="AA443" s="35"/>
      <c r="AB443" s="35"/>
    </row>
    <row r="444" ht="15.75" customHeight="1">
      <c r="A444" s="2"/>
      <c r="B444" s="2"/>
      <c r="C444" s="336"/>
      <c r="D444" s="8"/>
      <c r="E444" s="8"/>
      <c r="G444" s="8"/>
      <c r="H444" s="51"/>
      <c r="I444" s="8"/>
      <c r="J444" s="8"/>
      <c r="K444" s="8"/>
      <c r="L444" s="8"/>
      <c r="M444" s="8"/>
      <c r="N444" s="8"/>
      <c r="O444" s="16"/>
      <c r="P444" s="16"/>
      <c r="Q444" s="16"/>
      <c r="R444" s="8"/>
      <c r="S444" s="8"/>
      <c r="T444" s="8"/>
      <c r="U444" s="35"/>
      <c r="V444" s="8"/>
      <c r="W444" s="8"/>
      <c r="X444" s="8"/>
      <c r="Y444" s="8"/>
      <c r="Z444" s="8"/>
      <c r="AA444" s="35"/>
      <c r="AB444" s="8"/>
    </row>
    <row r="445" ht="15.75" customHeight="1">
      <c r="A445" s="2"/>
      <c r="B445" s="2"/>
      <c r="C445" s="336"/>
      <c r="D445" s="8"/>
      <c r="E445" s="8"/>
      <c r="G445" s="8"/>
      <c r="H445" s="51"/>
      <c r="I445" s="8"/>
      <c r="J445" s="8"/>
      <c r="K445" s="8"/>
      <c r="L445" s="8"/>
      <c r="M445" s="8"/>
      <c r="N445" s="8"/>
      <c r="O445" s="16"/>
      <c r="P445" s="16"/>
      <c r="Q445" s="16"/>
      <c r="R445" s="8"/>
      <c r="S445" s="8"/>
      <c r="T445" s="8"/>
      <c r="U445" s="35"/>
      <c r="V445" s="8"/>
      <c r="W445" s="8"/>
      <c r="X445" s="8"/>
      <c r="Y445" s="8"/>
      <c r="Z445" s="8"/>
      <c r="AA445" s="35"/>
      <c r="AB445" s="8"/>
    </row>
    <row r="446" ht="15.75" customHeight="1">
      <c r="A446" s="2"/>
      <c r="B446" s="2"/>
      <c r="C446" s="336"/>
      <c r="D446" s="8"/>
      <c r="E446" s="8"/>
      <c r="G446" s="8"/>
      <c r="H446" s="50"/>
      <c r="I446" s="8"/>
      <c r="J446" s="8"/>
      <c r="K446" s="8"/>
      <c r="L446" s="8"/>
      <c r="M446" s="8"/>
      <c r="N446" s="8"/>
      <c r="O446" s="16"/>
      <c r="P446" s="16"/>
      <c r="Q446" s="16"/>
      <c r="R446" s="8"/>
      <c r="S446" s="8"/>
      <c r="T446" s="8"/>
      <c r="U446" s="35"/>
      <c r="V446" s="8"/>
      <c r="W446" s="8"/>
      <c r="X446" s="8"/>
      <c r="Y446" s="8"/>
      <c r="Z446" s="8"/>
      <c r="AA446" s="35"/>
      <c r="AB446" s="8"/>
    </row>
    <row r="447" ht="15.75" customHeight="1">
      <c r="A447" s="2"/>
      <c r="B447" s="2"/>
      <c r="C447" s="336"/>
      <c r="D447" s="8"/>
      <c r="E447" s="8"/>
      <c r="G447" s="8"/>
      <c r="H447" s="51"/>
      <c r="I447" s="8"/>
      <c r="J447" s="8"/>
      <c r="K447" s="8"/>
      <c r="L447" s="8"/>
      <c r="M447" s="8"/>
      <c r="N447" s="8"/>
      <c r="O447" s="16"/>
      <c r="P447" s="16"/>
      <c r="Q447" s="16"/>
      <c r="R447" s="8"/>
      <c r="S447" s="8"/>
      <c r="T447" s="8"/>
      <c r="U447" s="35"/>
      <c r="V447" s="8"/>
      <c r="W447" s="8"/>
      <c r="X447" s="8"/>
      <c r="Y447" s="8"/>
      <c r="Z447" s="8"/>
      <c r="AA447" s="35"/>
      <c r="AB447" s="8"/>
    </row>
    <row r="448" ht="15.75" customHeight="1">
      <c r="A448" s="2"/>
      <c r="B448" s="2"/>
      <c r="C448" s="336"/>
      <c r="D448" s="8"/>
      <c r="E448" s="8"/>
      <c r="G448" s="8"/>
      <c r="H448" s="8"/>
      <c r="I448" s="8"/>
      <c r="J448" s="8"/>
      <c r="K448" s="8"/>
      <c r="L448" s="8"/>
      <c r="M448" s="8"/>
      <c r="N448" s="8"/>
      <c r="O448" s="16"/>
      <c r="P448" s="16"/>
      <c r="Q448" s="16"/>
      <c r="R448" s="8"/>
      <c r="S448" s="8"/>
      <c r="T448" s="8"/>
      <c r="U448" s="35"/>
      <c r="V448" s="8"/>
      <c r="W448" s="8"/>
      <c r="X448" s="8"/>
      <c r="Y448" s="8"/>
      <c r="Z448" s="8"/>
      <c r="AA448" s="35"/>
      <c r="AB448" s="8"/>
    </row>
    <row r="449" ht="15.75" customHeight="1">
      <c r="A449" s="2"/>
      <c r="B449" s="2"/>
      <c r="C449" s="336"/>
      <c r="D449" s="8"/>
      <c r="E449" s="8"/>
      <c r="G449" s="8"/>
      <c r="H449" s="8"/>
      <c r="I449" s="8"/>
      <c r="J449" s="8"/>
      <c r="K449" s="8"/>
      <c r="L449" s="8"/>
      <c r="M449" s="8"/>
      <c r="N449" s="8"/>
      <c r="O449" s="16"/>
      <c r="P449" s="16"/>
      <c r="Q449" s="16"/>
      <c r="R449" s="8"/>
      <c r="S449" s="8"/>
      <c r="T449" s="8"/>
      <c r="U449" s="35"/>
      <c r="V449" s="8"/>
      <c r="W449" s="8"/>
      <c r="X449" s="8"/>
      <c r="Y449" s="8"/>
      <c r="Z449" s="8"/>
      <c r="AA449" s="35"/>
      <c r="AB449" s="8"/>
    </row>
    <row r="450" ht="15.75" customHeight="1">
      <c r="A450" s="2"/>
      <c r="B450" s="2"/>
      <c r="C450" s="336"/>
      <c r="D450" s="8"/>
      <c r="E450" s="8"/>
      <c r="G450" s="8"/>
      <c r="H450" s="8"/>
      <c r="I450" s="8"/>
      <c r="J450" s="8"/>
      <c r="K450" s="8"/>
      <c r="L450" s="8"/>
      <c r="M450" s="8"/>
      <c r="N450" s="8"/>
      <c r="O450" s="16"/>
      <c r="P450" s="16"/>
      <c r="Q450" s="16"/>
      <c r="R450" s="8"/>
      <c r="S450" s="8"/>
      <c r="T450" s="8"/>
      <c r="U450" s="35"/>
      <c r="V450" s="8"/>
      <c r="W450" s="8"/>
      <c r="X450" s="8"/>
      <c r="Y450" s="8"/>
      <c r="Z450" s="8"/>
      <c r="AA450" s="35"/>
      <c r="AB450" s="8"/>
    </row>
    <row r="451" ht="15.75" customHeight="1">
      <c r="A451" s="2"/>
      <c r="B451" s="2"/>
      <c r="C451" s="336"/>
      <c r="D451" s="8"/>
      <c r="E451" s="8"/>
      <c r="G451" s="8"/>
      <c r="H451" s="51"/>
      <c r="I451" s="8"/>
      <c r="J451" s="8"/>
      <c r="K451" s="8"/>
      <c r="L451" s="8"/>
      <c r="M451" s="8"/>
      <c r="N451" s="8"/>
      <c r="O451" s="16"/>
      <c r="P451" s="16"/>
      <c r="Q451" s="16"/>
      <c r="R451" s="8"/>
      <c r="S451" s="8"/>
      <c r="T451" s="8"/>
      <c r="U451" s="35"/>
      <c r="V451" s="8"/>
      <c r="W451" s="8"/>
      <c r="X451" s="8"/>
      <c r="Y451" s="8"/>
      <c r="Z451" s="8"/>
      <c r="AA451" s="35"/>
      <c r="AB451" s="8"/>
    </row>
    <row r="452" ht="15.75" customHeight="1">
      <c r="A452" s="2"/>
      <c r="B452" s="2"/>
      <c r="C452" s="336"/>
      <c r="D452" s="8"/>
      <c r="E452" s="8"/>
      <c r="G452" s="8"/>
      <c r="H452" s="8"/>
      <c r="I452" s="8"/>
      <c r="J452" s="8"/>
      <c r="K452" s="8"/>
      <c r="L452" s="8"/>
      <c r="M452" s="8"/>
      <c r="N452" s="8"/>
      <c r="O452" s="16"/>
      <c r="P452" s="16"/>
      <c r="Q452" s="16"/>
      <c r="R452" s="8"/>
      <c r="S452" s="8"/>
      <c r="T452" s="8"/>
      <c r="U452" s="35"/>
      <c r="V452" s="8"/>
      <c r="W452" s="8"/>
      <c r="X452" s="8"/>
      <c r="Y452" s="8"/>
      <c r="Z452" s="8"/>
      <c r="AA452" s="35"/>
      <c r="AB452" s="8"/>
    </row>
    <row r="453" ht="15.75" customHeight="1">
      <c r="A453" s="2"/>
      <c r="B453" s="2"/>
      <c r="C453" s="336"/>
      <c r="D453" s="8"/>
      <c r="E453" s="8"/>
      <c r="G453" s="8"/>
      <c r="H453" s="8"/>
      <c r="I453" s="8"/>
      <c r="J453" s="8"/>
      <c r="K453" s="8"/>
      <c r="L453" s="8"/>
      <c r="M453" s="8"/>
      <c r="N453" s="8"/>
      <c r="O453" s="16"/>
      <c r="P453" s="16"/>
      <c r="Q453" s="16"/>
      <c r="R453" s="8"/>
      <c r="S453" s="8"/>
      <c r="T453" s="8"/>
      <c r="U453" s="35"/>
      <c r="V453" s="8"/>
      <c r="W453" s="8"/>
      <c r="X453" s="8"/>
      <c r="Y453" s="8"/>
      <c r="Z453" s="8"/>
      <c r="AA453" s="35"/>
      <c r="AB453" s="8"/>
    </row>
    <row r="454" ht="15.75" customHeight="1">
      <c r="A454" s="2"/>
      <c r="B454" s="2"/>
      <c r="C454" s="336"/>
      <c r="D454" s="8"/>
      <c r="E454" s="8"/>
      <c r="G454" s="8"/>
      <c r="H454" s="8"/>
      <c r="I454" s="8"/>
      <c r="J454" s="8"/>
      <c r="K454" s="8"/>
      <c r="L454" s="8"/>
      <c r="M454" s="8"/>
      <c r="N454" s="8"/>
      <c r="O454" s="16"/>
      <c r="P454" s="16"/>
      <c r="Q454" s="16"/>
      <c r="R454" s="8"/>
      <c r="S454" s="8"/>
      <c r="T454" s="8"/>
      <c r="U454" s="35"/>
      <c r="V454" s="35"/>
      <c r="W454" s="35"/>
      <c r="X454" s="8"/>
      <c r="Y454" s="8"/>
      <c r="Z454" s="8"/>
      <c r="AA454" s="35"/>
      <c r="AB454" s="8"/>
    </row>
    <row r="455" ht="15.75" customHeight="1">
      <c r="A455" s="2"/>
      <c r="B455" s="2"/>
      <c r="C455" s="336"/>
      <c r="D455" s="8"/>
      <c r="E455" s="8"/>
      <c r="G455" s="8"/>
      <c r="H455" s="51"/>
      <c r="I455" s="8"/>
      <c r="J455" s="8"/>
      <c r="K455" s="8"/>
      <c r="L455" s="8"/>
      <c r="M455" s="8"/>
      <c r="N455" s="8"/>
      <c r="O455" s="16"/>
      <c r="P455" s="16"/>
      <c r="Q455" s="16"/>
      <c r="R455" s="8"/>
      <c r="S455" s="8"/>
      <c r="T455" s="8"/>
      <c r="U455" s="35"/>
      <c r="V455" s="35"/>
      <c r="W455" s="35"/>
      <c r="X455" s="8"/>
      <c r="Y455" s="8"/>
      <c r="Z455" s="8"/>
      <c r="AA455" s="35"/>
      <c r="AB455" s="8"/>
    </row>
    <row r="456" ht="15.75" customHeight="1">
      <c r="A456" s="2"/>
      <c r="B456" s="2"/>
      <c r="C456" s="336"/>
      <c r="D456" s="8"/>
      <c r="E456" s="8"/>
      <c r="G456" s="8"/>
      <c r="H456" s="51"/>
      <c r="I456" s="8"/>
      <c r="J456" s="8"/>
      <c r="K456" s="8"/>
      <c r="L456" s="8"/>
      <c r="M456" s="8"/>
      <c r="N456" s="8"/>
      <c r="O456" s="16"/>
      <c r="P456" s="16"/>
      <c r="Q456" s="16"/>
      <c r="R456" s="8"/>
      <c r="S456" s="8"/>
      <c r="T456" s="8"/>
      <c r="U456" s="35"/>
      <c r="V456" s="8"/>
      <c r="W456" s="8"/>
      <c r="X456" s="8"/>
      <c r="Y456" s="8"/>
      <c r="Z456" s="8"/>
      <c r="AA456" s="35"/>
      <c r="AB456" s="8"/>
    </row>
    <row r="457" ht="15.75" customHeight="1">
      <c r="A457" s="2"/>
      <c r="B457" s="2"/>
      <c r="C457" s="336"/>
      <c r="D457" s="8"/>
      <c r="E457" s="8"/>
      <c r="G457" s="8"/>
      <c r="H457" s="8"/>
      <c r="I457" s="8"/>
      <c r="J457" s="8"/>
      <c r="K457" s="8"/>
      <c r="L457" s="8"/>
      <c r="M457" s="8"/>
      <c r="N457" s="8"/>
      <c r="O457" s="16"/>
      <c r="P457" s="16"/>
      <c r="Q457" s="16"/>
      <c r="R457" s="8"/>
      <c r="S457" s="8"/>
      <c r="T457" s="8"/>
      <c r="U457" s="35"/>
      <c r="V457" s="8"/>
      <c r="W457" s="8"/>
      <c r="X457" s="8"/>
      <c r="Y457" s="8"/>
      <c r="Z457" s="8"/>
      <c r="AA457" s="35"/>
      <c r="AB457" s="8"/>
    </row>
    <row r="458" ht="15.75" customHeight="1">
      <c r="A458" s="2"/>
      <c r="B458" s="2"/>
      <c r="C458" s="336"/>
      <c r="D458" s="8"/>
      <c r="E458" s="8"/>
      <c r="G458" s="8"/>
      <c r="H458" s="8"/>
      <c r="I458" s="8"/>
      <c r="J458" s="8"/>
      <c r="K458" s="8"/>
      <c r="L458" s="8"/>
      <c r="M458" s="8"/>
      <c r="N458" s="8"/>
      <c r="O458" s="16"/>
      <c r="P458" s="16"/>
      <c r="Q458" s="16"/>
      <c r="R458" s="8"/>
      <c r="S458" s="8"/>
      <c r="T458" s="8"/>
      <c r="U458" s="35"/>
      <c r="V458" s="8"/>
      <c r="W458" s="8"/>
      <c r="X458" s="8"/>
      <c r="Y458" s="8"/>
      <c r="Z458" s="8"/>
      <c r="AA458" s="35"/>
      <c r="AB458" s="8"/>
    </row>
    <row r="459" ht="15.75" customHeight="1">
      <c r="A459" s="2"/>
      <c r="B459" s="2"/>
      <c r="C459" s="336"/>
      <c r="D459" s="8"/>
      <c r="E459" s="8"/>
      <c r="G459" s="8"/>
      <c r="H459" s="8"/>
      <c r="I459" s="8"/>
      <c r="J459" s="8"/>
      <c r="K459" s="8"/>
      <c r="L459" s="8"/>
      <c r="M459" s="8"/>
      <c r="N459" s="8"/>
      <c r="O459" s="16"/>
      <c r="P459" s="16"/>
      <c r="Q459" s="16"/>
      <c r="R459" s="8"/>
      <c r="S459" s="8"/>
      <c r="T459" s="8"/>
      <c r="U459" s="35"/>
      <c r="V459" s="8"/>
      <c r="W459" s="8"/>
      <c r="X459" s="8"/>
      <c r="Y459" s="8"/>
      <c r="Z459" s="8"/>
      <c r="AA459" s="35"/>
      <c r="AB459" s="8"/>
    </row>
    <row r="460" ht="15.75" customHeight="1">
      <c r="A460" s="2"/>
      <c r="B460" s="2"/>
      <c r="C460" s="336"/>
      <c r="D460" s="8"/>
      <c r="E460" s="8"/>
      <c r="G460" s="8"/>
      <c r="H460" s="8"/>
      <c r="I460" s="8"/>
      <c r="J460" s="8"/>
      <c r="K460" s="8"/>
      <c r="L460" s="8"/>
      <c r="M460" s="8"/>
      <c r="N460" s="8"/>
      <c r="O460" s="16"/>
      <c r="P460" s="16"/>
      <c r="Q460" s="16"/>
      <c r="R460" s="8"/>
      <c r="S460" s="8"/>
      <c r="T460" s="8"/>
      <c r="U460" s="35"/>
      <c r="V460" s="8"/>
      <c r="W460" s="8"/>
      <c r="X460" s="8"/>
      <c r="Y460" s="8"/>
      <c r="Z460" s="8"/>
      <c r="AA460" s="35"/>
      <c r="AB460" s="8"/>
    </row>
    <row r="461" ht="15.75" customHeight="1">
      <c r="A461" s="2"/>
      <c r="B461" s="2"/>
      <c r="C461" s="336"/>
      <c r="D461" s="8"/>
      <c r="E461" s="8"/>
      <c r="G461" s="8"/>
      <c r="H461" s="8"/>
      <c r="I461" s="8"/>
      <c r="J461" s="8"/>
      <c r="K461" s="8"/>
      <c r="L461" s="8"/>
      <c r="M461" s="8"/>
      <c r="N461" s="8"/>
      <c r="O461" s="16"/>
      <c r="P461" s="16"/>
      <c r="Q461" s="16"/>
      <c r="R461" s="8"/>
      <c r="S461" s="8"/>
      <c r="T461" s="8"/>
      <c r="U461" s="35"/>
      <c r="V461" s="8"/>
      <c r="W461" s="8"/>
      <c r="X461" s="8"/>
      <c r="Y461" s="8"/>
      <c r="Z461" s="8"/>
      <c r="AA461" s="35"/>
      <c r="AB461" s="8"/>
    </row>
    <row r="462" ht="15.75" customHeight="1">
      <c r="A462" s="2"/>
      <c r="B462" s="2"/>
      <c r="C462" s="336"/>
      <c r="D462" s="8"/>
      <c r="E462" s="8"/>
      <c r="G462" s="8"/>
      <c r="H462" s="51"/>
      <c r="I462" s="8"/>
      <c r="J462" s="8"/>
      <c r="K462" s="8"/>
      <c r="L462" s="8"/>
      <c r="M462" s="8"/>
      <c r="N462" s="8"/>
      <c r="O462" s="16"/>
      <c r="P462" s="16"/>
      <c r="Q462" s="16"/>
      <c r="R462" s="8"/>
      <c r="S462" s="8"/>
      <c r="T462" s="8"/>
      <c r="U462" s="35"/>
      <c r="V462" s="8"/>
      <c r="W462" s="8"/>
      <c r="X462" s="8"/>
      <c r="Y462" s="8"/>
      <c r="Z462" s="8"/>
      <c r="AA462" s="35"/>
      <c r="AB462" s="8"/>
    </row>
    <row r="463" ht="15.75" customHeight="1">
      <c r="A463" s="2"/>
      <c r="B463" s="2"/>
      <c r="C463" s="336"/>
      <c r="D463" s="8"/>
      <c r="E463" s="8"/>
      <c r="G463" s="8"/>
      <c r="H463" s="8"/>
      <c r="I463" s="8"/>
      <c r="J463" s="8"/>
      <c r="K463" s="8"/>
      <c r="L463" s="8"/>
      <c r="M463" s="8"/>
      <c r="N463" s="8"/>
      <c r="O463" s="16"/>
      <c r="P463" s="16"/>
      <c r="Q463" s="16"/>
      <c r="R463" s="8"/>
      <c r="S463" s="8"/>
      <c r="T463" s="8"/>
      <c r="U463" s="35"/>
      <c r="V463" s="8"/>
      <c r="W463" s="8"/>
      <c r="X463" s="8"/>
      <c r="Y463" s="8"/>
      <c r="Z463" s="8"/>
      <c r="AA463" s="35"/>
      <c r="AB463" s="8"/>
    </row>
    <row r="464" ht="15.75" customHeight="1">
      <c r="A464" s="2"/>
      <c r="B464" s="2"/>
      <c r="C464" s="336"/>
      <c r="D464" s="8"/>
      <c r="E464" s="8"/>
      <c r="G464" s="8"/>
      <c r="H464" s="51"/>
      <c r="I464" s="8"/>
      <c r="J464" s="8"/>
      <c r="K464" s="8"/>
      <c r="L464" s="8"/>
      <c r="M464" s="8"/>
      <c r="N464" s="8"/>
      <c r="O464" s="16"/>
      <c r="P464" s="16"/>
      <c r="Q464" s="16"/>
      <c r="R464" s="8"/>
      <c r="S464" s="8"/>
      <c r="T464" s="8"/>
      <c r="U464" s="35"/>
      <c r="V464" s="8"/>
      <c r="W464" s="8"/>
      <c r="X464" s="8"/>
      <c r="Y464" s="8"/>
      <c r="Z464" s="8"/>
      <c r="AA464" s="35"/>
      <c r="AB464" s="8"/>
    </row>
    <row r="465" ht="15.75" customHeight="1">
      <c r="A465" s="2"/>
      <c r="B465" s="2"/>
      <c r="C465" s="336"/>
      <c r="D465" s="8"/>
      <c r="E465" s="8"/>
      <c r="G465" s="8"/>
      <c r="H465" s="50"/>
      <c r="I465" s="8"/>
      <c r="J465" s="8"/>
      <c r="K465" s="8"/>
      <c r="L465" s="8"/>
      <c r="M465" s="8"/>
      <c r="N465" s="8"/>
      <c r="O465" s="16"/>
      <c r="P465" s="16"/>
      <c r="Q465" s="16"/>
      <c r="R465" s="8"/>
      <c r="S465" s="8"/>
      <c r="T465" s="8"/>
      <c r="U465" s="35"/>
      <c r="V465" s="8"/>
      <c r="W465" s="8"/>
      <c r="X465" s="8"/>
      <c r="Y465" s="8"/>
      <c r="Z465" s="8"/>
      <c r="AA465" s="35"/>
      <c r="AB465" s="8"/>
    </row>
    <row r="466" ht="15.75" customHeight="1">
      <c r="A466" s="2"/>
      <c r="B466" s="2"/>
      <c r="C466" s="336"/>
      <c r="D466" s="8"/>
      <c r="E466" s="8"/>
      <c r="G466" s="8"/>
      <c r="H466" s="8"/>
      <c r="I466" s="8"/>
      <c r="J466" s="8"/>
      <c r="K466" s="8"/>
      <c r="L466" s="8"/>
      <c r="M466" s="8"/>
      <c r="N466" s="8"/>
      <c r="O466" s="16"/>
      <c r="P466" s="16"/>
      <c r="Q466" s="16"/>
      <c r="R466" s="8"/>
      <c r="S466" s="8"/>
      <c r="T466" s="8"/>
      <c r="U466" s="35"/>
      <c r="V466" s="8"/>
      <c r="W466" s="8"/>
      <c r="X466" s="8"/>
      <c r="Y466" s="8"/>
      <c r="Z466" s="8"/>
      <c r="AA466" s="35"/>
      <c r="AB466" s="8"/>
    </row>
    <row r="467" ht="15.75" customHeight="1">
      <c r="A467" s="2"/>
      <c r="B467" s="2"/>
      <c r="C467" s="336"/>
      <c r="D467" s="8"/>
      <c r="E467" s="8"/>
      <c r="G467" s="8"/>
      <c r="H467" s="8"/>
      <c r="I467" s="8"/>
      <c r="J467" s="8"/>
      <c r="K467" s="8"/>
      <c r="L467" s="8"/>
      <c r="M467" s="8"/>
      <c r="N467" s="8"/>
      <c r="O467" s="16"/>
      <c r="P467" s="16"/>
      <c r="Q467" s="16"/>
      <c r="R467" s="8"/>
      <c r="S467" s="8"/>
      <c r="T467" s="8"/>
      <c r="U467" s="35"/>
      <c r="V467" s="8"/>
      <c r="W467" s="8"/>
      <c r="X467" s="8"/>
      <c r="Y467" s="8"/>
      <c r="Z467" s="8"/>
      <c r="AA467" s="35"/>
      <c r="AB467" s="8"/>
    </row>
    <row r="468" ht="15.75" customHeight="1">
      <c r="A468" s="2"/>
      <c r="B468" s="2"/>
      <c r="C468" s="336"/>
      <c r="D468" s="8"/>
      <c r="E468" s="8"/>
      <c r="G468" s="8"/>
      <c r="H468" s="8"/>
      <c r="I468" s="8"/>
      <c r="J468" s="8"/>
      <c r="K468" s="8"/>
      <c r="L468" s="8"/>
      <c r="M468" s="8"/>
      <c r="N468" s="8"/>
      <c r="O468" s="16"/>
      <c r="P468" s="16"/>
      <c r="Q468" s="16"/>
      <c r="R468" s="8"/>
      <c r="S468" s="8"/>
      <c r="T468" s="8"/>
      <c r="U468" s="35"/>
      <c r="V468" s="8"/>
      <c r="W468" s="8"/>
      <c r="X468" s="8"/>
      <c r="Y468" s="8"/>
      <c r="Z468" s="8"/>
      <c r="AA468" s="35"/>
      <c r="AB468" s="8"/>
    </row>
    <row r="469" ht="15.75" customHeight="1">
      <c r="A469" s="2"/>
      <c r="B469" s="2"/>
      <c r="C469" s="336"/>
      <c r="D469" s="8"/>
      <c r="E469" s="8"/>
      <c r="G469" s="8"/>
      <c r="H469" s="8"/>
      <c r="I469" s="8"/>
      <c r="J469" s="8"/>
      <c r="K469" s="8"/>
      <c r="L469" s="8"/>
      <c r="M469" s="8"/>
      <c r="N469" s="8"/>
      <c r="O469" s="16"/>
      <c r="P469" s="16"/>
      <c r="Q469" s="16"/>
      <c r="R469" s="8"/>
      <c r="S469" s="8"/>
      <c r="T469" s="8"/>
      <c r="U469" s="35"/>
      <c r="V469" s="8"/>
      <c r="W469" s="8"/>
      <c r="X469" s="8"/>
      <c r="Y469" s="8"/>
      <c r="Z469" s="8"/>
      <c r="AA469" s="35"/>
      <c r="AB469" s="8"/>
    </row>
    <row r="470" ht="15.75" customHeight="1">
      <c r="A470" s="2"/>
      <c r="B470" s="2"/>
      <c r="C470" s="336"/>
      <c r="D470" s="8"/>
      <c r="E470" s="8"/>
      <c r="G470" s="8"/>
      <c r="H470" s="8"/>
      <c r="I470" s="8"/>
      <c r="J470" s="8"/>
      <c r="K470" s="8"/>
      <c r="L470" s="8"/>
      <c r="M470" s="8"/>
      <c r="N470" s="8"/>
      <c r="O470" s="16"/>
      <c r="P470" s="16"/>
      <c r="Q470" s="16"/>
      <c r="R470" s="8"/>
      <c r="S470" s="8"/>
      <c r="T470" s="8"/>
      <c r="U470" s="35"/>
      <c r="V470" s="8"/>
      <c r="W470" s="8"/>
      <c r="X470" s="8"/>
      <c r="Y470" s="8"/>
      <c r="Z470" s="8"/>
      <c r="AA470" s="35"/>
      <c r="AB470" s="8"/>
    </row>
    <row r="471" ht="15.75" customHeight="1">
      <c r="A471" s="2"/>
      <c r="B471" s="2"/>
      <c r="C471" s="336"/>
      <c r="D471" s="8"/>
      <c r="E471" s="8"/>
      <c r="G471" s="8"/>
      <c r="H471" s="8"/>
      <c r="I471" s="8"/>
      <c r="J471" s="8"/>
      <c r="K471" s="8"/>
      <c r="L471" s="8"/>
      <c r="M471" s="8"/>
      <c r="N471" s="8"/>
      <c r="O471" s="16"/>
      <c r="P471" s="16"/>
      <c r="Q471" s="16"/>
      <c r="R471" s="8"/>
      <c r="S471" s="8"/>
      <c r="T471" s="8"/>
      <c r="U471" s="35"/>
      <c r="V471" s="8"/>
      <c r="W471" s="8"/>
      <c r="X471" s="8"/>
      <c r="Y471" s="8"/>
      <c r="Z471" s="8"/>
      <c r="AA471" s="35"/>
      <c r="AB471" s="8"/>
    </row>
    <row r="472" ht="15.75" customHeight="1">
      <c r="A472" s="2"/>
      <c r="B472" s="2"/>
      <c r="C472" s="336"/>
      <c r="D472" s="8"/>
      <c r="E472" s="8"/>
      <c r="G472" s="8"/>
      <c r="H472" s="8"/>
      <c r="I472" s="8"/>
      <c r="J472" s="8"/>
      <c r="K472" s="8"/>
      <c r="L472" s="8"/>
      <c r="M472" s="8"/>
      <c r="N472" s="8"/>
      <c r="O472" s="16"/>
      <c r="P472" s="16"/>
      <c r="Q472" s="16"/>
      <c r="R472" s="8"/>
      <c r="S472" s="8"/>
      <c r="T472" s="8"/>
      <c r="U472" s="35"/>
      <c r="V472" s="8"/>
      <c r="W472" s="8"/>
      <c r="X472" s="8"/>
      <c r="Y472" s="8"/>
      <c r="Z472" s="8"/>
      <c r="AA472" s="35"/>
      <c r="AB472" s="8"/>
    </row>
    <row r="473" ht="15.75" customHeight="1">
      <c r="A473" s="2"/>
      <c r="B473" s="2"/>
      <c r="C473" s="336"/>
      <c r="D473" s="8"/>
      <c r="E473" s="8"/>
      <c r="G473" s="8"/>
      <c r="H473" s="8"/>
      <c r="I473" s="8"/>
      <c r="J473" s="8"/>
      <c r="K473" s="8"/>
      <c r="L473" s="8"/>
      <c r="M473" s="8"/>
      <c r="N473" s="8"/>
      <c r="O473" s="16"/>
      <c r="P473" s="16"/>
      <c r="Q473" s="16"/>
      <c r="R473" s="8"/>
      <c r="S473" s="8"/>
      <c r="T473" s="8"/>
      <c r="U473" s="35"/>
      <c r="V473" s="8"/>
      <c r="W473" s="8"/>
      <c r="X473" s="8"/>
      <c r="Y473" s="8"/>
      <c r="Z473" s="8"/>
      <c r="AA473" s="35"/>
      <c r="AB473" s="8"/>
    </row>
    <row r="474" ht="15.75" customHeight="1">
      <c r="A474" s="2"/>
      <c r="B474" s="2"/>
      <c r="C474" s="336"/>
      <c r="D474" s="8"/>
      <c r="E474" s="8"/>
      <c r="G474" s="8"/>
      <c r="H474" s="8"/>
      <c r="I474" s="8"/>
      <c r="J474" s="8"/>
      <c r="K474" s="8"/>
      <c r="L474" s="8"/>
      <c r="M474" s="8"/>
      <c r="N474" s="8"/>
      <c r="O474" s="16"/>
      <c r="P474" s="16"/>
      <c r="Q474" s="16"/>
      <c r="R474" s="8"/>
      <c r="S474" s="8"/>
      <c r="T474" s="8"/>
      <c r="U474" s="35"/>
      <c r="V474" s="35"/>
      <c r="W474" s="35"/>
      <c r="X474" s="8"/>
      <c r="Y474" s="8"/>
      <c r="Z474" s="8"/>
      <c r="AA474" s="35"/>
      <c r="AB474" s="35"/>
    </row>
    <row r="475" ht="15.75" customHeight="1">
      <c r="A475" s="2"/>
      <c r="B475" s="2"/>
      <c r="C475" s="336"/>
      <c r="D475" s="8"/>
      <c r="E475" s="8"/>
      <c r="G475" s="8"/>
      <c r="H475" s="8"/>
      <c r="I475" s="8"/>
      <c r="J475" s="8"/>
      <c r="K475" s="8"/>
      <c r="L475" s="8"/>
      <c r="M475" s="8"/>
      <c r="N475" s="8"/>
      <c r="O475" s="16"/>
      <c r="P475" s="16"/>
      <c r="Q475" s="16"/>
      <c r="R475" s="8"/>
      <c r="S475" s="8"/>
      <c r="T475" s="8"/>
      <c r="U475" s="35"/>
      <c r="V475" s="8"/>
      <c r="W475" s="8"/>
      <c r="X475" s="8"/>
      <c r="Y475" s="8"/>
      <c r="Z475" s="8"/>
      <c r="AA475" s="35"/>
      <c r="AB475" s="8"/>
    </row>
    <row r="476" ht="15.75" customHeight="1">
      <c r="A476" s="2"/>
      <c r="B476" s="2"/>
      <c r="C476" s="336"/>
      <c r="D476" s="8"/>
      <c r="E476" s="8"/>
      <c r="G476" s="8"/>
      <c r="H476" s="51"/>
      <c r="I476" s="8"/>
      <c r="J476" s="8"/>
      <c r="K476" s="8"/>
      <c r="L476" s="8"/>
      <c r="M476" s="8"/>
      <c r="N476" s="8"/>
      <c r="O476" s="16"/>
      <c r="P476" s="16"/>
      <c r="Q476" s="16"/>
      <c r="R476" s="8"/>
      <c r="S476" s="8"/>
      <c r="T476" s="8"/>
      <c r="U476" s="35"/>
      <c r="V476" s="8"/>
      <c r="W476" s="8"/>
      <c r="X476" s="8"/>
      <c r="Y476" s="8"/>
      <c r="Z476" s="8"/>
      <c r="AA476" s="35"/>
      <c r="AB476" s="8"/>
    </row>
    <row r="477" ht="15.75" customHeight="1">
      <c r="A477" s="2"/>
      <c r="B477" s="2"/>
      <c r="C477" s="336"/>
      <c r="D477" s="8"/>
      <c r="E477" s="8"/>
      <c r="G477" s="8"/>
      <c r="H477" s="8"/>
      <c r="I477" s="8"/>
      <c r="J477" s="8"/>
      <c r="K477" s="8"/>
      <c r="L477" s="8"/>
      <c r="M477" s="8"/>
      <c r="N477" s="8"/>
      <c r="O477" s="16"/>
      <c r="P477" s="16"/>
      <c r="Q477" s="16"/>
      <c r="R477" s="8"/>
      <c r="S477" s="8"/>
      <c r="T477" s="8"/>
      <c r="U477" s="35"/>
      <c r="V477" s="8"/>
      <c r="W477" s="8"/>
      <c r="X477" s="8"/>
      <c r="Y477" s="8"/>
      <c r="Z477" s="8"/>
      <c r="AA477" s="35"/>
      <c r="AB477" s="8"/>
    </row>
    <row r="478" ht="15.75" customHeight="1">
      <c r="A478" s="2"/>
      <c r="B478" s="2"/>
      <c r="C478" s="336"/>
      <c r="D478" s="8"/>
      <c r="E478" s="8"/>
      <c r="G478" s="8"/>
      <c r="H478" s="51"/>
      <c r="I478" s="8"/>
      <c r="J478" s="8"/>
      <c r="K478" s="8"/>
      <c r="L478" s="8"/>
      <c r="M478" s="8"/>
      <c r="N478" s="8"/>
      <c r="O478" s="16"/>
      <c r="P478" s="16"/>
      <c r="Q478" s="16"/>
      <c r="R478" s="8"/>
      <c r="S478" s="8"/>
      <c r="T478" s="8"/>
      <c r="U478" s="35"/>
      <c r="V478" s="35"/>
      <c r="W478" s="35"/>
      <c r="X478" s="8"/>
      <c r="Y478" s="8"/>
      <c r="Z478" s="8"/>
      <c r="AA478" s="35"/>
      <c r="AB478" s="8"/>
    </row>
    <row r="479" ht="15.75" customHeight="1">
      <c r="A479" s="2"/>
      <c r="B479" s="2"/>
      <c r="C479" s="336"/>
      <c r="D479" s="8"/>
      <c r="E479" s="8"/>
      <c r="G479" s="8"/>
      <c r="H479" s="8"/>
      <c r="I479" s="8"/>
      <c r="J479" s="8"/>
      <c r="K479" s="8"/>
      <c r="L479" s="8"/>
      <c r="M479" s="8"/>
      <c r="N479" s="8"/>
      <c r="O479" s="16"/>
      <c r="P479" s="16"/>
      <c r="Q479" s="16"/>
      <c r="R479" s="8"/>
      <c r="S479" s="8"/>
      <c r="T479" s="8"/>
      <c r="U479" s="35"/>
      <c r="V479" s="8"/>
      <c r="W479" s="8"/>
      <c r="X479" s="8"/>
      <c r="Y479" s="8"/>
      <c r="Z479" s="8"/>
      <c r="AA479" s="35"/>
      <c r="AB479" s="8"/>
    </row>
    <row r="480" ht="15.75" customHeight="1">
      <c r="A480" s="2"/>
      <c r="B480" s="2"/>
      <c r="C480" s="336"/>
      <c r="D480" s="8"/>
      <c r="E480" s="8"/>
      <c r="G480" s="8"/>
      <c r="H480" s="8"/>
      <c r="I480" s="8"/>
      <c r="J480" s="8"/>
      <c r="K480" s="8"/>
      <c r="L480" s="8"/>
      <c r="M480" s="8"/>
      <c r="N480" s="8"/>
      <c r="O480" s="16"/>
      <c r="P480" s="16"/>
      <c r="Q480" s="16"/>
      <c r="R480" s="8"/>
      <c r="S480" s="8"/>
      <c r="T480" s="8"/>
      <c r="U480" s="35"/>
      <c r="V480" s="35"/>
      <c r="W480" s="35"/>
      <c r="X480" s="8"/>
      <c r="Y480" s="8"/>
      <c r="Z480" s="8"/>
      <c r="AA480" s="35"/>
      <c r="AB480" s="8"/>
    </row>
    <row r="481" ht="15.75" customHeight="1">
      <c r="A481" s="2"/>
      <c r="B481" s="2"/>
      <c r="C481" s="336"/>
      <c r="D481" s="8"/>
      <c r="E481" s="8"/>
      <c r="G481" s="8"/>
      <c r="H481" s="51"/>
      <c r="I481" s="8"/>
      <c r="J481" s="8"/>
      <c r="K481" s="8"/>
      <c r="L481" s="8"/>
      <c r="M481" s="8"/>
      <c r="N481" s="8"/>
      <c r="O481" s="16"/>
      <c r="P481" s="16"/>
      <c r="Q481" s="16"/>
      <c r="R481" s="8"/>
      <c r="S481" s="8"/>
      <c r="T481" s="8"/>
      <c r="U481" s="35"/>
      <c r="V481" s="8"/>
      <c r="W481" s="8"/>
      <c r="X481" s="8"/>
      <c r="Y481" s="8"/>
      <c r="Z481" s="8"/>
      <c r="AA481" s="35"/>
      <c r="AB481" s="8"/>
    </row>
    <row r="482" ht="15.75" customHeight="1">
      <c r="A482" s="2"/>
      <c r="B482" s="2"/>
      <c r="C482" s="336"/>
      <c r="D482" s="8"/>
      <c r="E482" s="8"/>
      <c r="G482" s="8"/>
      <c r="H482" s="8"/>
      <c r="I482" s="8"/>
      <c r="J482" s="8"/>
      <c r="K482" s="8"/>
      <c r="L482" s="8"/>
      <c r="M482" s="8"/>
      <c r="N482" s="8"/>
      <c r="O482" s="16"/>
      <c r="P482" s="16"/>
      <c r="Q482" s="16"/>
      <c r="R482" s="8"/>
      <c r="S482" s="8"/>
      <c r="T482" s="8"/>
      <c r="U482" s="35"/>
      <c r="V482" s="8"/>
      <c r="W482" s="8"/>
      <c r="X482" s="8"/>
      <c r="Y482" s="8"/>
      <c r="Z482" s="8"/>
      <c r="AA482" s="35"/>
      <c r="AB482" s="8"/>
    </row>
    <row r="483" ht="15.75" customHeight="1">
      <c r="A483" s="2"/>
      <c r="B483" s="2"/>
      <c r="C483" s="336"/>
      <c r="D483" s="8"/>
      <c r="E483" s="8"/>
      <c r="G483" s="8"/>
      <c r="H483" s="51"/>
      <c r="I483" s="8"/>
      <c r="J483" s="8"/>
      <c r="K483" s="8"/>
      <c r="L483" s="8"/>
      <c r="M483" s="8"/>
      <c r="N483" s="8"/>
      <c r="O483" s="16"/>
      <c r="P483" s="16"/>
      <c r="Q483" s="16"/>
      <c r="R483" s="8"/>
      <c r="S483" s="8"/>
      <c r="T483" s="8"/>
      <c r="U483" s="35"/>
      <c r="V483" s="35"/>
      <c r="W483" s="35"/>
      <c r="X483" s="8"/>
      <c r="Y483" s="8"/>
      <c r="Z483" s="8"/>
      <c r="AA483" s="35"/>
      <c r="AB483" s="8"/>
    </row>
    <row r="484" ht="15.75" customHeight="1">
      <c r="A484" s="2"/>
      <c r="B484" s="2"/>
      <c r="C484" s="336"/>
      <c r="D484" s="8"/>
      <c r="E484" s="8"/>
      <c r="G484" s="8"/>
      <c r="H484" s="8"/>
      <c r="I484" s="8"/>
      <c r="J484" s="8"/>
      <c r="K484" s="8"/>
      <c r="L484" s="8"/>
      <c r="M484" s="8"/>
      <c r="N484" s="8"/>
      <c r="O484" s="16"/>
      <c r="P484" s="16"/>
      <c r="Q484" s="16"/>
      <c r="R484" s="8"/>
      <c r="S484" s="8"/>
      <c r="T484" s="8"/>
      <c r="U484" s="35"/>
      <c r="V484" s="8"/>
      <c r="W484" s="8"/>
      <c r="X484" s="8"/>
      <c r="Y484" s="8"/>
      <c r="Z484" s="8"/>
      <c r="AA484" s="35"/>
      <c r="AB484" s="8"/>
    </row>
    <row r="485" ht="15.75" customHeight="1">
      <c r="A485" s="2"/>
      <c r="B485" s="2"/>
      <c r="C485" s="336"/>
      <c r="D485" s="8"/>
      <c r="E485" s="8"/>
      <c r="G485" s="8"/>
      <c r="H485" s="51"/>
      <c r="I485" s="8"/>
      <c r="J485" s="8"/>
      <c r="K485" s="8"/>
      <c r="L485" s="8"/>
      <c r="M485" s="8"/>
      <c r="N485" s="8"/>
      <c r="O485" s="16"/>
      <c r="P485" s="16"/>
      <c r="Q485" s="16"/>
      <c r="R485" s="8"/>
      <c r="S485" s="8"/>
      <c r="T485" s="8"/>
      <c r="U485" s="35"/>
      <c r="V485" s="8"/>
      <c r="W485" s="8"/>
      <c r="X485" s="8"/>
      <c r="Y485" s="8"/>
      <c r="Z485" s="8"/>
      <c r="AA485" s="35"/>
      <c r="AB485" s="8"/>
    </row>
    <row r="486" ht="15.75" customHeight="1">
      <c r="A486" s="2"/>
      <c r="B486" s="2"/>
      <c r="C486" s="336"/>
      <c r="D486" s="8"/>
      <c r="E486" s="8"/>
      <c r="G486" s="8"/>
      <c r="H486" s="51"/>
      <c r="I486" s="8"/>
      <c r="J486" s="8"/>
      <c r="K486" s="8"/>
      <c r="L486" s="8"/>
      <c r="M486" s="8"/>
      <c r="N486" s="8"/>
      <c r="O486" s="16"/>
      <c r="P486" s="16"/>
      <c r="Q486" s="16"/>
      <c r="R486" s="8"/>
      <c r="S486" s="8"/>
      <c r="T486" s="8"/>
      <c r="U486" s="35"/>
      <c r="V486" s="8"/>
      <c r="W486" s="8"/>
      <c r="X486" s="8"/>
      <c r="Y486" s="8"/>
      <c r="Z486" s="8"/>
      <c r="AA486" s="35"/>
      <c r="AB486" s="8"/>
    </row>
    <row r="487" ht="15.75" customHeight="1">
      <c r="A487" s="2"/>
      <c r="B487" s="2"/>
      <c r="C487" s="336"/>
      <c r="D487" s="8"/>
      <c r="E487" s="8"/>
      <c r="G487" s="8"/>
      <c r="H487" s="51"/>
      <c r="I487" s="8"/>
      <c r="J487" s="8"/>
      <c r="K487" s="8"/>
      <c r="L487" s="8"/>
      <c r="M487" s="8"/>
      <c r="N487" s="8"/>
      <c r="O487" s="16"/>
      <c r="P487" s="16"/>
      <c r="Q487" s="16"/>
      <c r="R487" s="8"/>
      <c r="S487" s="8"/>
      <c r="T487" s="8"/>
      <c r="U487" s="35"/>
      <c r="V487" s="8"/>
      <c r="W487" s="8"/>
      <c r="X487" s="8"/>
      <c r="Y487" s="8"/>
      <c r="Z487" s="8"/>
      <c r="AA487" s="35"/>
      <c r="AB487" s="8"/>
    </row>
    <row r="488" ht="15.75" customHeight="1">
      <c r="A488" s="2"/>
      <c r="B488" s="2"/>
      <c r="C488" s="336"/>
      <c r="D488" s="8"/>
      <c r="E488" s="8"/>
      <c r="G488" s="8"/>
      <c r="H488" s="8"/>
      <c r="I488" s="8"/>
      <c r="J488" s="8"/>
      <c r="K488" s="8"/>
      <c r="L488" s="8"/>
      <c r="M488" s="8"/>
      <c r="N488" s="8"/>
      <c r="O488" s="16"/>
      <c r="P488" s="16"/>
      <c r="Q488" s="16"/>
      <c r="R488" s="8"/>
      <c r="S488" s="8"/>
      <c r="T488" s="8"/>
      <c r="U488" s="35"/>
      <c r="V488" s="35"/>
      <c r="W488" s="35"/>
      <c r="X488" s="8"/>
      <c r="Y488" s="8"/>
      <c r="Z488" s="8"/>
      <c r="AA488" s="35"/>
      <c r="AB488" s="8"/>
    </row>
    <row r="489" ht="15.75" customHeight="1">
      <c r="A489" s="2"/>
      <c r="B489" s="2"/>
      <c r="C489" s="336"/>
      <c r="D489" s="8"/>
      <c r="E489" s="8"/>
      <c r="G489" s="8"/>
      <c r="H489" s="8"/>
      <c r="I489" s="8"/>
      <c r="J489" s="8"/>
      <c r="K489" s="8"/>
      <c r="L489" s="8"/>
      <c r="M489" s="8"/>
      <c r="N489" s="8"/>
      <c r="O489" s="16"/>
      <c r="P489" s="16"/>
      <c r="Q489" s="16"/>
      <c r="R489" s="8"/>
      <c r="S489" s="8"/>
      <c r="T489" s="8"/>
      <c r="U489" s="35"/>
      <c r="V489" s="35"/>
      <c r="W489" s="35"/>
      <c r="X489" s="8"/>
      <c r="Y489" s="8"/>
      <c r="Z489" s="8"/>
      <c r="AA489" s="35"/>
      <c r="AB489" s="8"/>
    </row>
    <row r="490" ht="15.75" customHeight="1">
      <c r="A490" s="2"/>
      <c r="B490" s="2"/>
      <c r="C490" s="336"/>
      <c r="D490" s="8"/>
      <c r="E490" s="8"/>
      <c r="G490" s="8"/>
      <c r="H490" s="8"/>
      <c r="I490" s="8"/>
      <c r="J490" s="8"/>
      <c r="K490" s="8"/>
      <c r="L490" s="8"/>
      <c r="M490" s="8"/>
      <c r="N490" s="8"/>
      <c r="O490" s="16"/>
      <c r="P490" s="16"/>
      <c r="Q490" s="16"/>
      <c r="R490" s="8"/>
      <c r="S490" s="8"/>
      <c r="T490" s="8"/>
      <c r="U490" s="35"/>
      <c r="V490" s="8"/>
      <c r="W490" s="8"/>
      <c r="X490" s="8"/>
      <c r="Y490" s="8"/>
      <c r="Z490" s="8"/>
      <c r="AA490" s="35"/>
      <c r="AB490" s="8"/>
    </row>
    <row r="491" ht="15.75" customHeight="1">
      <c r="A491" s="2"/>
      <c r="B491" s="2"/>
      <c r="C491" s="336"/>
      <c r="D491" s="8"/>
      <c r="E491" s="8"/>
      <c r="G491" s="8"/>
      <c r="H491" s="8"/>
      <c r="I491" s="8"/>
      <c r="J491" s="8"/>
      <c r="K491" s="8"/>
      <c r="L491" s="8"/>
      <c r="M491" s="8"/>
      <c r="N491" s="8"/>
      <c r="O491" s="16"/>
      <c r="P491" s="16"/>
      <c r="Q491" s="16"/>
      <c r="R491" s="8"/>
      <c r="S491" s="8"/>
      <c r="T491" s="8"/>
      <c r="U491" s="35"/>
      <c r="V491" s="8"/>
      <c r="W491" s="8"/>
      <c r="X491" s="8"/>
      <c r="Y491" s="8"/>
      <c r="Z491" s="8"/>
      <c r="AA491" s="35"/>
      <c r="AB491" s="8"/>
    </row>
    <row r="492" ht="15.75" customHeight="1">
      <c r="A492" s="2"/>
      <c r="B492" s="2"/>
      <c r="C492" s="336"/>
      <c r="D492" s="8"/>
      <c r="E492" s="8"/>
      <c r="G492" s="8"/>
      <c r="H492" s="8"/>
      <c r="I492" s="8"/>
      <c r="J492" s="8"/>
      <c r="K492" s="8"/>
      <c r="L492" s="8"/>
      <c r="M492" s="8"/>
      <c r="N492" s="8"/>
      <c r="O492" s="16"/>
      <c r="P492" s="16"/>
      <c r="Q492" s="16"/>
      <c r="R492" s="8"/>
      <c r="S492" s="8"/>
      <c r="T492" s="8"/>
      <c r="U492" s="35"/>
      <c r="V492" s="8"/>
      <c r="W492" s="8"/>
      <c r="X492" s="8"/>
      <c r="Y492" s="8"/>
      <c r="Z492" s="8"/>
      <c r="AA492" s="35"/>
      <c r="AB492" s="8"/>
    </row>
    <row r="493" ht="15.75" customHeight="1">
      <c r="A493" s="2"/>
      <c r="B493" s="2"/>
      <c r="C493" s="336"/>
      <c r="D493" s="8"/>
      <c r="E493" s="8"/>
      <c r="G493" s="8"/>
      <c r="H493" s="8"/>
      <c r="I493" s="8"/>
      <c r="J493" s="8"/>
      <c r="K493" s="8"/>
      <c r="L493" s="8"/>
      <c r="M493" s="8"/>
      <c r="N493" s="8"/>
      <c r="O493" s="16"/>
      <c r="P493" s="16"/>
      <c r="Q493" s="16"/>
      <c r="R493" s="8"/>
      <c r="S493" s="8"/>
      <c r="T493" s="8"/>
      <c r="U493" s="35"/>
      <c r="V493" s="8"/>
      <c r="W493" s="8"/>
      <c r="X493" s="8"/>
      <c r="Y493" s="8"/>
      <c r="Z493" s="8"/>
      <c r="AA493" s="35"/>
      <c r="AB493" s="8"/>
    </row>
    <row r="494" ht="15.75" customHeight="1">
      <c r="A494" s="2"/>
      <c r="B494" s="2"/>
      <c r="C494" s="336"/>
      <c r="D494" s="8"/>
      <c r="E494" s="8"/>
      <c r="G494" s="8"/>
      <c r="H494" s="50"/>
      <c r="I494" s="8"/>
      <c r="J494" s="8"/>
      <c r="K494" s="8"/>
      <c r="L494" s="8"/>
      <c r="M494" s="8"/>
      <c r="N494" s="8"/>
      <c r="O494" s="16"/>
      <c r="P494" s="16"/>
      <c r="Q494" s="16"/>
      <c r="R494" s="8"/>
      <c r="S494" s="8"/>
      <c r="T494" s="8"/>
      <c r="U494" s="35"/>
      <c r="V494" s="8"/>
      <c r="W494" s="8"/>
      <c r="X494" s="8"/>
      <c r="Y494" s="8"/>
      <c r="Z494" s="8"/>
      <c r="AA494" s="35"/>
      <c r="AB494" s="8"/>
    </row>
    <row r="495" ht="15.75" customHeight="1">
      <c r="A495" s="2"/>
      <c r="B495" s="2"/>
      <c r="C495" s="336"/>
      <c r="D495" s="8"/>
      <c r="E495" s="8"/>
      <c r="G495" s="8"/>
      <c r="H495" s="8"/>
      <c r="I495" s="8"/>
      <c r="J495" s="8"/>
      <c r="K495" s="8"/>
      <c r="L495" s="8"/>
      <c r="M495" s="8"/>
      <c r="N495" s="8"/>
      <c r="O495" s="16"/>
      <c r="P495" s="16"/>
      <c r="Q495" s="16"/>
      <c r="R495" s="8"/>
      <c r="S495" s="8"/>
      <c r="T495" s="8"/>
      <c r="U495" s="35"/>
      <c r="V495" s="35"/>
      <c r="W495" s="35"/>
      <c r="X495" s="8"/>
      <c r="Y495" s="8"/>
      <c r="Z495" s="8"/>
      <c r="AA495" s="35"/>
      <c r="AB495" s="8"/>
    </row>
    <row r="496" ht="15.75" customHeight="1">
      <c r="A496" s="2"/>
      <c r="B496" s="2"/>
      <c r="C496" s="336"/>
      <c r="D496" s="8"/>
      <c r="E496" s="8"/>
      <c r="G496" s="8"/>
      <c r="H496" s="51"/>
      <c r="I496" s="8"/>
      <c r="J496" s="8"/>
      <c r="K496" s="8"/>
      <c r="L496" s="8"/>
      <c r="M496" s="8"/>
      <c r="N496" s="8"/>
      <c r="O496" s="16"/>
      <c r="P496" s="16"/>
      <c r="Q496" s="16"/>
      <c r="R496" s="8"/>
      <c r="S496" s="8"/>
      <c r="T496" s="8"/>
      <c r="U496" s="35"/>
      <c r="V496" s="8"/>
      <c r="W496" s="8"/>
      <c r="X496" s="8"/>
      <c r="Y496" s="8"/>
      <c r="Z496" s="8"/>
      <c r="AA496" s="35"/>
      <c r="AB496" s="8"/>
    </row>
    <row r="497" ht="15.75" customHeight="1">
      <c r="A497" s="2"/>
      <c r="B497" s="2"/>
      <c r="C497" s="336"/>
      <c r="D497" s="8"/>
      <c r="E497" s="8"/>
      <c r="G497" s="8"/>
      <c r="H497" s="8"/>
      <c r="I497" s="8"/>
      <c r="J497" s="8"/>
      <c r="K497" s="8"/>
      <c r="L497" s="8"/>
      <c r="M497" s="8"/>
      <c r="N497" s="8"/>
      <c r="O497" s="16"/>
      <c r="P497" s="16"/>
      <c r="Q497" s="16"/>
      <c r="R497" s="8"/>
      <c r="S497" s="8"/>
      <c r="T497" s="8"/>
      <c r="U497" s="35"/>
      <c r="V497" s="35"/>
      <c r="W497" s="35"/>
      <c r="X497" s="8"/>
      <c r="Y497" s="8"/>
      <c r="Z497" s="8"/>
      <c r="AA497" s="35"/>
      <c r="AB497" s="35"/>
    </row>
    <row r="498" ht="15.75" customHeight="1">
      <c r="A498" s="2"/>
      <c r="B498" s="2"/>
      <c r="C498" s="336"/>
      <c r="D498" s="8"/>
      <c r="E498" s="8"/>
      <c r="G498" s="8"/>
      <c r="H498" s="8"/>
      <c r="I498" s="8"/>
      <c r="J498" s="8"/>
      <c r="K498" s="8"/>
      <c r="L498" s="8"/>
      <c r="M498" s="8"/>
      <c r="N498" s="8"/>
      <c r="O498" s="16"/>
      <c r="P498" s="16"/>
      <c r="Q498" s="16"/>
      <c r="R498" s="8"/>
      <c r="S498" s="8"/>
      <c r="T498" s="8"/>
      <c r="U498" s="35"/>
      <c r="V498" s="8"/>
      <c r="W498" s="8"/>
      <c r="X498" s="8"/>
      <c r="Y498" s="8"/>
      <c r="Z498" s="8"/>
      <c r="AA498" s="35"/>
      <c r="AB498" s="8"/>
    </row>
    <row r="499" ht="15.75" customHeight="1">
      <c r="A499" s="2"/>
      <c r="B499" s="2"/>
      <c r="C499" s="336"/>
      <c r="D499" s="8"/>
      <c r="E499" s="8"/>
      <c r="G499" s="8"/>
      <c r="H499" s="8"/>
      <c r="I499" s="8"/>
      <c r="J499" s="8"/>
      <c r="K499" s="8"/>
      <c r="L499" s="8"/>
      <c r="M499" s="8"/>
      <c r="N499" s="8"/>
      <c r="O499" s="16"/>
      <c r="P499" s="16"/>
      <c r="Q499" s="16"/>
      <c r="R499" s="8"/>
      <c r="S499" s="8"/>
      <c r="T499" s="8"/>
      <c r="U499" s="35"/>
      <c r="V499" s="35"/>
      <c r="W499" s="35"/>
      <c r="X499" s="8"/>
      <c r="Y499" s="8"/>
      <c r="Z499" s="8"/>
      <c r="AA499" s="35"/>
      <c r="AB499" s="8"/>
    </row>
    <row r="500" ht="15.75" customHeight="1">
      <c r="A500" s="2"/>
      <c r="B500" s="2"/>
      <c r="C500" s="336"/>
      <c r="D500" s="8"/>
      <c r="E500" s="8"/>
      <c r="G500" s="8"/>
      <c r="H500" s="51"/>
      <c r="I500" s="8"/>
      <c r="J500" s="8"/>
      <c r="K500" s="8"/>
      <c r="L500" s="8"/>
      <c r="M500" s="8"/>
      <c r="N500" s="8"/>
      <c r="O500" s="16"/>
      <c r="P500" s="16"/>
      <c r="Q500" s="16"/>
      <c r="R500" s="8"/>
      <c r="S500" s="8"/>
      <c r="T500" s="8"/>
      <c r="U500" s="35"/>
      <c r="V500" s="35"/>
      <c r="W500" s="35"/>
      <c r="X500" s="8"/>
      <c r="Y500" s="8"/>
      <c r="Z500" s="8"/>
      <c r="AA500" s="35"/>
      <c r="AB500" s="8"/>
    </row>
    <row r="501" ht="15.75" customHeight="1">
      <c r="A501" s="2"/>
      <c r="B501" s="2"/>
      <c r="C501" s="336"/>
      <c r="D501" s="8"/>
      <c r="E501" s="8"/>
      <c r="G501" s="8"/>
      <c r="H501" s="8"/>
      <c r="I501" s="8"/>
      <c r="J501" s="8"/>
      <c r="K501" s="8"/>
      <c r="L501" s="8"/>
      <c r="M501" s="8"/>
      <c r="N501" s="8"/>
      <c r="O501" s="16"/>
      <c r="P501" s="16"/>
      <c r="Q501" s="16"/>
      <c r="R501" s="8"/>
      <c r="S501" s="8"/>
      <c r="T501" s="8"/>
      <c r="U501" s="35"/>
      <c r="V501" s="8"/>
      <c r="W501" s="8"/>
      <c r="X501" s="8"/>
      <c r="Y501" s="8"/>
      <c r="Z501" s="8"/>
      <c r="AA501" s="35"/>
      <c r="AB501" s="8"/>
    </row>
    <row r="502" ht="15.75" customHeight="1">
      <c r="A502" s="2"/>
      <c r="B502" s="2"/>
      <c r="C502" s="336"/>
      <c r="D502" s="8"/>
      <c r="E502" s="8"/>
      <c r="G502" s="8"/>
      <c r="H502" s="51"/>
      <c r="I502" s="8"/>
      <c r="J502" s="8"/>
      <c r="K502" s="8"/>
      <c r="L502" s="8"/>
      <c r="M502" s="8"/>
      <c r="N502" s="8"/>
      <c r="O502" s="16"/>
      <c r="P502" s="16"/>
      <c r="Q502" s="16"/>
      <c r="R502" s="8"/>
      <c r="S502" s="8"/>
      <c r="T502" s="8"/>
      <c r="U502" s="35"/>
      <c r="V502" s="8"/>
      <c r="W502" s="8"/>
      <c r="X502" s="8"/>
      <c r="Y502" s="8"/>
      <c r="Z502" s="8"/>
      <c r="AA502" s="35"/>
      <c r="AB502" s="8"/>
    </row>
    <row r="503" ht="15.75" customHeight="1">
      <c r="A503" s="2"/>
      <c r="B503" s="2"/>
      <c r="C503" s="336"/>
      <c r="D503" s="8"/>
      <c r="E503" s="8"/>
      <c r="G503" s="8"/>
      <c r="H503" s="8"/>
      <c r="I503" s="8"/>
      <c r="J503" s="8"/>
      <c r="K503" s="8"/>
      <c r="L503" s="8"/>
      <c r="M503" s="8"/>
      <c r="N503" s="8"/>
      <c r="O503" s="16"/>
      <c r="P503" s="16"/>
      <c r="Q503" s="16"/>
      <c r="R503" s="8"/>
      <c r="S503" s="8"/>
      <c r="T503" s="8"/>
      <c r="U503" s="35"/>
      <c r="V503" s="35"/>
      <c r="W503" s="35"/>
      <c r="X503" s="8"/>
      <c r="Y503" s="8"/>
      <c r="Z503" s="8"/>
      <c r="AA503" s="35"/>
      <c r="AB503" s="8"/>
    </row>
    <row r="504" ht="15.75" customHeight="1">
      <c r="A504" s="2"/>
      <c r="B504" s="2"/>
      <c r="C504" s="336"/>
      <c r="D504" s="8"/>
      <c r="E504" s="8"/>
      <c r="G504" s="8"/>
      <c r="H504" s="8"/>
      <c r="I504" s="8"/>
      <c r="J504" s="8"/>
      <c r="K504" s="8"/>
      <c r="L504" s="8"/>
      <c r="M504" s="8"/>
      <c r="N504" s="8"/>
      <c r="O504" s="16"/>
      <c r="P504" s="16"/>
      <c r="Q504" s="16"/>
      <c r="R504" s="8"/>
      <c r="S504" s="8"/>
      <c r="T504" s="8"/>
      <c r="U504" s="35"/>
      <c r="V504" s="8"/>
      <c r="W504" s="8"/>
      <c r="X504" s="8"/>
      <c r="Y504" s="8"/>
      <c r="Z504" s="8"/>
      <c r="AA504" s="35"/>
      <c r="AB504" s="8"/>
    </row>
    <row r="505" ht="15.75" customHeight="1">
      <c r="A505" s="2"/>
      <c r="B505" s="2"/>
      <c r="C505" s="336"/>
      <c r="D505" s="8"/>
      <c r="E505" s="8"/>
      <c r="G505" s="8"/>
      <c r="H505" s="8"/>
      <c r="I505" s="8"/>
      <c r="J505" s="8"/>
      <c r="K505" s="8"/>
      <c r="L505" s="8"/>
      <c r="M505" s="8"/>
      <c r="N505" s="8"/>
      <c r="O505" s="16"/>
      <c r="P505" s="16"/>
      <c r="Q505" s="16"/>
      <c r="R505" s="8"/>
      <c r="S505" s="8"/>
      <c r="T505" s="8"/>
      <c r="U505" s="35"/>
      <c r="V505" s="8"/>
      <c r="W505" s="8"/>
      <c r="X505" s="8"/>
      <c r="Y505" s="8"/>
      <c r="Z505" s="8"/>
      <c r="AA505" s="35"/>
      <c r="AB505" s="8"/>
    </row>
    <row r="506" ht="15.75" customHeight="1">
      <c r="A506" s="2"/>
      <c r="B506" s="2"/>
      <c r="C506" s="336"/>
      <c r="D506" s="8"/>
      <c r="E506" s="8"/>
      <c r="G506" s="8"/>
      <c r="H506" s="8"/>
      <c r="I506" s="8"/>
      <c r="J506" s="8"/>
      <c r="K506" s="8"/>
      <c r="L506" s="8"/>
      <c r="M506" s="8"/>
      <c r="N506" s="8"/>
      <c r="O506" s="16"/>
      <c r="P506" s="16"/>
      <c r="Q506" s="16"/>
      <c r="R506" s="8"/>
      <c r="S506" s="8"/>
      <c r="T506" s="8"/>
      <c r="U506" s="35"/>
      <c r="V506" s="35"/>
      <c r="W506" s="35"/>
      <c r="X506" s="8"/>
      <c r="Y506" s="8"/>
      <c r="Z506" s="8"/>
      <c r="AA506" s="35"/>
      <c r="AB506" s="8"/>
    </row>
    <row r="507" ht="15.75" customHeight="1">
      <c r="A507" s="2"/>
      <c r="B507" s="2"/>
      <c r="C507" s="336"/>
      <c r="D507" s="8"/>
      <c r="E507" s="8"/>
      <c r="G507" s="8"/>
      <c r="H507" s="8"/>
      <c r="I507" s="8"/>
      <c r="J507" s="8"/>
      <c r="K507" s="8"/>
      <c r="L507" s="8"/>
      <c r="M507" s="8"/>
      <c r="N507" s="8"/>
      <c r="O507" s="16"/>
      <c r="P507" s="16"/>
      <c r="Q507" s="16"/>
      <c r="R507" s="8"/>
      <c r="S507" s="8"/>
      <c r="T507" s="8"/>
      <c r="U507" s="35"/>
      <c r="V507" s="8"/>
      <c r="W507" s="8"/>
      <c r="X507" s="8"/>
      <c r="Y507" s="8"/>
      <c r="Z507" s="8"/>
      <c r="AA507" s="35"/>
      <c r="AB507" s="8"/>
    </row>
    <row r="508" ht="15.75" customHeight="1">
      <c r="A508" s="2"/>
      <c r="B508" s="2"/>
      <c r="C508" s="336"/>
      <c r="D508" s="8"/>
      <c r="E508" s="8"/>
      <c r="G508" s="8"/>
      <c r="H508" s="8"/>
      <c r="I508" s="8"/>
      <c r="J508" s="8"/>
      <c r="K508" s="8"/>
      <c r="L508" s="8"/>
      <c r="M508" s="8"/>
      <c r="N508" s="8"/>
      <c r="O508" s="16"/>
      <c r="P508" s="16"/>
      <c r="Q508" s="16"/>
      <c r="R508" s="8"/>
      <c r="S508" s="8"/>
      <c r="T508" s="8"/>
      <c r="U508" s="35"/>
      <c r="V508" s="8"/>
      <c r="W508" s="8"/>
      <c r="X508" s="8"/>
      <c r="Y508" s="8"/>
      <c r="Z508" s="8"/>
      <c r="AA508" s="35"/>
      <c r="AB508" s="8"/>
    </row>
    <row r="509" ht="15.75" customHeight="1">
      <c r="A509" s="2"/>
      <c r="B509" s="2"/>
      <c r="C509" s="336"/>
      <c r="D509" s="8"/>
      <c r="E509" s="8"/>
      <c r="G509" s="8"/>
      <c r="H509" s="8"/>
      <c r="I509" s="8"/>
      <c r="J509" s="8"/>
      <c r="K509" s="8"/>
      <c r="L509" s="8"/>
      <c r="M509" s="8"/>
      <c r="N509" s="8"/>
      <c r="O509" s="16"/>
      <c r="P509" s="16"/>
      <c r="Q509" s="16"/>
      <c r="R509" s="8"/>
      <c r="S509" s="8"/>
      <c r="T509" s="8"/>
      <c r="U509" s="35"/>
      <c r="V509" s="8"/>
      <c r="W509" s="8"/>
      <c r="X509" s="8"/>
      <c r="Y509" s="8"/>
      <c r="Z509" s="8"/>
      <c r="AA509" s="35"/>
      <c r="AB509" s="8"/>
    </row>
    <row r="510" ht="15.75" customHeight="1">
      <c r="A510" s="2"/>
      <c r="B510" s="2"/>
      <c r="C510" s="336"/>
      <c r="D510" s="8"/>
      <c r="E510" s="8"/>
      <c r="G510" s="8"/>
      <c r="H510" s="8"/>
      <c r="I510" s="8"/>
      <c r="J510" s="8"/>
      <c r="K510" s="8"/>
      <c r="L510" s="8"/>
      <c r="M510" s="8"/>
      <c r="N510" s="8"/>
      <c r="O510" s="16"/>
      <c r="P510" s="16"/>
      <c r="Q510" s="16"/>
      <c r="R510" s="8"/>
      <c r="S510" s="8"/>
      <c r="T510" s="8"/>
      <c r="U510" s="35"/>
      <c r="V510" s="8"/>
      <c r="W510" s="8"/>
      <c r="X510" s="8"/>
      <c r="Y510" s="8"/>
      <c r="Z510" s="8"/>
      <c r="AA510" s="35"/>
      <c r="AB510" s="8"/>
    </row>
    <row r="511" ht="15.75" customHeight="1">
      <c r="A511" s="2"/>
      <c r="B511" s="2"/>
      <c r="C511" s="336"/>
      <c r="D511" s="8"/>
      <c r="E511" s="8"/>
      <c r="G511" s="8"/>
      <c r="H511" s="8"/>
      <c r="I511" s="8"/>
      <c r="J511" s="8"/>
      <c r="K511" s="8"/>
      <c r="L511" s="8"/>
      <c r="M511" s="8"/>
      <c r="N511" s="8"/>
      <c r="O511" s="16"/>
      <c r="P511" s="16"/>
      <c r="Q511" s="16"/>
      <c r="R511" s="8"/>
      <c r="S511" s="8"/>
      <c r="T511" s="8"/>
      <c r="U511" s="35"/>
      <c r="V511" s="8"/>
      <c r="W511" s="8"/>
      <c r="X511" s="8"/>
      <c r="Y511" s="8"/>
      <c r="Z511" s="8"/>
      <c r="AA511" s="35"/>
      <c r="AB511" s="8"/>
    </row>
    <row r="512" ht="15.75" customHeight="1">
      <c r="A512" s="2"/>
      <c r="B512" s="2"/>
      <c r="C512" s="336"/>
      <c r="D512" s="8"/>
      <c r="E512" s="8"/>
      <c r="G512" s="8"/>
      <c r="H512" s="8"/>
      <c r="I512" s="8"/>
      <c r="J512" s="8"/>
      <c r="K512" s="8"/>
      <c r="L512" s="8"/>
      <c r="M512" s="8"/>
      <c r="N512" s="8"/>
      <c r="O512" s="16"/>
      <c r="P512" s="16"/>
      <c r="Q512" s="16"/>
      <c r="R512" s="8"/>
      <c r="S512" s="8"/>
      <c r="T512" s="8"/>
      <c r="U512" s="35"/>
      <c r="V512" s="8"/>
      <c r="W512" s="8"/>
      <c r="X512" s="8"/>
      <c r="Y512" s="8"/>
      <c r="Z512" s="8"/>
      <c r="AA512" s="35"/>
      <c r="AB512" s="8"/>
    </row>
    <row r="513" ht="15.75" customHeight="1">
      <c r="A513" s="2"/>
      <c r="B513" s="2"/>
      <c r="C513" s="336"/>
      <c r="D513" s="8"/>
      <c r="E513" s="8"/>
      <c r="G513" s="8"/>
      <c r="H513" s="8"/>
      <c r="I513" s="8"/>
      <c r="J513" s="8"/>
      <c r="K513" s="8"/>
      <c r="L513" s="8"/>
      <c r="M513" s="8"/>
      <c r="N513" s="8"/>
      <c r="O513" s="16"/>
      <c r="P513" s="16"/>
      <c r="Q513" s="16"/>
      <c r="R513" s="8"/>
      <c r="S513" s="8"/>
      <c r="T513" s="8"/>
      <c r="U513" s="35"/>
      <c r="V513" s="8"/>
      <c r="W513" s="8"/>
      <c r="X513" s="8"/>
      <c r="Y513" s="8"/>
      <c r="Z513" s="8"/>
      <c r="AA513" s="35"/>
      <c r="AB513" s="8"/>
    </row>
    <row r="514" ht="15.75" customHeight="1">
      <c r="A514" s="2"/>
      <c r="B514" s="2"/>
      <c r="C514" s="336"/>
      <c r="D514" s="8"/>
      <c r="E514" s="8"/>
      <c r="G514" s="8"/>
      <c r="H514" s="8"/>
      <c r="I514" s="8"/>
      <c r="J514" s="8"/>
      <c r="K514" s="8"/>
      <c r="L514" s="8"/>
      <c r="M514" s="8"/>
      <c r="N514" s="8"/>
      <c r="O514" s="16"/>
      <c r="P514" s="16"/>
      <c r="Q514" s="16"/>
      <c r="R514" s="8"/>
      <c r="S514" s="8"/>
      <c r="T514" s="8"/>
      <c r="U514" s="35"/>
      <c r="V514" s="35"/>
      <c r="W514" s="35"/>
      <c r="X514" s="8"/>
      <c r="Y514" s="8"/>
      <c r="Z514" s="8"/>
      <c r="AA514" s="35"/>
      <c r="AB514" s="8"/>
    </row>
    <row r="515" ht="15.75" customHeight="1">
      <c r="A515" s="2"/>
      <c r="B515" s="2"/>
      <c r="C515" s="336"/>
      <c r="D515" s="8"/>
      <c r="E515" s="8"/>
      <c r="G515" s="8"/>
      <c r="H515" s="51"/>
      <c r="I515" s="8"/>
      <c r="J515" s="8"/>
      <c r="K515" s="8"/>
      <c r="L515" s="8"/>
      <c r="M515" s="8"/>
      <c r="N515" s="8"/>
      <c r="O515" s="16"/>
      <c r="P515" s="16"/>
      <c r="Q515" s="16"/>
      <c r="R515" s="8"/>
      <c r="S515" s="8"/>
      <c r="T515" s="8"/>
      <c r="U515" s="35"/>
      <c r="V515" s="8"/>
      <c r="W515" s="8"/>
      <c r="X515" s="8"/>
      <c r="Y515" s="8"/>
      <c r="Z515" s="8"/>
      <c r="AA515" s="35"/>
      <c r="AB515" s="8"/>
    </row>
    <row r="516" ht="15.75" customHeight="1">
      <c r="A516" s="2"/>
      <c r="B516" s="2"/>
      <c r="C516" s="336"/>
      <c r="D516" s="8"/>
      <c r="E516" s="8"/>
      <c r="G516" s="8"/>
      <c r="H516" s="51"/>
      <c r="I516" s="8"/>
      <c r="J516" s="8"/>
      <c r="K516" s="8"/>
      <c r="L516" s="8"/>
      <c r="M516" s="8"/>
      <c r="N516" s="8"/>
      <c r="O516" s="16"/>
      <c r="P516" s="16"/>
      <c r="Q516" s="16"/>
      <c r="R516" s="8"/>
      <c r="S516" s="8"/>
      <c r="T516" s="8"/>
      <c r="U516" s="35"/>
      <c r="V516" s="8"/>
      <c r="W516" s="8"/>
      <c r="X516" s="8"/>
      <c r="Y516" s="8"/>
      <c r="Z516" s="8"/>
      <c r="AA516" s="35"/>
      <c r="AB516" s="8"/>
    </row>
    <row r="517" ht="15.75" customHeight="1">
      <c r="A517" s="2"/>
      <c r="B517" s="2"/>
      <c r="C517" s="336"/>
      <c r="D517" s="8"/>
      <c r="E517" s="8"/>
      <c r="G517" s="8"/>
      <c r="H517" s="8"/>
      <c r="I517" s="8"/>
      <c r="J517" s="8"/>
      <c r="K517" s="8"/>
      <c r="L517" s="8"/>
      <c r="M517" s="8"/>
      <c r="N517" s="8"/>
      <c r="O517" s="16"/>
      <c r="P517" s="16"/>
      <c r="Q517" s="16"/>
      <c r="R517" s="8"/>
      <c r="S517" s="8"/>
      <c r="T517" s="8"/>
      <c r="U517" s="35"/>
      <c r="V517" s="35"/>
      <c r="W517" s="35"/>
      <c r="X517" s="8"/>
      <c r="Y517" s="8"/>
      <c r="Z517" s="8"/>
      <c r="AA517" s="35"/>
      <c r="AB517" s="8"/>
    </row>
    <row r="518" ht="15.75" customHeight="1">
      <c r="A518" s="2"/>
      <c r="B518" s="2"/>
      <c r="C518" s="336"/>
      <c r="D518" s="8"/>
      <c r="E518" s="8"/>
      <c r="G518" s="8"/>
      <c r="H518" s="8"/>
      <c r="I518" s="8"/>
      <c r="J518" s="8"/>
      <c r="K518" s="8"/>
      <c r="L518" s="8"/>
      <c r="M518" s="8"/>
      <c r="N518" s="8"/>
      <c r="O518" s="16"/>
      <c r="P518" s="16"/>
      <c r="Q518" s="16"/>
      <c r="R518" s="8"/>
      <c r="S518" s="8"/>
      <c r="T518" s="8"/>
      <c r="U518" s="35"/>
      <c r="V518" s="35"/>
      <c r="W518" s="35"/>
      <c r="X518" s="8"/>
      <c r="Y518" s="8"/>
      <c r="Z518" s="8"/>
      <c r="AA518" s="35"/>
      <c r="AB518" s="8"/>
    </row>
    <row r="519" ht="15.75" customHeight="1">
      <c r="A519" s="2"/>
      <c r="B519" s="2"/>
      <c r="C519" s="336"/>
      <c r="D519" s="8"/>
      <c r="E519" s="8"/>
      <c r="G519" s="8"/>
      <c r="H519" s="8"/>
      <c r="I519" s="8"/>
      <c r="J519" s="8"/>
      <c r="K519" s="8"/>
      <c r="L519" s="8"/>
      <c r="M519" s="8"/>
      <c r="N519" s="8"/>
      <c r="O519" s="16"/>
      <c r="P519" s="16"/>
      <c r="Q519" s="16"/>
      <c r="R519" s="8"/>
      <c r="S519" s="8"/>
      <c r="T519" s="8"/>
      <c r="U519" s="35"/>
      <c r="V519" s="8"/>
      <c r="W519" s="8"/>
      <c r="X519" s="8"/>
      <c r="Y519" s="8"/>
      <c r="Z519" s="8"/>
      <c r="AA519" s="35"/>
      <c r="AB519" s="8"/>
    </row>
    <row r="520" ht="15.75" customHeight="1">
      <c r="A520" s="2"/>
      <c r="B520" s="2"/>
      <c r="C520" s="336"/>
      <c r="D520" s="8"/>
      <c r="E520" s="8"/>
      <c r="G520" s="8"/>
      <c r="H520" s="8"/>
      <c r="I520" s="8"/>
      <c r="J520" s="8"/>
      <c r="K520" s="8"/>
      <c r="L520" s="8"/>
      <c r="M520" s="8"/>
      <c r="N520" s="8"/>
      <c r="O520" s="16"/>
      <c r="P520" s="16"/>
      <c r="Q520" s="16"/>
      <c r="R520" s="8"/>
      <c r="S520" s="8"/>
      <c r="T520" s="8"/>
      <c r="U520" s="35"/>
      <c r="V520" s="8"/>
      <c r="W520" s="8"/>
      <c r="X520" s="8"/>
      <c r="Y520" s="8"/>
      <c r="Z520" s="8"/>
      <c r="AA520" s="35"/>
      <c r="AB520" s="8"/>
    </row>
    <row r="521" ht="15.75" customHeight="1">
      <c r="A521" s="2"/>
      <c r="B521" s="2"/>
      <c r="C521" s="336"/>
      <c r="D521" s="8"/>
      <c r="E521" s="8"/>
      <c r="G521" s="8"/>
      <c r="H521" s="8"/>
      <c r="I521" s="8"/>
      <c r="J521" s="8"/>
      <c r="K521" s="8"/>
      <c r="L521" s="8"/>
      <c r="M521" s="8"/>
      <c r="N521" s="8"/>
      <c r="O521" s="16"/>
      <c r="P521" s="16"/>
      <c r="Q521" s="16"/>
      <c r="R521" s="8"/>
      <c r="S521" s="8"/>
      <c r="T521" s="8"/>
      <c r="U521" s="35"/>
      <c r="V521" s="35"/>
      <c r="W521" s="35"/>
      <c r="X521" s="8"/>
      <c r="Y521" s="8"/>
      <c r="Z521" s="8"/>
      <c r="AA521" s="35"/>
      <c r="AB521" s="8"/>
    </row>
    <row r="522" ht="15.75" customHeight="1">
      <c r="A522" s="2"/>
      <c r="B522" s="2"/>
      <c r="C522" s="336"/>
      <c r="D522" s="8"/>
      <c r="E522" s="8"/>
      <c r="G522" s="8"/>
      <c r="H522" s="51"/>
      <c r="I522" s="8"/>
      <c r="J522" s="8"/>
      <c r="K522" s="8"/>
      <c r="L522" s="8"/>
      <c r="M522" s="8"/>
      <c r="N522" s="8"/>
      <c r="O522" s="16"/>
      <c r="P522" s="16"/>
      <c r="Q522" s="16"/>
      <c r="R522" s="8"/>
      <c r="S522" s="8"/>
      <c r="T522" s="8"/>
      <c r="U522" s="35"/>
      <c r="V522" s="8"/>
      <c r="W522" s="8"/>
      <c r="X522" s="8"/>
      <c r="Y522" s="8"/>
      <c r="Z522" s="8"/>
      <c r="AA522" s="35"/>
      <c r="AB522" s="8"/>
    </row>
    <row r="523" ht="15.75" customHeight="1">
      <c r="A523" s="2"/>
      <c r="B523" s="2"/>
      <c r="C523" s="336"/>
      <c r="D523" s="8"/>
      <c r="E523" s="8"/>
      <c r="G523" s="8"/>
      <c r="H523" s="51"/>
      <c r="I523" s="8"/>
      <c r="J523" s="8"/>
      <c r="K523" s="8"/>
      <c r="L523" s="8"/>
      <c r="M523" s="8"/>
      <c r="N523" s="8"/>
      <c r="O523" s="16"/>
      <c r="P523" s="16"/>
      <c r="Q523" s="16"/>
      <c r="R523" s="8"/>
      <c r="S523" s="8"/>
      <c r="T523" s="8"/>
      <c r="U523" s="35"/>
      <c r="V523" s="8"/>
      <c r="W523" s="8"/>
      <c r="X523" s="8"/>
      <c r="Y523" s="8"/>
      <c r="Z523" s="8"/>
      <c r="AA523" s="35"/>
      <c r="AB523" s="8"/>
    </row>
    <row r="524" ht="15.75" customHeight="1">
      <c r="A524" s="2"/>
      <c r="B524" s="2"/>
      <c r="C524" s="336"/>
      <c r="D524" s="8"/>
      <c r="E524" s="8"/>
      <c r="G524" s="8"/>
      <c r="H524" s="50"/>
      <c r="I524" s="8"/>
      <c r="J524" s="8"/>
      <c r="K524" s="8"/>
      <c r="L524" s="8"/>
      <c r="M524" s="8"/>
      <c r="N524" s="8"/>
      <c r="O524" s="16"/>
      <c r="P524" s="16"/>
      <c r="Q524" s="16"/>
      <c r="R524" s="8"/>
      <c r="S524" s="8"/>
      <c r="T524" s="8"/>
      <c r="U524" s="35"/>
      <c r="V524" s="8"/>
      <c r="W524" s="8"/>
      <c r="X524" s="8"/>
      <c r="Y524" s="8"/>
      <c r="Z524" s="8"/>
      <c r="AA524" s="35"/>
      <c r="AB524" s="8"/>
    </row>
    <row r="525" ht="15.75" customHeight="1">
      <c r="A525" s="2"/>
      <c r="B525" s="2"/>
      <c r="C525" s="336"/>
      <c r="D525" s="8"/>
      <c r="E525" s="8"/>
      <c r="G525" s="8"/>
      <c r="H525" s="8"/>
      <c r="I525" s="8"/>
      <c r="J525" s="8"/>
      <c r="K525" s="8"/>
      <c r="L525" s="8"/>
      <c r="M525" s="8"/>
      <c r="N525" s="8"/>
      <c r="O525" s="16"/>
      <c r="P525" s="16"/>
      <c r="Q525" s="16"/>
      <c r="R525" s="8"/>
      <c r="S525" s="8"/>
      <c r="T525" s="8"/>
      <c r="U525" s="35"/>
      <c r="V525" s="8"/>
      <c r="W525" s="8"/>
      <c r="X525" s="8"/>
      <c r="Y525" s="8"/>
      <c r="Z525" s="8"/>
      <c r="AA525" s="35"/>
      <c r="AB525" s="8"/>
    </row>
    <row r="526" ht="15.75" customHeight="1">
      <c r="A526" s="2"/>
      <c r="B526" s="2"/>
      <c r="C526" s="336"/>
      <c r="D526" s="8"/>
      <c r="E526" s="8"/>
      <c r="G526" s="8"/>
      <c r="H526" s="51"/>
      <c r="I526" s="8"/>
      <c r="J526" s="8"/>
      <c r="K526" s="8"/>
      <c r="L526" s="8"/>
      <c r="M526" s="8"/>
      <c r="N526" s="8"/>
      <c r="O526" s="16"/>
      <c r="P526" s="16"/>
      <c r="Q526" s="16"/>
      <c r="R526" s="8"/>
      <c r="S526" s="8"/>
      <c r="T526" s="8"/>
      <c r="U526" s="35"/>
      <c r="V526" s="35"/>
      <c r="W526" s="35"/>
      <c r="X526" s="8"/>
      <c r="Y526" s="8"/>
      <c r="Z526" s="8"/>
      <c r="AA526" s="35"/>
      <c r="AB526" s="35"/>
    </row>
    <row r="527" ht="15.75" customHeight="1">
      <c r="A527" s="2"/>
      <c r="B527" s="2"/>
      <c r="C527" s="336"/>
      <c r="D527" s="8"/>
      <c r="E527" s="8"/>
      <c r="G527" s="8"/>
      <c r="H527" s="50"/>
      <c r="I527" s="8"/>
      <c r="J527" s="8"/>
      <c r="K527" s="8"/>
      <c r="L527" s="8"/>
      <c r="M527" s="8"/>
      <c r="N527" s="8"/>
      <c r="O527" s="16"/>
      <c r="P527" s="16"/>
      <c r="Q527" s="16"/>
      <c r="R527" s="8"/>
      <c r="S527" s="8"/>
      <c r="T527" s="8"/>
      <c r="U527" s="35"/>
      <c r="V527" s="35"/>
      <c r="W527" s="35"/>
      <c r="X527" s="8"/>
      <c r="Y527" s="8"/>
      <c r="Z527" s="8"/>
      <c r="AA527" s="35"/>
      <c r="AB527" s="8"/>
    </row>
    <row r="528" ht="15.75" customHeight="1">
      <c r="A528" s="2"/>
      <c r="B528" s="2"/>
      <c r="C528" s="336"/>
      <c r="D528" s="8"/>
      <c r="E528" s="8"/>
      <c r="G528" s="8"/>
      <c r="H528" s="51"/>
      <c r="I528" s="8"/>
      <c r="J528" s="8"/>
      <c r="K528" s="8"/>
      <c r="L528" s="8"/>
      <c r="M528" s="8"/>
      <c r="N528" s="8"/>
      <c r="O528" s="16"/>
      <c r="P528" s="16"/>
      <c r="Q528" s="16"/>
      <c r="R528" s="8"/>
      <c r="S528" s="8"/>
      <c r="T528" s="8"/>
      <c r="U528" s="35"/>
      <c r="V528" s="35"/>
      <c r="W528" s="35"/>
      <c r="X528" s="8"/>
      <c r="Y528" s="8"/>
      <c r="Z528" s="8"/>
      <c r="AA528" s="35"/>
      <c r="AB528" s="8"/>
    </row>
    <row r="529" ht="15.75" customHeight="1">
      <c r="A529" s="2"/>
      <c r="B529" s="2"/>
      <c r="C529" s="336"/>
      <c r="D529" s="8"/>
      <c r="E529" s="8"/>
      <c r="G529" s="8"/>
      <c r="H529" s="8"/>
      <c r="I529" s="8"/>
      <c r="J529" s="8"/>
      <c r="K529" s="8"/>
      <c r="L529" s="8"/>
      <c r="M529" s="8"/>
      <c r="N529" s="8"/>
      <c r="O529" s="16"/>
      <c r="P529" s="16"/>
      <c r="Q529" s="16"/>
      <c r="R529" s="8"/>
      <c r="S529" s="8"/>
      <c r="T529" s="8"/>
      <c r="U529" s="35"/>
      <c r="V529" s="35"/>
      <c r="W529" s="35"/>
      <c r="X529" s="8"/>
      <c r="Y529" s="8"/>
      <c r="Z529" s="8"/>
      <c r="AA529" s="35"/>
      <c r="AB529" s="35"/>
    </row>
    <row r="530" ht="15.75" customHeight="1">
      <c r="A530" s="2"/>
      <c r="B530" s="2"/>
      <c r="C530" s="336"/>
      <c r="D530" s="8"/>
      <c r="E530" s="8"/>
      <c r="G530" s="8"/>
      <c r="H530" s="51"/>
      <c r="I530" s="8"/>
      <c r="J530" s="8"/>
      <c r="K530" s="8"/>
      <c r="L530" s="8"/>
      <c r="M530" s="8"/>
      <c r="N530" s="8"/>
      <c r="O530" s="16"/>
      <c r="P530" s="16"/>
      <c r="Q530" s="16"/>
      <c r="R530" s="8"/>
      <c r="S530" s="8"/>
      <c r="T530" s="8"/>
      <c r="U530" s="35"/>
      <c r="V530" s="35"/>
      <c r="W530" s="35"/>
      <c r="X530" s="8"/>
      <c r="Y530" s="8"/>
      <c r="Z530" s="8"/>
      <c r="AA530" s="35"/>
      <c r="AB530" s="8"/>
    </row>
    <row r="531" ht="15.75" customHeight="1">
      <c r="A531" s="2"/>
      <c r="B531" s="2"/>
      <c r="C531" s="336"/>
      <c r="D531" s="8"/>
      <c r="E531" s="8"/>
      <c r="G531" s="8"/>
      <c r="H531" s="8"/>
      <c r="I531" s="8"/>
      <c r="J531" s="8"/>
      <c r="K531" s="8"/>
      <c r="L531" s="8"/>
      <c r="M531" s="8"/>
      <c r="N531" s="8"/>
      <c r="O531" s="16"/>
      <c r="P531" s="16"/>
      <c r="Q531" s="16"/>
      <c r="R531" s="8"/>
      <c r="S531" s="8"/>
      <c r="T531" s="8"/>
      <c r="U531" s="35"/>
      <c r="V531" s="35"/>
      <c r="W531" s="35"/>
      <c r="X531" s="8"/>
      <c r="Y531" s="8"/>
      <c r="Z531" s="8"/>
      <c r="AA531" s="35"/>
      <c r="AB531" s="8"/>
    </row>
    <row r="532" ht="15.75" customHeight="1">
      <c r="A532" s="2"/>
      <c r="B532" s="2"/>
      <c r="C532" s="336"/>
      <c r="D532" s="8"/>
      <c r="E532" s="8"/>
      <c r="G532" s="8"/>
      <c r="H532" s="8"/>
      <c r="I532" s="8"/>
      <c r="J532" s="8"/>
      <c r="K532" s="8"/>
      <c r="L532" s="8"/>
      <c r="M532" s="8"/>
      <c r="N532" s="8"/>
      <c r="O532" s="16"/>
      <c r="P532" s="16"/>
      <c r="Q532" s="16"/>
      <c r="R532" s="8"/>
      <c r="S532" s="8"/>
      <c r="T532" s="8"/>
      <c r="U532" s="35"/>
      <c r="V532" s="8"/>
      <c r="W532" s="8"/>
      <c r="X532" s="8"/>
      <c r="Y532" s="8"/>
      <c r="Z532" s="8"/>
      <c r="AA532" s="35"/>
      <c r="AB532" s="8"/>
    </row>
    <row r="533" ht="15.75" customHeight="1">
      <c r="A533" s="2"/>
      <c r="B533" s="2"/>
      <c r="C533" s="336"/>
      <c r="D533" s="8"/>
      <c r="E533" s="8"/>
      <c r="G533" s="8"/>
      <c r="H533" s="8"/>
      <c r="I533" s="8"/>
      <c r="J533" s="8"/>
      <c r="K533" s="8"/>
      <c r="L533" s="8"/>
      <c r="M533" s="8"/>
      <c r="N533" s="8"/>
      <c r="O533" s="16"/>
      <c r="P533" s="16"/>
      <c r="Q533" s="16"/>
      <c r="R533" s="8"/>
      <c r="S533" s="8"/>
      <c r="T533" s="8"/>
      <c r="U533" s="35"/>
      <c r="V533" s="8"/>
      <c r="W533" s="8"/>
      <c r="X533" s="8"/>
      <c r="Y533" s="8"/>
      <c r="Z533" s="8"/>
      <c r="AA533" s="35"/>
      <c r="AB533" s="8"/>
    </row>
    <row r="534" ht="15.75" customHeight="1">
      <c r="A534" s="2"/>
      <c r="B534" s="2"/>
      <c r="C534" s="336"/>
      <c r="D534" s="8"/>
      <c r="E534" s="8"/>
      <c r="G534" s="8"/>
      <c r="H534" s="8"/>
      <c r="I534" s="8"/>
      <c r="J534" s="8"/>
      <c r="K534" s="8"/>
      <c r="L534" s="8"/>
      <c r="M534" s="8"/>
      <c r="N534" s="8"/>
      <c r="O534" s="16"/>
      <c r="P534" s="16"/>
      <c r="Q534" s="16"/>
      <c r="R534" s="8"/>
      <c r="S534" s="8"/>
      <c r="T534" s="8"/>
      <c r="U534" s="35"/>
      <c r="V534" s="35"/>
      <c r="W534" s="35"/>
      <c r="X534" s="8"/>
      <c r="Y534" s="8"/>
      <c r="Z534" s="8"/>
      <c r="AA534" s="35"/>
      <c r="AB534" s="8"/>
    </row>
    <row r="535" ht="15.75" customHeight="1">
      <c r="A535" s="2"/>
      <c r="B535" s="2"/>
      <c r="C535" s="336"/>
      <c r="D535" s="8"/>
      <c r="E535" s="8"/>
      <c r="G535" s="8"/>
      <c r="H535" s="8"/>
      <c r="I535" s="8"/>
      <c r="J535" s="8"/>
      <c r="K535" s="8"/>
      <c r="L535" s="8"/>
      <c r="M535" s="8"/>
      <c r="N535" s="8"/>
      <c r="O535" s="16"/>
      <c r="P535" s="16"/>
      <c r="Q535" s="16"/>
      <c r="R535" s="8"/>
      <c r="S535" s="8"/>
      <c r="T535" s="8"/>
      <c r="U535" s="35"/>
      <c r="V535" s="8"/>
      <c r="W535" s="8"/>
      <c r="X535" s="8"/>
      <c r="Y535" s="8"/>
      <c r="Z535" s="8"/>
      <c r="AA535" s="35"/>
      <c r="AB535" s="8"/>
    </row>
    <row r="536" ht="15.75" customHeight="1">
      <c r="A536" s="2"/>
      <c r="B536" s="2"/>
      <c r="C536" s="336"/>
      <c r="D536" s="8"/>
      <c r="E536" s="8"/>
      <c r="G536" s="8"/>
      <c r="H536" s="50"/>
      <c r="I536" s="8"/>
      <c r="J536" s="8"/>
      <c r="K536" s="8"/>
      <c r="L536" s="8"/>
      <c r="M536" s="8"/>
      <c r="N536" s="8"/>
      <c r="O536" s="16"/>
      <c r="P536" s="16"/>
      <c r="Q536" s="16"/>
      <c r="R536" s="8"/>
      <c r="S536" s="8"/>
      <c r="T536" s="8"/>
      <c r="U536" s="35"/>
      <c r="V536" s="8"/>
      <c r="W536" s="8"/>
      <c r="X536" s="8"/>
      <c r="Y536" s="8"/>
      <c r="Z536" s="8"/>
      <c r="AA536" s="35"/>
      <c r="AB536" s="8"/>
    </row>
    <row r="537" ht="15.75" customHeight="1">
      <c r="A537" s="2"/>
      <c r="B537" s="2"/>
      <c r="C537" s="336"/>
      <c r="D537" s="8"/>
      <c r="E537" s="8"/>
      <c r="G537" s="8"/>
      <c r="H537" s="8"/>
      <c r="I537" s="8"/>
      <c r="J537" s="8"/>
      <c r="K537" s="8"/>
      <c r="L537" s="8"/>
      <c r="M537" s="8"/>
      <c r="N537" s="8"/>
      <c r="O537" s="16"/>
      <c r="P537" s="16"/>
      <c r="Q537" s="16"/>
      <c r="R537" s="8"/>
      <c r="S537" s="8"/>
      <c r="T537" s="8"/>
      <c r="U537" s="35"/>
      <c r="V537" s="8"/>
      <c r="W537" s="8"/>
      <c r="X537" s="8"/>
      <c r="Y537" s="8"/>
      <c r="Z537" s="8"/>
      <c r="AA537" s="35"/>
      <c r="AB537" s="8"/>
    </row>
    <row r="538" ht="15.75" customHeight="1">
      <c r="A538" s="2"/>
      <c r="B538" s="2"/>
      <c r="C538" s="336"/>
      <c r="D538" s="8"/>
      <c r="E538" s="8"/>
      <c r="G538" s="8"/>
      <c r="H538" s="8"/>
      <c r="I538" s="8"/>
      <c r="J538" s="8"/>
      <c r="K538" s="8"/>
      <c r="L538" s="8"/>
      <c r="M538" s="8"/>
      <c r="N538" s="8"/>
      <c r="O538" s="16"/>
      <c r="P538" s="16"/>
      <c r="Q538" s="16"/>
      <c r="R538" s="8"/>
      <c r="S538" s="8"/>
      <c r="T538" s="8"/>
      <c r="U538" s="35"/>
      <c r="V538" s="8"/>
      <c r="W538" s="8"/>
      <c r="X538" s="8"/>
      <c r="Y538" s="8"/>
      <c r="Z538" s="8"/>
      <c r="AA538" s="35"/>
      <c r="AB538" s="8"/>
    </row>
    <row r="539" ht="15.75" customHeight="1">
      <c r="A539" s="2"/>
      <c r="B539" s="2"/>
      <c r="C539" s="336"/>
      <c r="D539" s="8"/>
      <c r="E539" s="8"/>
      <c r="G539" s="8"/>
      <c r="H539" s="50"/>
      <c r="I539" s="8"/>
      <c r="J539" s="8"/>
      <c r="K539" s="8"/>
      <c r="L539" s="8"/>
      <c r="M539" s="8"/>
      <c r="N539" s="8"/>
      <c r="O539" s="16"/>
      <c r="P539" s="16"/>
      <c r="Q539" s="16"/>
      <c r="R539" s="8"/>
      <c r="S539" s="8"/>
      <c r="T539" s="8"/>
      <c r="U539" s="35"/>
      <c r="V539" s="8"/>
      <c r="W539" s="8"/>
      <c r="X539" s="8"/>
      <c r="Y539" s="8"/>
      <c r="Z539" s="8"/>
      <c r="AA539" s="35"/>
      <c r="AB539" s="8"/>
    </row>
    <row r="540" ht="15.75" customHeight="1">
      <c r="A540" s="2"/>
      <c r="B540" s="2"/>
      <c r="C540" s="336"/>
      <c r="D540" s="8"/>
      <c r="E540" s="8"/>
      <c r="G540" s="8"/>
      <c r="H540" s="8"/>
      <c r="I540" s="8"/>
      <c r="J540" s="8"/>
      <c r="K540" s="8"/>
      <c r="L540" s="8"/>
      <c r="M540" s="8"/>
      <c r="N540" s="8"/>
      <c r="O540" s="16"/>
      <c r="P540" s="16"/>
      <c r="Q540" s="16"/>
      <c r="R540" s="8"/>
      <c r="S540" s="8"/>
      <c r="T540" s="8"/>
      <c r="U540" s="35"/>
      <c r="V540" s="8"/>
      <c r="W540" s="8"/>
      <c r="X540" s="8"/>
      <c r="Y540" s="8"/>
      <c r="Z540" s="8"/>
      <c r="AA540" s="35"/>
      <c r="AB540" s="8"/>
    </row>
    <row r="541" ht="15.75" customHeight="1">
      <c r="A541" s="2"/>
      <c r="B541" s="2"/>
      <c r="C541" s="336"/>
      <c r="D541" s="8"/>
      <c r="E541" s="8"/>
      <c r="G541" s="8"/>
      <c r="H541" s="8"/>
      <c r="I541" s="8"/>
      <c r="J541" s="8"/>
      <c r="K541" s="8"/>
      <c r="L541" s="8"/>
      <c r="M541" s="8"/>
      <c r="N541" s="8"/>
      <c r="O541" s="16"/>
      <c r="P541" s="16"/>
      <c r="Q541" s="16"/>
      <c r="R541" s="8"/>
      <c r="S541" s="8"/>
      <c r="T541" s="8"/>
      <c r="U541" s="35"/>
      <c r="V541" s="8"/>
      <c r="W541" s="8"/>
      <c r="X541" s="8"/>
      <c r="Y541" s="8"/>
      <c r="Z541" s="8"/>
      <c r="AA541" s="35"/>
      <c r="AB541" s="8"/>
    </row>
    <row r="542" ht="15.75" customHeight="1">
      <c r="A542" s="2"/>
      <c r="B542" s="2"/>
      <c r="C542" s="336"/>
      <c r="D542" s="8"/>
      <c r="E542" s="8"/>
      <c r="G542" s="8"/>
      <c r="H542" s="8"/>
      <c r="I542" s="8"/>
      <c r="J542" s="8"/>
      <c r="K542" s="8"/>
      <c r="L542" s="8"/>
      <c r="M542" s="8"/>
      <c r="N542" s="8"/>
      <c r="O542" s="16"/>
      <c r="P542" s="16"/>
      <c r="Q542" s="16"/>
      <c r="R542" s="8"/>
      <c r="S542" s="8"/>
      <c r="T542" s="8"/>
      <c r="U542" s="35"/>
      <c r="V542" s="8"/>
      <c r="W542" s="8"/>
      <c r="X542" s="8"/>
      <c r="Y542" s="8"/>
      <c r="Z542" s="8"/>
      <c r="AA542" s="35"/>
      <c r="AB542" s="8"/>
    </row>
    <row r="543" ht="15.75" customHeight="1">
      <c r="A543" s="2"/>
      <c r="B543" s="2"/>
      <c r="C543" s="336"/>
      <c r="D543" s="8"/>
      <c r="E543" s="8"/>
      <c r="G543" s="8"/>
      <c r="H543" s="8"/>
      <c r="I543" s="8"/>
      <c r="J543" s="8"/>
      <c r="K543" s="8"/>
      <c r="L543" s="8"/>
      <c r="M543" s="8"/>
      <c r="N543" s="8"/>
      <c r="O543" s="16"/>
      <c r="P543" s="16"/>
      <c r="Q543" s="16"/>
      <c r="R543" s="8"/>
      <c r="S543" s="8"/>
      <c r="T543" s="8"/>
      <c r="U543" s="35"/>
      <c r="V543" s="350"/>
      <c r="W543" s="350"/>
      <c r="X543" s="351"/>
      <c r="Y543" s="351"/>
      <c r="Z543" s="351"/>
      <c r="AA543" s="35"/>
      <c r="AB543" s="350"/>
    </row>
    <row r="544" ht="15.75" customHeight="1">
      <c r="A544" s="2"/>
      <c r="B544" s="2"/>
      <c r="C544" s="336"/>
      <c r="D544" s="8"/>
      <c r="E544" s="8"/>
      <c r="G544" s="8"/>
      <c r="H544" s="51"/>
      <c r="I544" s="8"/>
      <c r="J544" s="8"/>
      <c r="K544" s="8"/>
      <c r="L544" s="8"/>
      <c r="M544" s="8"/>
      <c r="N544" s="8"/>
      <c r="O544" s="16"/>
      <c r="P544" s="16"/>
      <c r="Q544" s="16"/>
      <c r="R544" s="8"/>
      <c r="S544" s="8"/>
      <c r="T544" s="8"/>
      <c r="U544" s="35"/>
      <c r="V544" s="8"/>
      <c r="W544" s="8"/>
      <c r="X544" s="8"/>
      <c r="Y544" s="8"/>
      <c r="Z544" s="8"/>
      <c r="AA544" s="35"/>
      <c r="AB544" s="8"/>
    </row>
    <row r="545" ht="15.75" customHeight="1">
      <c r="A545" s="2"/>
      <c r="B545" s="2"/>
      <c r="C545" s="336"/>
      <c r="D545" s="8"/>
      <c r="E545" s="8"/>
      <c r="G545" s="8"/>
      <c r="H545" s="51"/>
      <c r="I545" s="8"/>
      <c r="J545" s="8"/>
      <c r="K545" s="8"/>
      <c r="L545" s="8"/>
      <c r="M545" s="8"/>
      <c r="N545" s="8"/>
      <c r="O545" s="16"/>
      <c r="P545" s="16"/>
      <c r="Q545" s="16"/>
      <c r="R545" s="8"/>
      <c r="S545" s="8"/>
      <c r="T545" s="8"/>
      <c r="U545" s="35"/>
      <c r="V545" s="8"/>
      <c r="W545" s="8"/>
      <c r="X545" s="8"/>
      <c r="Y545" s="8"/>
      <c r="Z545" s="8"/>
      <c r="AA545" s="35"/>
      <c r="AB545" s="8"/>
    </row>
    <row r="546" ht="15.75" customHeight="1">
      <c r="A546" s="2"/>
      <c r="B546" s="2"/>
      <c r="C546" s="336"/>
      <c r="D546" s="8"/>
      <c r="E546" s="8"/>
      <c r="G546" s="8"/>
      <c r="H546" s="8"/>
      <c r="I546" s="8"/>
      <c r="J546" s="8"/>
      <c r="K546" s="8"/>
      <c r="L546" s="8"/>
      <c r="M546" s="8"/>
      <c r="N546" s="8"/>
      <c r="O546" s="16"/>
      <c r="P546" s="16"/>
      <c r="Q546" s="16"/>
      <c r="R546" s="8"/>
      <c r="S546" s="8"/>
      <c r="T546" s="8"/>
      <c r="U546" s="35"/>
      <c r="V546" s="35"/>
      <c r="W546" s="35"/>
      <c r="X546" s="8"/>
      <c r="Y546" s="8"/>
      <c r="Z546" s="8"/>
      <c r="AA546" s="35"/>
      <c r="AB546" s="8"/>
    </row>
    <row r="547" ht="15.75" customHeight="1">
      <c r="A547" s="2"/>
      <c r="B547" s="2"/>
      <c r="C547" s="336"/>
      <c r="D547" s="8"/>
      <c r="E547" s="8"/>
      <c r="G547" s="8"/>
      <c r="H547" s="51"/>
      <c r="I547" s="8"/>
      <c r="J547" s="8"/>
      <c r="K547" s="8"/>
      <c r="L547" s="8"/>
      <c r="M547" s="8"/>
      <c r="N547" s="8"/>
      <c r="O547" s="16"/>
      <c r="P547" s="16"/>
      <c r="Q547" s="16"/>
      <c r="R547" s="8"/>
      <c r="S547" s="8"/>
      <c r="T547" s="8"/>
      <c r="U547" s="35"/>
      <c r="V547" s="8"/>
      <c r="W547" s="8"/>
      <c r="X547" s="8"/>
      <c r="Y547" s="8"/>
      <c r="Z547" s="8"/>
      <c r="AA547" s="35"/>
      <c r="AB547" s="8"/>
    </row>
    <row r="548" ht="15.75" customHeight="1">
      <c r="A548" s="2"/>
      <c r="B548" s="2"/>
      <c r="C548" s="336"/>
      <c r="D548" s="8"/>
      <c r="E548" s="8"/>
      <c r="G548" s="8"/>
      <c r="H548" s="8"/>
      <c r="I548" s="8"/>
      <c r="J548" s="8"/>
      <c r="K548" s="8"/>
      <c r="L548" s="8"/>
      <c r="M548" s="8"/>
      <c r="N548" s="8"/>
      <c r="O548" s="16"/>
      <c r="P548" s="16"/>
      <c r="Q548" s="16"/>
      <c r="R548" s="8"/>
      <c r="S548" s="8"/>
      <c r="T548" s="8"/>
      <c r="U548" s="35"/>
      <c r="V548" s="8"/>
      <c r="W548" s="8"/>
      <c r="X548" s="8"/>
      <c r="Y548" s="8"/>
      <c r="Z548" s="8"/>
      <c r="AA548" s="35"/>
      <c r="AB548" s="8"/>
    </row>
    <row r="549" ht="15.75" customHeight="1">
      <c r="A549" s="2"/>
      <c r="B549" s="2"/>
      <c r="C549" s="336"/>
      <c r="D549" s="8"/>
      <c r="E549" s="8"/>
      <c r="G549" s="8"/>
      <c r="H549" s="8"/>
      <c r="I549" s="8"/>
      <c r="J549" s="8"/>
      <c r="K549" s="8"/>
      <c r="L549" s="8"/>
      <c r="M549" s="8"/>
      <c r="N549" s="8"/>
      <c r="O549" s="16"/>
      <c r="P549" s="16"/>
      <c r="Q549" s="16"/>
      <c r="R549" s="8"/>
      <c r="S549" s="8"/>
      <c r="T549" s="8"/>
      <c r="U549" s="35"/>
      <c r="V549" s="35"/>
      <c r="W549" s="35"/>
      <c r="X549" s="8"/>
      <c r="Y549" s="8"/>
      <c r="Z549" s="8"/>
      <c r="AA549" s="35"/>
      <c r="AB549" s="35"/>
    </row>
    <row r="550" ht="15.75" customHeight="1">
      <c r="A550" s="2"/>
      <c r="B550" s="2"/>
      <c r="C550" s="336"/>
      <c r="D550" s="8"/>
      <c r="E550" s="8"/>
      <c r="G550" s="8"/>
      <c r="H550" s="8"/>
      <c r="I550" s="8"/>
      <c r="J550" s="8"/>
      <c r="K550" s="8"/>
      <c r="L550" s="8"/>
      <c r="M550" s="8"/>
      <c r="N550" s="8"/>
      <c r="O550" s="16"/>
      <c r="P550" s="16"/>
      <c r="Q550" s="16"/>
      <c r="R550" s="8"/>
      <c r="S550" s="8"/>
      <c r="T550" s="8"/>
      <c r="U550" s="35"/>
      <c r="V550" s="35"/>
      <c r="W550" s="35"/>
      <c r="X550" s="8"/>
      <c r="Y550" s="8"/>
      <c r="Z550" s="8"/>
      <c r="AA550" s="35"/>
      <c r="AB550" s="35"/>
    </row>
    <row r="551" ht="15.75" customHeight="1">
      <c r="A551" s="2"/>
      <c r="B551" s="2"/>
      <c r="C551" s="336"/>
      <c r="D551" s="8"/>
      <c r="E551" s="8"/>
      <c r="G551" s="8"/>
      <c r="H551" s="8"/>
      <c r="I551" s="8"/>
      <c r="J551" s="8"/>
      <c r="K551" s="8"/>
      <c r="L551" s="8"/>
      <c r="M551" s="8"/>
      <c r="N551" s="8"/>
      <c r="O551" s="16"/>
      <c r="P551" s="16"/>
      <c r="Q551" s="16"/>
      <c r="R551" s="8"/>
      <c r="S551" s="8"/>
      <c r="T551" s="8"/>
      <c r="U551" s="35"/>
      <c r="V551" s="8"/>
      <c r="W551" s="8"/>
      <c r="X551" s="8"/>
      <c r="Y551" s="8"/>
      <c r="Z551" s="8"/>
      <c r="AA551" s="35"/>
      <c r="AB551" s="8"/>
    </row>
    <row r="552" ht="15.75" customHeight="1">
      <c r="A552" s="2"/>
      <c r="B552" s="2"/>
      <c r="C552" s="336"/>
      <c r="D552" s="8"/>
      <c r="E552" s="8"/>
      <c r="G552" s="8"/>
      <c r="H552" s="51"/>
      <c r="I552" s="8"/>
      <c r="J552" s="8"/>
      <c r="K552" s="8"/>
      <c r="L552" s="8"/>
      <c r="M552" s="8"/>
      <c r="N552" s="8"/>
      <c r="O552" s="16"/>
      <c r="P552" s="16"/>
      <c r="Q552" s="16"/>
      <c r="R552" s="8"/>
      <c r="S552" s="8"/>
      <c r="T552" s="8"/>
      <c r="U552" s="35"/>
      <c r="V552" s="8"/>
      <c r="W552" s="8"/>
      <c r="X552" s="8"/>
      <c r="Y552" s="8"/>
      <c r="Z552" s="8"/>
      <c r="AA552" s="35"/>
      <c r="AB552" s="8"/>
    </row>
    <row r="553" ht="15.75" customHeight="1">
      <c r="A553" s="2"/>
      <c r="B553" s="2"/>
      <c r="C553" s="336"/>
      <c r="D553" s="8"/>
      <c r="E553" s="8"/>
      <c r="G553" s="8"/>
      <c r="H553" s="8"/>
      <c r="I553" s="8"/>
      <c r="J553" s="8"/>
      <c r="K553" s="8"/>
      <c r="L553" s="8"/>
      <c r="M553" s="8"/>
      <c r="N553" s="8"/>
      <c r="O553" s="16"/>
      <c r="P553" s="16"/>
      <c r="Q553" s="16"/>
      <c r="R553" s="8"/>
      <c r="S553" s="8"/>
      <c r="T553" s="8"/>
      <c r="U553" s="35"/>
      <c r="V553" s="8"/>
      <c r="W553" s="8"/>
      <c r="X553" s="8"/>
      <c r="Y553" s="8"/>
      <c r="Z553" s="8"/>
      <c r="AA553" s="35"/>
      <c r="AB553" s="8"/>
    </row>
    <row r="554" ht="15.75" customHeight="1">
      <c r="A554" s="2"/>
      <c r="B554" s="2"/>
      <c r="C554" s="336"/>
      <c r="D554" s="8"/>
      <c r="E554" s="8"/>
      <c r="G554" s="8"/>
      <c r="H554" s="8"/>
      <c r="I554" s="8"/>
      <c r="J554" s="8"/>
      <c r="K554" s="8"/>
      <c r="L554" s="8"/>
      <c r="M554" s="8"/>
      <c r="N554" s="8"/>
      <c r="O554" s="16"/>
      <c r="P554" s="16"/>
      <c r="Q554" s="16"/>
      <c r="R554" s="8"/>
      <c r="S554" s="8"/>
      <c r="T554" s="8"/>
      <c r="U554" s="35"/>
      <c r="V554" s="35"/>
      <c r="W554" s="35"/>
      <c r="X554" s="78"/>
      <c r="Y554" s="78"/>
      <c r="Z554" s="78"/>
      <c r="AA554" s="35"/>
      <c r="AB554" s="8"/>
    </row>
    <row r="555" ht="15.75" customHeight="1">
      <c r="A555" s="2"/>
      <c r="B555" s="2"/>
      <c r="C555" s="336"/>
      <c r="D555" s="8"/>
      <c r="E555" s="8"/>
      <c r="G555" s="8"/>
      <c r="H555" s="8"/>
      <c r="I555" s="8"/>
      <c r="J555" s="8"/>
      <c r="K555" s="8"/>
      <c r="L555" s="8"/>
      <c r="M555" s="8"/>
      <c r="N555" s="8"/>
      <c r="O555" s="16"/>
      <c r="P555" s="16"/>
      <c r="Q555" s="16"/>
      <c r="R555" s="8"/>
      <c r="S555" s="8"/>
      <c r="T555" s="8"/>
      <c r="U555" s="35"/>
      <c r="V555" s="8"/>
      <c r="W555" s="8"/>
      <c r="X555" s="8"/>
      <c r="Y555" s="8"/>
      <c r="Z555" s="8"/>
      <c r="AA555" s="35"/>
      <c r="AB555" s="8"/>
    </row>
    <row r="556" ht="15.75" customHeight="1">
      <c r="A556" s="2"/>
      <c r="B556" s="2"/>
      <c r="C556" s="336"/>
      <c r="D556" s="8"/>
      <c r="E556" s="8"/>
      <c r="G556" s="8"/>
      <c r="H556" s="8"/>
      <c r="I556" s="8"/>
      <c r="J556" s="8"/>
      <c r="K556" s="8"/>
      <c r="L556" s="8"/>
      <c r="M556" s="8"/>
      <c r="N556" s="8"/>
      <c r="O556" s="16"/>
      <c r="P556" s="16"/>
      <c r="Q556" s="16"/>
      <c r="R556" s="8"/>
      <c r="S556" s="8"/>
      <c r="T556" s="8"/>
      <c r="U556" s="35"/>
      <c r="V556" s="8"/>
      <c r="W556" s="8"/>
      <c r="X556" s="8"/>
      <c r="Y556" s="8"/>
      <c r="Z556" s="8"/>
      <c r="AA556" s="35"/>
      <c r="AB556" s="8"/>
    </row>
    <row r="557" ht="15.75" customHeight="1">
      <c r="A557" s="2"/>
      <c r="B557" s="2"/>
      <c r="C557" s="336"/>
      <c r="D557" s="8"/>
      <c r="E557" s="8"/>
      <c r="G557" s="8"/>
      <c r="H557" s="51"/>
      <c r="I557" s="8"/>
      <c r="J557" s="8"/>
      <c r="K557" s="8"/>
      <c r="L557" s="8"/>
      <c r="M557" s="8"/>
      <c r="N557" s="8"/>
      <c r="O557" s="16"/>
      <c r="P557" s="16"/>
      <c r="Q557" s="16"/>
      <c r="R557" s="8"/>
      <c r="S557" s="8"/>
      <c r="T557" s="8"/>
      <c r="U557" s="35"/>
      <c r="V557" s="35"/>
      <c r="W557" s="35"/>
      <c r="X557" s="8"/>
      <c r="Y557" s="8"/>
      <c r="Z557" s="8"/>
      <c r="AA557" s="35"/>
      <c r="AB557" s="35"/>
    </row>
    <row r="558" ht="15.75" customHeight="1">
      <c r="A558" s="2"/>
      <c r="B558" s="2"/>
      <c r="C558" s="336"/>
      <c r="D558" s="8"/>
      <c r="E558" s="8"/>
      <c r="G558" s="8"/>
      <c r="H558" s="8"/>
      <c r="I558" s="8"/>
      <c r="J558" s="8"/>
      <c r="K558" s="8"/>
      <c r="L558" s="8"/>
      <c r="M558" s="8"/>
      <c r="N558" s="8"/>
      <c r="O558" s="16"/>
      <c r="P558" s="16"/>
      <c r="Q558" s="16"/>
      <c r="R558" s="8"/>
      <c r="S558" s="8"/>
      <c r="T558" s="8"/>
      <c r="U558" s="35"/>
      <c r="V558" s="35"/>
      <c r="W558" s="35"/>
      <c r="X558" s="8"/>
      <c r="Y558" s="8"/>
      <c r="Z558" s="8"/>
      <c r="AA558" s="35"/>
      <c r="AB558" s="8"/>
    </row>
    <row r="559" ht="15.75" customHeight="1">
      <c r="A559" s="2"/>
      <c r="B559" s="2"/>
      <c r="C559" s="336"/>
      <c r="D559" s="8"/>
      <c r="E559" s="8"/>
      <c r="G559" s="8"/>
      <c r="H559" s="51"/>
      <c r="I559" s="8"/>
      <c r="J559" s="8"/>
      <c r="K559" s="8"/>
      <c r="L559" s="8"/>
      <c r="M559" s="8"/>
      <c r="N559" s="8"/>
      <c r="O559" s="16"/>
      <c r="P559" s="16"/>
      <c r="Q559" s="16"/>
      <c r="R559" s="8"/>
      <c r="S559" s="8"/>
      <c r="T559" s="8"/>
      <c r="U559" s="35"/>
      <c r="V559" s="8"/>
      <c r="W559" s="8"/>
      <c r="X559" s="8"/>
      <c r="Y559" s="8"/>
      <c r="Z559" s="8"/>
      <c r="AA559" s="35"/>
      <c r="AB559" s="8"/>
    </row>
    <row r="560" ht="15.75" customHeight="1">
      <c r="A560" s="2"/>
      <c r="B560" s="2"/>
      <c r="C560" s="336"/>
      <c r="D560" s="8"/>
      <c r="E560" s="8"/>
      <c r="G560" s="8"/>
      <c r="H560" s="51"/>
      <c r="I560" s="8"/>
      <c r="J560" s="8"/>
      <c r="K560" s="8"/>
      <c r="L560" s="8"/>
      <c r="M560" s="8"/>
      <c r="N560" s="8"/>
      <c r="O560" s="16"/>
      <c r="P560" s="16"/>
      <c r="Q560" s="16"/>
      <c r="R560" s="8"/>
      <c r="S560" s="8"/>
      <c r="T560" s="8"/>
      <c r="U560" s="35"/>
      <c r="V560" s="8"/>
      <c r="W560" s="8"/>
      <c r="X560" s="8"/>
      <c r="Y560" s="8"/>
      <c r="Z560" s="8"/>
      <c r="AA560" s="35"/>
      <c r="AB560" s="8"/>
    </row>
    <row r="561" ht="15.75" customHeight="1">
      <c r="A561" s="2"/>
      <c r="B561" s="2"/>
      <c r="C561" s="336"/>
      <c r="D561" s="8"/>
      <c r="E561" s="8"/>
      <c r="G561" s="8"/>
      <c r="H561" s="8"/>
      <c r="I561" s="8"/>
      <c r="J561" s="8"/>
      <c r="K561" s="8"/>
      <c r="L561" s="8"/>
      <c r="M561" s="8"/>
      <c r="N561" s="8"/>
      <c r="O561" s="16"/>
      <c r="P561" s="16"/>
      <c r="Q561" s="16"/>
      <c r="R561" s="8"/>
      <c r="S561" s="8"/>
      <c r="T561" s="8"/>
      <c r="U561" s="35"/>
      <c r="V561" s="8"/>
      <c r="W561" s="8"/>
      <c r="X561" s="8"/>
      <c r="Y561" s="8"/>
      <c r="Z561" s="8"/>
      <c r="AA561" s="35"/>
      <c r="AB561" s="8"/>
    </row>
    <row r="562" ht="15.75" customHeight="1">
      <c r="A562" s="2"/>
      <c r="B562" s="2"/>
      <c r="C562" s="336"/>
      <c r="D562" s="8"/>
      <c r="E562" s="8"/>
      <c r="G562" s="8"/>
      <c r="H562" s="50"/>
      <c r="I562" s="8"/>
      <c r="J562" s="8"/>
      <c r="K562" s="8"/>
      <c r="L562" s="8"/>
      <c r="M562" s="8"/>
      <c r="N562" s="8"/>
      <c r="O562" s="16"/>
      <c r="P562" s="16"/>
      <c r="Q562" s="16"/>
      <c r="R562" s="8"/>
      <c r="S562" s="8"/>
      <c r="T562" s="8"/>
      <c r="U562" s="35"/>
      <c r="V562" s="8"/>
      <c r="W562" s="8"/>
      <c r="X562" s="8"/>
      <c r="Y562" s="8"/>
      <c r="Z562" s="8"/>
      <c r="AA562" s="35"/>
      <c r="AB562" s="8"/>
    </row>
    <row r="563" ht="15.75" customHeight="1">
      <c r="A563" s="2"/>
      <c r="B563" s="2"/>
      <c r="C563" s="336"/>
      <c r="D563" s="8"/>
      <c r="E563" s="8"/>
      <c r="G563" s="8"/>
      <c r="H563" s="8"/>
      <c r="I563" s="8"/>
      <c r="J563" s="8"/>
      <c r="K563" s="8"/>
      <c r="L563" s="8"/>
      <c r="M563" s="8"/>
      <c r="N563" s="8"/>
      <c r="O563" s="16"/>
      <c r="P563" s="16"/>
      <c r="Q563" s="16"/>
      <c r="R563" s="8"/>
      <c r="S563" s="8"/>
      <c r="T563" s="8"/>
      <c r="U563" s="35"/>
      <c r="V563" s="8"/>
      <c r="W563" s="8"/>
      <c r="X563" s="8"/>
      <c r="Y563" s="8"/>
      <c r="Z563" s="8"/>
      <c r="AA563" s="35"/>
      <c r="AB563" s="8"/>
    </row>
    <row r="564" ht="15.75" customHeight="1">
      <c r="A564" s="2"/>
      <c r="B564" s="2"/>
      <c r="C564" s="336"/>
      <c r="D564" s="8"/>
      <c r="E564" s="8"/>
      <c r="G564" s="8"/>
      <c r="H564" s="8"/>
      <c r="I564" s="8"/>
      <c r="J564" s="8"/>
      <c r="K564" s="8"/>
      <c r="L564" s="8"/>
      <c r="M564" s="8"/>
      <c r="N564" s="8"/>
      <c r="O564" s="16"/>
      <c r="P564" s="16"/>
      <c r="Q564" s="16"/>
      <c r="R564" s="8"/>
      <c r="S564" s="8"/>
      <c r="T564" s="8"/>
      <c r="U564" s="35"/>
      <c r="V564" s="8"/>
      <c r="W564" s="8"/>
      <c r="X564" s="8"/>
      <c r="Y564" s="8"/>
      <c r="Z564" s="8"/>
      <c r="AA564" s="35"/>
      <c r="AB564" s="8"/>
    </row>
    <row r="565" ht="15.75" customHeight="1">
      <c r="A565" s="2"/>
      <c r="B565" s="2"/>
      <c r="C565" s="336"/>
      <c r="D565" s="8"/>
      <c r="E565" s="8"/>
      <c r="G565" s="8"/>
      <c r="H565" s="8"/>
      <c r="I565" s="8"/>
      <c r="J565" s="8"/>
      <c r="K565" s="8"/>
      <c r="L565" s="8"/>
      <c r="M565" s="8"/>
      <c r="N565" s="8"/>
      <c r="O565" s="16"/>
      <c r="P565" s="16"/>
      <c r="Q565" s="16"/>
      <c r="R565" s="8"/>
      <c r="S565" s="8"/>
      <c r="T565" s="8"/>
      <c r="U565" s="35"/>
      <c r="V565" s="8"/>
      <c r="W565" s="8"/>
      <c r="X565" s="8"/>
      <c r="Y565" s="8"/>
      <c r="Z565" s="8"/>
      <c r="AA565" s="35"/>
      <c r="AB565" s="8"/>
    </row>
    <row r="566" ht="15.75" customHeight="1">
      <c r="A566" s="2"/>
      <c r="B566" s="2"/>
      <c r="C566" s="336"/>
      <c r="D566" s="8"/>
      <c r="E566" s="8"/>
      <c r="G566" s="8"/>
      <c r="H566" s="50"/>
      <c r="I566" s="8"/>
      <c r="J566" s="8"/>
      <c r="K566" s="8"/>
      <c r="L566" s="8"/>
      <c r="M566" s="8"/>
      <c r="N566" s="8"/>
      <c r="O566" s="16"/>
      <c r="P566" s="16"/>
      <c r="Q566" s="16"/>
      <c r="R566" s="8"/>
      <c r="S566" s="8"/>
      <c r="T566" s="8"/>
      <c r="U566" s="35"/>
      <c r="V566" s="8"/>
      <c r="W566" s="8"/>
      <c r="X566" s="8"/>
      <c r="Y566" s="8"/>
      <c r="Z566" s="8"/>
      <c r="AA566" s="35"/>
      <c r="AB566" s="8"/>
    </row>
    <row r="567" ht="15.75" customHeight="1">
      <c r="A567" s="2"/>
      <c r="B567" s="2"/>
      <c r="C567" s="336"/>
      <c r="D567" s="8"/>
      <c r="E567" s="8"/>
      <c r="G567" s="8"/>
      <c r="H567" s="51"/>
      <c r="I567" s="8"/>
      <c r="J567" s="8"/>
      <c r="K567" s="8"/>
      <c r="L567" s="8"/>
      <c r="M567" s="8"/>
      <c r="N567" s="8"/>
      <c r="O567" s="16"/>
      <c r="P567" s="16"/>
      <c r="Q567" s="16"/>
      <c r="R567" s="8"/>
      <c r="S567" s="8"/>
      <c r="T567" s="8"/>
      <c r="U567" s="35"/>
      <c r="V567" s="35"/>
      <c r="W567" s="35"/>
      <c r="X567" s="8"/>
      <c r="Y567" s="8"/>
      <c r="Z567" s="8"/>
      <c r="AA567" s="35"/>
      <c r="AB567" s="35"/>
    </row>
    <row r="568" ht="15.75" customHeight="1">
      <c r="A568" s="2"/>
      <c r="B568" s="2"/>
      <c r="C568" s="336"/>
      <c r="D568" s="8"/>
      <c r="E568" s="8"/>
      <c r="G568" s="8"/>
      <c r="H568" s="8"/>
      <c r="I568" s="8"/>
      <c r="J568" s="8"/>
      <c r="K568" s="8"/>
      <c r="L568" s="8"/>
      <c r="M568" s="8"/>
      <c r="N568" s="8"/>
      <c r="O568" s="16"/>
      <c r="P568" s="16"/>
      <c r="Q568" s="16"/>
      <c r="R568" s="8"/>
      <c r="S568" s="8"/>
      <c r="T568" s="8"/>
      <c r="U568" s="35"/>
      <c r="V568" s="35"/>
      <c r="W568" s="35"/>
      <c r="X568" s="8"/>
      <c r="Y568" s="8"/>
      <c r="Z568" s="8"/>
      <c r="AA568" s="35"/>
      <c r="AB568" s="35"/>
    </row>
    <row r="569" ht="15.75" customHeight="1">
      <c r="A569" s="2"/>
      <c r="B569" s="2"/>
      <c r="C569" s="336"/>
      <c r="D569" s="8"/>
      <c r="E569" s="8"/>
      <c r="G569" s="8"/>
      <c r="H569" s="8"/>
      <c r="I569" s="8"/>
      <c r="J569" s="8"/>
      <c r="K569" s="8"/>
      <c r="L569" s="8"/>
      <c r="M569" s="8"/>
      <c r="N569" s="8"/>
      <c r="O569" s="16"/>
      <c r="P569" s="16"/>
      <c r="Q569" s="16"/>
      <c r="R569" s="8"/>
      <c r="S569" s="8"/>
      <c r="T569" s="8"/>
      <c r="U569" s="35"/>
      <c r="V569" s="8"/>
      <c r="W569" s="8"/>
      <c r="X569" s="8"/>
      <c r="Y569" s="8"/>
      <c r="Z569" s="8"/>
      <c r="AA569" s="35"/>
      <c r="AB569" s="8"/>
    </row>
    <row r="570" ht="15.75" customHeight="1">
      <c r="A570" s="2"/>
      <c r="B570" s="2"/>
      <c r="C570" s="336"/>
      <c r="D570" s="8"/>
      <c r="E570" s="8"/>
      <c r="G570" s="8"/>
      <c r="H570" s="8"/>
      <c r="I570" s="8"/>
      <c r="J570" s="8"/>
      <c r="K570" s="8"/>
      <c r="L570" s="8"/>
      <c r="M570" s="8"/>
      <c r="N570" s="8"/>
      <c r="O570" s="16"/>
      <c r="P570" s="16"/>
      <c r="Q570" s="16"/>
      <c r="R570" s="8"/>
      <c r="S570" s="8"/>
      <c r="T570" s="8"/>
      <c r="U570" s="35"/>
      <c r="V570" s="8"/>
      <c r="W570" s="8"/>
      <c r="X570" s="8"/>
      <c r="Y570" s="8"/>
      <c r="Z570" s="8"/>
      <c r="AA570" s="35"/>
      <c r="AB570" s="8"/>
    </row>
    <row r="571" ht="15.75" customHeight="1">
      <c r="A571" s="2"/>
      <c r="B571" s="2"/>
      <c r="C571" s="336"/>
      <c r="D571" s="8"/>
      <c r="E571" s="8"/>
      <c r="G571" s="8"/>
      <c r="H571" s="8"/>
      <c r="I571" s="8"/>
      <c r="J571" s="8"/>
      <c r="K571" s="8"/>
      <c r="L571" s="8"/>
      <c r="M571" s="8"/>
      <c r="N571" s="8"/>
      <c r="O571" s="16"/>
      <c r="P571" s="16"/>
      <c r="Q571" s="16"/>
      <c r="R571" s="8"/>
      <c r="S571" s="8"/>
      <c r="T571" s="8"/>
      <c r="U571" s="35"/>
      <c r="V571" s="8"/>
      <c r="W571" s="8"/>
      <c r="X571" s="8"/>
      <c r="Y571" s="8"/>
      <c r="Z571" s="8"/>
      <c r="AA571" s="35"/>
      <c r="AB571" s="8"/>
    </row>
    <row r="572" ht="15.75" customHeight="1">
      <c r="A572" s="2"/>
      <c r="B572" s="2"/>
      <c r="C572" s="336"/>
      <c r="D572" s="8"/>
      <c r="E572" s="8"/>
      <c r="G572" s="8"/>
      <c r="H572" s="8"/>
      <c r="I572" s="8"/>
      <c r="J572" s="8"/>
      <c r="K572" s="8"/>
      <c r="L572" s="8"/>
      <c r="M572" s="8"/>
      <c r="N572" s="8"/>
      <c r="O572" s="16"/>
      <c r="P572" s="16"/>
      <c r="Q572" s="16"/>
      <c r="R572" s="8"/>
      <c r="S572" s="8"/>
      <c r="T572" s="8"/>
      <c r="U572" s="35"/>
      <c r="V572" s="8"/>
      <c r="W572" s="8"/>
      <c r="X572" s="8"/>
      <c r="Y572" s="8"/>
      <c r="Z572" s="8"/>
      <c r="AA572" s="35"/>
      <c r="AB572" s="8"/>
    </row>
    <row r="573" ht="15.75" customHeight="1">
      <c r="A573" s="2"/>
      <c r="B573" s="2"/>
      <c r="C573" s="336"/>
      <c r="D573" s="8"/>
      <c r="E573" s="8"/>
      <c r="G573" s="8"/>
      <c r="H573" s="8"/>
      <c r="I573" s="8"/>
      <c r="J573" s="8"/>
      <c r="K573" s="8"/>
      <c r="L573" s="8"/>
      <c r="M573" s="8"/>
      <c r="N573" s="8"/>
      <c r="O573" s="16"/>
      <c r="P573" s="16"/>
      <c r="Q573" s="16"/>
      <c r="R573" s="8"/>
      <c r="S573" s="8"/>
      <c r="T573" s="8"/>
      <c r="U573" s="35"/>
      <c r="V573" s="8"/>
      <c r="W573" s="8"/>
      <c r="X573" s="8"/>
      <c r="Y573" s="8"/>
      <c r="Z573" s="8"/>
      <c r="AA573" s="35"/>
      <c r="AB573" s="8"/>
    </row>
    <row r="574" ht="15.75" customHeight="1">
      <c r="A574" s="2"/>
      <c r="B574" s="2"/>
      <c r="C574" s="336"/>
      <c r="D574" s="8"/>
      <c r="E574" s="8"/>
      <c r="G574" s="8"/>
      <c r="H574" s="8"/>
      <c r="I574" s="8"/>
      <c r="J574" s="8"/>
      <c r="K574" s="8"/>
      <c r="L574" s="8"/>
      <c r="M574" s="8"/>
      <c r="N574" s="8"/>
      <c r="O574" s="16"/>
      <c r="P574" s="16"/>
      <c r="Q574" s="16"/>
      <c r="R574" s="8"/>
      <c r="S574" s="8"/>
      <c r="T574" s="8"/>
      <c r="U574" s="35"/>
      <c r="V574" s="35"/>
      <c r="W574" s="35"/>
      <c r="X574" s="8"/>
      <c r="Y574" s="8"/>
      <c r="Z574" s="8"/>
      <c r="AA574" s="35"/>
      <c r="AB574" s="35"/>
    </row>
    <row r="575" ht="15.75" customHeight="1">
      <c r="A575" s="2"/>
      <c r="B575" s="2"/>
      <c r="C575" s="336"/>
      <c r="D575" s="8"/>
      <c r="E575" s="8"/>
      <c r="G575" s="8"/>
      <c r="H575" s="8"/>
      <c r="I575" s="8"/>
      <c r="J575" s="8"/>
      <c r="K575" s="8"/>
      <c r="L575" s="8"/>
      <c r="M575" s="8"/>
      <c r="N575" s="8"/>
      <c r="O575" s="16"/>
      <c r="P575" s="16"/>
      <c r="Q575" s="16"/>
      <c r="R575" s="8"/>
      <c r="S575" s="8"/>
      <c r="T575" s="8"/>
      <c r="U575" s="35"/>
      <c r="V575" s="35"/>
      <c r="W575" s="35"/>
      <c r="X575" s="8"/>
      <c r="Y575" s="8"/>
      <c r="Z575" s="8"/>
      <c r="AA575" s="35"/>
      <c r="AB575" s="35"/>
    </row>
    <row r="576" ht="15.75" customHeight="1">
      <c r="A576" s="2"/>
      <c r="B576" s="2"/>
      <c r="C576" s="336"/>
      <c r="D576" s="8"/>
      <c r="E576" s="8"/>
      <c r="G576" s="8"/>
      <c r="H576" s="51"/>
      <c r="I576" s="8"/>
      <c r="J576" s="8"/>
      <c r="K576" s="8"/>
      <c r="L576" s="8"/>
      <c r="M576" s="8"/>
      <c r="N576" s="8"/>
      <c r="O576" s="16"/>
      <c r="P576" s="16"/>
      <c r="Q576" s="16"/>
      <c r="R576" s="8"/>
      <c r="S576" s="8"/>
      <c r="T576" s="8"/>
      <c r="U576" s="35"/>
      <c r="V576" s="35"/>
      <c r="W576" s="35"/>
      <c r="X576" s="8"/>
      <c r="Y576" s="8"/>
      <c r="Z576" s="8"/>
      <c r="AA576" s="35"/>
      <c r="AB576" s="35"/>
    </row>
    <row r="577" ht="15.75" customHeight="1">
      <c r="A577" s="2"/>
      <c r="B577" s="2"/>
      <c r="C577" s="336"/>
      <c r="D577" s="8"/>
      <c r="E577" s="8"/>
      <c r="G577" s="8"/>
      <c r="H577" s="50"/>
      <c r="I577" s="8"/>
      <c r="J577" s="8"/>
      <c r="K577" s="8"/>
      <c r="L577" s="8"/>
      <c r="M577" s="8"/>
      <c r="N577" s="8"/>
      <c r="O577" s="16"/>
      <c r="P577" s="16"/>
      <c r="Q577" s="16"/>
      <c r="R577" s="8"/>
      <c r="S577" s="8"/>
      <c r="T577" s="8"/>
      <c r="U577" s="35"/>
      <c r="V577" s="35"/>
      <c r="W577" s="35"/>
      <c r="X577" s="8"/>
      <c r="Y577" s="8"/>
      <c r="Z577" s="8"/>
      <c r="AA577" s="35"/>
      <c r="AB577" s="8"/>
    </row>
    <row r="578" ht="15.75" customHeight="1">
      <c r="A578" s="2"/>
      <c r="B578" s="2"/>
      <c r="C578" s="336"/>
      <c r="D578" s="8"/>
      <c r="E578" s="8"/>
      <c r="G578" s="8"/>
      <c r="H578" s="8"/>
      <c r="I578" s="8"/>
      <c r="J578" s="8"/>
      <c r="K578" s="8"/>
      <c r="L578" s="8"/>
      <c r="M578" s="8"/>
      <c r="N578" s="8"/>
      <c r="O578" s="16"/>
      <c r="P578" s="16"/>
      <c r="Q578" s="16"/>
      <c r="R578" s="8"/>
      <c r="S578" s="8"/>
      <c r="T578" s="8"/>
      <c r="U578" s="35"/>
      <c r="V578" s="8"/>
      <c r="W578" s="8"/>
      <c r="X578" s="8"/>
      <c r="Y578" s="8"/>
      <c r="Z578" s="8"/>
      <c r="AA578" s="35"/>
      <c r="AB578" s="8"/>
    </row>
    <row r="579" ht="15.75" customHeight="1">
      <c r="A579" s="2"/>
      <c r="B579" s="2"/>
      <c r="C579" s="336"/>
      <c r="D579" s="8"/>
      <c r="E579" s="8"/>
      <c r="G579" s="8"/>
      <c r="H579" s="8"/>
      <c r="I579" s="8"/>
      <c r="J579" s="8"/>
      <c r="K579" s="8"/>
      <c r="L579" s="8"/>
      <c r="M579" s="8"/>
      <c r="N579" s="8"/>
      <c r="O579" s="16"/>
      <c r="P579" s="16"/>
      <c r="Q579" s="16"/>
      <c r="R579" s="8"/>
      <c r="S579" s="8"/>
      <c r="T579" s="8"/>
      <c r="U579" s="35"/>
      <c r="V579" s="8"/>
      <c r="W579" s="8"/>
      <c r="X579" s="8"/>
      <c r="Y579" s="8"/>
      <c r="Z579" s="8"/>
      <c r="AA579" s="35"/>
      <c r="AB579" s="8"/>
    </row>
    <row r="580" ht="15.75" customHeight="1">
      <c r="A580" s="2"/>
      <c r="B580" s="2"/>
      <c r="C580" s="336"/>
      <c r="D580" s="8"/>
      <c r="E580" s="8"/>
      <c r="G580" s="8"/>
      <c r="H580" s="50"/>
      <c r="I580" s="8"/>
      <c r="J580" s="8"/>
      <c r="K580" s="8"/>
      <c r="L580" s="8"/>
      <c r="M580" s="8"/>
      <c r="N580" s="8"/>
      <c r="O580" s="16"/>
      <c r="P580" s="16"/>
      <c r="Q580" s="16"/>
      <c r="R580" s="8"/>
      <c r="S580" s="8"/>
      <c r="T580" s="8"/>
      <c r="U580" s="35"/>
      <c r="V580" s="8"/>
      <c r="W580" s="8"/>
      <c r="X580" s="8"/>
      <c r="Y580" s="8"/>
      <c r="Z580" s="8"/>
      <c r="AA580" s="35"/>
      <c r="AB580" s="8"/>
    </row>
    <row r="581" ht="15.75" customHeight="1">
      <c r="A581" s="2"/>
      <c r="B581" s="2"/>
      <c r="C581" s="336"/>
      <c r="D581" s="8"/>
      <c r="E581" s="8"/>
      <c r="G581" s="8"/>
      <c r="H581" s="8"/>
      <c r="I581" s="8"/>
      <c r="J581" s="8"/>
      <c r="K581" s="8"/>
      <c r="L581" s="8"/>
      <c r="M581" s="8"/>
      <c r="N581" s="8"/>
      <c r="O581" s="16"/>
      <c r="P581" s="16"/>
      <c r="Q581" s="16"/>
      <c r="R581" s="8"/>
      <c r="S581" s="8"/>
      <c r="T581" s="8"/>
      <c r="U581" s="35"/>
      <c r="V581" s="8"/>
      <c r="W581" s="8"/>
      <c r="X581" s="8"/>
      <c r="Y581" s="8"/>
      <c r="Z581" s="8"/>
      <c r="AA581" s="35"/>
      <c r="AB581" s="8"/>
    </row>
    <row r="582" ht="15.75" customHeight="1">
      <c r="A582" s="2"/>
      <c r="B582" s="2"/>
      <c r="C582" s="336"/>
      <c r="D582" s="8"/>
      <c r="E582" s="8"/>
      <c r="G582" s="8"/>
      <c r="H582" s="50"/>
      <c r="I582" s="8"/>
      <c r="J582" s="8"/>
      <c r="K582" s="8"/>
      <c r="L582" s="8"/>
      <c r="M582" s="8"/>
      <c r="N582" s="8"/>
      <c r="O582" s="16"/>
      <c r="P582" s="16"/>
      <c r="Q582" s="16"/>
      <c r="R582" s="8"/>
      <c r="S582" s="8"/>
      <c r="T582" s="8"/>
      <c r="U582" s="35"/>
      <c r="V582" s="8"/>
      <c r="W582" s="8"/>
      <c r="X582" s="8"/>
      <c r="Y582" s="8"/>
      <c r="Z582" s="8"/>
      <c r="AA582" s="35"/>
      <c r="AB582" s="8"/>
    </row>
    <row r="583" ht="15.75" customHeight="1">
      <c r="A583" s="2"/>
      <c r="B583" s="2"/>
      <c r="C583" s="336"/>
      <c r="D583" s="8"/>
      <c r="E583" s="8"/>
      <c r="G583" s="8"/>
      <c r="H583" s="51"/>
      <c r="I583" s="8"/>
      <c r="J583" s="8"/>
      <c r="K583" s="8"/>
      <c r="L583" s="8"/>
      <c r="M583" s="8"/>
      <c r="N583" s="8"/>
      <c r="O583" s="16"/>
      <c r="P583" s="16"/>
      <c r="Q583" s="16"/>
      <c r="R583" s="8"/>
      <c r="S583" s="8"/>
      <c r="T583" s="8"/>
      <c r="U583" s="35"/>
      <c r="V583" s="8"/>
      <c r="W583" s="8"/>
      <c r="X583" s="8"/>
      <c r="Y583" s="8"/>
      <c r="Z583" s="8"/>
      <c r="AA583" s="35"/>
      <c r="AB583" s="8"/>
    </row>
    <row r="584" ht="15.75" customHeight="1">
      <c r="A584" s="2"/>
      <c r="B584" s="2"/>
      <c r="C584" s="336"/>
      <c r="D584" s="8"/>
      <c r="E584" s="8"/>
      <c r="G584" s="8"/>
      <c r="H584" s="8"/>
      <c r="I584" s="8"/>
      <c r="J584" s="8"/>
      <c r="K584" s="8"/>
      <c r="L584" s="8"/>
      <c r="M584" s="8"/>
      <c r="N584" s="8"/>
      <c r="O584" s="16"/>
      <c r="P584" s="16"/>
      <c r="Q584" s="16"/>
      <c r="R584" s="8"/>
      <c r="S584" s="8"/>
      <c r="T584" s="8"/>
      <c r="U584" s="35"/>
      <c r="V584" s="35"/>
      <c r="W584" s="35"/>
      <c r="X584" s="8"/>
      <c r="Y584" s="8"/>
      <c r="Z584" s="8"/>
      <c r="AA584" s="35"/>
      <c r="AB584" s="35"/>
    </row>
    <row r="585" ht="15.75" customHeight="1">
      <c r="A585" s="2"/>
      <c r="B585" s="2"/>
      <c r="C585" s="336"/>
      <c r="D585" s="8"/>
      <c r="E585" s="8"/>
      <c r="G585" s="8"/>
      <c r="H585" s="51"/>
      <c r="I585" s="8"/>
      <c r="J585" s="8"/>
      <c r="K585" s="8"/>
      <c r="L585" s="8"/>
      <c r="M585" s="8"/>
      <c r="N585" s="8"/>
      <c r="O585" s="16"/>
      <c r="P585" s="16"/>
      <c r="Q585" s="16"/>
      <c r="R585" s="8"/>
      <c r="S585" s="8"/>
      <c r="T585" s="8"/>
      <c r="U585" s="35"/>
      <c r="V585" s="8"/>
      <c r="W585" s="8"/>
      <c r="X585" s="8"/>
      <c r="Y585" s="8"/>
      <c r="Z585" s="8"/>
      <c r="AA585" s="35"/>
      <c r="AB585" s="8"/>
    </row>
    <row r="586" ht="15.75" customHeight="1">
      <c r="A586" s="2"/>
      <c r="B586" s="2"/>
      <c r="C586" s="336"/>
      <c r="D586" s="8"/>
      <c r="E586" s="8"/>
      <c r="G586" s="8"/>
      <c r="H586" s="8"/>
      <c r="I586" s="8"/>
      <c r="J586" s="8"/>
      <c r="K586" s="8"/>
      <c r="L586" s="8"/>
      <c r="M586" s="8"/>
      <c r="N586" s="8"/>
      <c r="O586" s="16"/>
      <c r="P586" s="16"/>
      <c r="Q586" s="16"/>
      <c r="R586" s="8"/>
      <c r="S586" s="8"/>
      <c r="T586" s="8"/>
      <c r="U586" s="35"/>
      <c r="V586" s="8"/>
      <c r="W586" s="8"/>
      <c r="X586" s="8"/>
      <c r="Y586" s="8"/>
      <c r="Z586" s="8"/>
      <c r="AA586" s="35"/>
      <c r="AB586" s="8"/>
    </row>
    <row r="587" ht="15.75" customHeight="1">
      <c r="A587" s="2"/>
      <c r="B587" s="2"/>
      <c r="C587" s="336"/>
      <c r="D587" s="8"/>
      <c r="E587" s="8"/>
      <c r="G587" s="8"/>
      <c r="H587" s="50"/>
      <c r="I587" s="8"/>
      <c r="J587" s="8"/>
      <c r="K587" s="8"/>
      <c r="L587" s="8"/>
      <c r="M587" s="8"/>
      <c r="N587" s="8"/>
      <c r="O587" s="16"/>
      <c r="P587" s="16"/>
      <c r="Q587" s="16"/>
      <c r="R587" s="8"/>
      <c r="S587" s="8"/>
      <c r="T587" s="8"/>
      <c r="U587" s="35"/>
      <c r="V587" s="8"/>
      <c r="W587" s="8"/>
      <c r="X587" s="8"/>
      <c r="Y587" s="8"/>
      <c r="Z587" s="8"/>
      <c r="AA587" s="35"/>
      <c r="AB587" s="8"/>
    </row>
    <row r="588" ht="15.75" customHeight="1">
      <c r="A588" s="2"/>
      <c r="B588" s="2"/>
      <c r="C588" s="336"/>
      <c r="D588" s="8"/>
      <c r="E588" s="8"/>
      <c r="G588" s="8"/>
      <c r="H588" s="8"/>
      <c r="I588" s="8"/>
      <c r="J588" s="8"/>
      <c r="K588" s="8"/>
      <c r="L588" s="8"/>
      <c r="M588" s="8"/>
      <c r="N588" s="8"/>
      <c r="O588" s="16"/>
      <c r="P588" s="16"/>
      <c r="Q588" s="16"/>
      <c r="R588" s="8"/>
      <c r="S588" s="8"/>
      <c r="T588" s="8"/>
      <c r="U588" s="35"/>
      <c r="V588" s="8"/>
      <c r="W588" s="8"/>
      <c r="X588" s="8"/>
      <c r="Y588" s="8"/>
      <c r="Z588" s="8"/>
      <c r="AA588" s="35"/>
      <c r="AB588" s="8"/>
    </row>
    <row r="589" ht="15.75" customHeight="1">
      <c r="A589" s="2"/>
      <c r="B589" s="2"/>
      <c r="C589" s="336"/>
      <c r="D589" s="8"/>
      <c r="E589" s="8"/>
      <c r="G589" s="8"/>
      <c r="H589" s="8"/>
      <c r="I589" s="8"/>
      <c r="J589" s="8"/>
      <c r="K589" s="8"/>
      <c r="L589" s="8"/>
      <c r="M589" s="8"/>
      <c r="N589" s="8"/>
      <c r="O589" s="16"/>
      <c r="P589" s="16"/>
      <c r="Q589" s="16"/>
      <c r="R589" s="8"/>
      <c r="S589" s="8"/>
      <c r="T589" s="8"/>
      <c r="U589" s="35"/>
      <c r="V589" s="8"/>
      <c r="W589" s="8"/>
      <c r="X589" s="8"/>
      <c r="Y589" s="8"/>
      <c r="Z589" s="8"/>
      <c r="AA589" s="35"/>
      <c r="AB589" s="8"/>
    </row>
    <row r="590" ht="15.75" customHeight="1">
      <c r="A590" s="2"/>
      <c r="B590" s="2"/>
      <c r="C590" s="336"/>
      <c r="D590" s="8"/>
      <c r="E590" s="8"/>
      <c r="G590" s="8"/>
      <c r="H590" s="8"/>
      <c r="I590" s="8"/>
      <c r="J590" s="8"/>
      <c r="K590" s="8"/>
      <c r="L590" s="8"/>
      <c r="M590" s="8"/>
      <c r="N590" s="8"/>
      <c r="O590" s="16"/>
      <c r="P590" s="16"/>
      <c r="Q590" s="16"/>
      <c r="R590" s="8"/>
      <c r="S590" s="8"/>
      <c r="T590" s="8"/>
      <c r="U590" s="35"/>
      <c r="V590" s="8"/>
      <c r="W590" s="8"/>
      <c r="X590" s="8"/>
      <c r="Y590" s="8"/>
      <c r="Z590" s="8"/>
      <c r="AA590" s="35"/>
      <c r="AB590" s="8"/>
    </row>
    <row r="591" ht="15.75" customHeight="1">
      <c r="A591" s="2"/>
      <c r="B591" s="2"/>
      <c r="C591" s="336"/>
      <c r="D591" s="8"/>
      <c r="E591" s="8"/>
      <c r="G591" s="8"/>
      <c r="H591" s="8"/>
      <c r="I591" s="8"/>
      <c r="J591" s="8"/>
      <c r="K591" s="8"/>
      <c r="L591" s="8"/>
      <c r="M591" s="8"/>
      <c r="N591" s="8"/>
      <c r="O591" s="16"/>
      <c r="P591" s="16"/>
      <c r="Q591" s="16"/>
      <c r="R591" s="8"/>
      <c r="S591" s="8"/>
      <c r="T591" s="8"/>
      <c r="U591" s="35"/>
      <c r="V591" s="8"/>
      <c r="W591" s="8"/>
      <c r="X591" s="8"/>
      <c r="Y591" s="8"/>
      <c r="Z591" s="8"/>
      <c r="AA591" s="35"/>
      <c r="AB591" s="8"/>
    </row>
    <row r="592" ht="15.75" customHeight="1">
      <c r="A592" s="2"/>
      <c r="B592" s="2"/>
      <c r="C592" s="336"/>
      <c r="D592" s="8"/>
      <c r="E592" s="8"/>
      <c r="G592" s="8"/>
      <c r="H592" s="8"/>
      <c r="I592" s="8"/>
      <c r="J592" s="8"/>
      <c r="K592" s="8"/>
      <c r="L592" s="8"/>
      <c r="M592" s="8"/>
      <c r="N592" s="8"/>
      <c r="O592" s="16"/>
      <c r="P592" s="16"/>
      <c r="Q592" s="16"/>
      <c r="R592" s="8"/>
      <c r="S592" s="8"/>
      <c r="T592" s="8"/>
      <c r="U592" s="35"/>
      <c r="V592" s="8"/>
      <c r="W592" s="8"/>
      <c r="X592" s="8"/>
      <c r="Y592" s="8"/>
      <c r="Z592" s="8"/>
      <c r="AA592" s="35"/>
      <c r="AB592" s="8"/>
    </row>
    <row r="593" ht="15.75" customHeight="1">
      <c r="A593" s="2"/>
      <c r="B593" s="2"/>
      <c r="C593" s="336"/>
      <c r="D593" s="8"/>
      <c r="E593" s="8"/>
      <c r="G593" s="8"/>
      <c r="H593" s="8"/>
      <c r="I593" s="8"/>
      <c r="J593" s="8"/>
      <c r="K593" s="8"/>
      <c r="L593" s="8"/>
      <c r="M593" s="8"/>
      <c r="N593" s="8"/>
      <c r="O593" s="16"/>
      <c r="P593" s="16"/>
      <c r="Q593" s="16"/>
      <c r="R593" s="8"/>
      <c r="S593" s="8"/>
      <c r="T593" s="8"/>
      <c r="U593" s="35"/>
      <c r="V593" s="35"/>
      <c r="W593" s="35"/>
      <c r="X593" s="8"/>
      <c r="Y593" s="8"/>
      <c r="Z593" s="8"/>
      <c r="AA593" s="35"/>
      <c r="AB593" s="8"/>
    </row>
    <row r="594" ht="15.75" customHeight="1">
      <c r="A594" s="2"/>
      <c r="B594" s="2"/>
      <c r="C594" s="336"/>
      <c r="D594" s="8"/>
      <c r="E594" s="8"/>
      <c r="G594" s="8"/>
      <c r="H594" s="8"/>
      <c r="I594" s="8"/>
      <c r="J594" s="8"/>
      <c r="K594" s="8"/>
      <c r="L594" s="8"/>
      <c r="M594" s="8"/>
      <c r="N594" s="8"/>
      <c r="O594" s="16"/>
      <c r="P594" s="16"/>
      <c r="Q594" s="16"/>
      <c r="R594" s="8"/>
      <c r="S594" s="8"/>
      <c r="T594" s="8"/>
      <c r="U594" s="35"/>
      <c r="V594" s="35"/>
      <c r="W594" s="35"/>
      <c r="X594" s="8"/>
      <c r="Y594" s="8"/>
      <c r="Z594" s="8"/>
      <c r="AA594" s="35"/>
      <c r="AB594" s="8"/>
    </row>
    <row r="595" ht="15.75" customHeight="1">
      <c r="A595" s="2"/>
      <c r="B595" s="2"/>
      <c r="C595" s="336"/>
      <c r="D595" s="8"/>
      <c r="E595" s="8"/>
      <c r="G595" s="8"/>
      <c r="H595" s="8"/>
      <c r="I595" s="8"/>
      <c r="J595" s="8"/>
      <c r="K595" s="8"/>
      <c r="L595" s="8"/>
      <c r="M595" s="8"/>
      <c r="N595" s="8"/>
      <c r="O595" s="16"/>
      <c r="P595" s="16"/>
      <c r="Q595" s="16"/>
      <c r="R595" s="8"/>
      <c r="S595" s="8"/>
      <c r="T595" s="8"/>
      <c r="U595" s="35"/>
      <c r="V595" s="8"/>
      <c r="W595" s="8"/>
      <c r="X595" s="8"/>
      <c r="Y595" s="8"/>
      <c r="Z595" s="8"/>
      <c r="AA595" s="35"/>
      <c r="AB595" s="8"/>
    </row>
    <row r="596" ht="15.75" customHeight="1">
      <c r="A596" s="2"/>
      <c r="B596" s="2"/>
      <c r="C596" s="336"/>
      <c r="D596" s="8"/>
      <c r="E596" s="8"/>
      <c r="G596" s="8"/>
      <c r="H596" s="51"/>
      <c r="I596" s="8"/>
      <c r="J596" s="8"/>
      <c r="K596" s="8"/>
      <c r="L596" s="8"/>
      <c r="M596" s="8"/>
      <c r="N596" s="8"/>
      <c r="O596" s="16"/>
      <c r="P596" s="16"/>
      <c r="Q596" s="16"/>
      <c r="R596" s="8"/>
      <c r="S596" s="8"/>
      <c r="T596" s="8"/>
      <c r="U596" s="35"/>
      <c r="V596" s="8"/>
      <c r="W596" s="8"/>
      <c r="X596" s="8"/>
      <c r="Y596" s="8"/>
      <c r="Z596" s="8"/>
      <c r="AA596" s="35"/>
      <c r="AB596" s="8"/>
    </row>
    <row r="597" ht="15.75" customHeight="1">
      <c r="A597" s="2"/>
      <c r="B597" s="2"/>
      <c r="C597" s="336"/>
      <c r="D597" s="8"/>
      <c r="E597" s="8"/>
      <c r="G597" s="8"/>
      <c r="H597" s="8"/>
      <c r="I597" s="8"/>
      <c r="J597" s="8"/>
      <c r="K597" s="8"/>
      <c r="L597" s="8"/>
      <c r="M597" s="8"/>
      <c r="N597" s="8"/>
      <c r="O597" s="16"/>
      <c r="P597" s="16"/>
      <c r="Q597" s="16"/>
      <c r="R597" s="8"/>
      <c r="S597" s="8"/>
      <c r="T597" s="8"/>
      <c r="U597" s="35"/>
      <c r="V597" s="8"/>
      <c r="W597" s="8"/>
      <c r="X597" s="8"/>
      <c r="Y597" s="8"/>
      <c r="Z597" s="8"/>
      <c r="AA597" s="35"/>
      <c r="AB597" s="8"/>
    </row>
    <row r="598" ht="15.75" customHeight="1">
      <c r="A598" s="2"/>
      <c r="B598" s="2"/>
      <c r="C598" s="336"/>
      <c r="D598" s="8"/>
      <c r="E598" s="8"/>
      <c r="G598" s="8"/>
      <c r="H598" s="8"/>
      <c r="I598" s="8"/>
      <c r="J598" s="8"/>
      <c r="K598" s="8"/>
      <c r="L598" s="8"/>
      <c r="M598" s="8"/>
      <c r="N598" s="8"/>
      <c r="O598" s="16"/>
      <c r="P598" s="16"/>
      <c r="Q598" s="16"/>
      <c r="R598" s="8"/>
      <c r="S598" s="8"/>
      <c r="T598" s="8"/>
      <c r="U598" s="35"/>
      <c r="V598" s="8"/>
      <c r="W598" s="8"/>
      <c r="X598" s="8"/>
      <c r="Y598" s="8"/>
      <c r="Z598" s="8"/>
      <c r="AA598" s="35"/>
      <c r="AB598" s="8"/>
    </row>
    <row r="599" ht="15.75" customHeight="1">
      <c r="A599" s="2"/>
      <c r="B599" s="2"/>
      <c r="C599" s="336"/>
      <c r="D599" s="8"/>
      <c r="E599" s="8"/>
      <c r="G599" s="8"/>
      <c r="H599" s="8"/>
      <c r="I599" s="8"/>
      <c r="J599" s="8"/>
      <c r="K599" s="8"/>
      <c r="L599" s="8"/>
      <c r="M599" s="8"/>
      <c r="N599" s="8"/>
      <c r="O599" s="16"/>
      <c r="P599" s="16"/>
      <c r="Q599" s="16"/>
      <c r="R599" s="8"/>
      <c r="S599" s="8"/>
      <c r="T599" s="8"/>
      <c r="U599" s="35"/>
      <c r="V599" s="8"/>
      <c r="W599" s="8"/>
      <c r="X599" s="8"/>
      <c r="Y599" s="8"/>
      <c r="Z599" s="8"/>
      <c r="AA599" s="35"/>
      <c r="AB599" s="8"/>
    </row>
    <row r="600" ht="15.75" customHeight="1">
      <c r="A600" s="2"/>
      <c r="B600" s="2"/>
      <c r="C600" s="336"/>
      <c r="D600" s="8"/>
      <c r="E600" s="8"/>
      <c r="G600" s="8"/>
      <c r="H600" s="50"/>
      <c r="I600" s="8"/>
      <c r="J600" s="8"/>
      <c r="K600" s="8"/>
      <c r="L600" s="8"/>
      <c r="M600" s="8"/>
      <c r="N600" s="8"/>
      <c r="O600" s="16"/>
      <c r="P600" s="16"/>
      <c r="Q600" s="16"/>
      <c r="R600" s="8"/>
      <c r="S600" s="8"/>
      <c r="T600" s="8"/>
      <c r="U600" s="35"/>
      <c r="V600" s="8"/>
      <c r="W600" s="8"/>
      <c r="X600" s="8"/>
      <c r="Y600" s="8"/>
      <c r="Z600" s="8"/>
      <c r="AA600" s="35"/>
      <c r="AB600" s="8"/>
    </row>
    <row r="601" ht="15.75" customHeight="1">
      <c r="A601" s="2"/>
      <c r="B601" s="2"/>
      <c r="C601" s="336"/>
      <c r="D601" s="8"/>
      <c r="E601" s="8"/>
      <c r="G601" s="8"/>
      <c r="H601" s="8"/>
      <c r="I601" s="8"/>
      <c r="J601" s="8"/>
      <c r="K601" s="8"/>
      <c r="L601" s="8"/>
      <c r="M601" s="8"/>
      <c r="N601" s="8"/>
      <c r="O601" s="16"/>
      <c r="P601" s="16"/>
      <c r="Q601" s="16"/>
      <c r="R601" s="8"/>
      <c r="S601" s="8"/>
      <c r="T601" s="8"/>
      <c r="U601" s="35"/>
      <c r="V601" s="8"/>
      <c r="W601" s="8"/>
      <c r="X601" s="8"/>
      <c r="Y601" s="8"/>
      <c r="Z601" s="8"/>
      <c r="AA601" s="35"/>
      <c r="AB601" s="8"/>
    </row>
    <row r="602" ht="15.75" customHeight="1">
      <c r="A602" s="2"/>
      <c r="B602" s="2"/>
      <c r="C602" s="336"/>
      <c r="D602" s="8"/>
      <c r="E602" s="8"/>
      <c r="G602" s="8"/>
      <c r="H602" s="8"/>
      <c r="I602" s="8"/>
      <c r="J602" s="8"/>
      <c r="K602" s="8"/>
      <c r="L602" s="8"/>
      <c r="M602" s="8"/>
      <c r="N602" s="8"/>
      <c r="O602" s="16"/>
      <c r="P602" s="16"/>
      <c r="Q602" s="16"/>
      <c r="R602" s="8"/>
      <c r="S602" s="8"/>
      <c r="T602" s="8"/>
      <c r="U602" s="35"/>
      <c r="V602" s="8"/>
      <c r="W602" s="8"/>
      <c r="X602" s="8"/>
      <c r="Y602" s="8"/>
      <c r="Z602" s="8"/>
      <c r="AA602" s="35"/>
      <c r="AB602" s="8"/>
    </row>
    <row r="603" ht="15.75" customHeight="1">
      <c r="A603" s="2"/>
      <c r="B603" s="2"/>
      <c r="C603" s="336"/>
      <c r="D603" s="8"/>
      <c r="E603" s="8"/>
      <c r="G603" s="8"/>
      <c r="H603" s="8"/>
      <c r="I603" s="8"/>
      <c r="J603" s="8"/>
      <c r="K603" s="8"/>
      <c r="L603" s="8"/>
      <c r="M603" s="8"/>
      <c r="N603" s="8"/>
      <c r="O603" s="16"/>
      <c r="P603" s="16"/>
      <c r="Q603" s="16"/>
      <c r="R603" s="8"/>
      <c r="S603" s="8"/>
      <c r="T603" s="8"/>
      <c r="U603" s="35"/>
      <c r="V603" s="8"/>
      <c r="W603" s="8"/>
      <c r="X603" s="8"/>
      <c r="Y603" s="8"/>
      <c r="Z603" s="8"/>
      <c r="AA603" s="35"/>
      <c r="AB603" s="8"/>
    </row>
    <row r="604" ht="15.75" customHeight="1">
      <c r="A604" s="2"/>
      <c r="B604" s="2"/>
      <c r="C604" s="336"/>
      <c r="D604" s="8"/>
      <c r="E604" s="8"/>
      <c r="G604" s="8"/>
      <c r="H604" s="50"/>
      <c r="I604" s="8"/>
      <c r="J604" s="8"/>
      <c r="K604" s="8"/>
      <c r="L604" s="8"/>
      <c r="M604" s="8"/>
      <c r="N604" s="8"/>
      <c r="O604" s="16"/>
      <c r="P604" s="16"/>
      <c r="Q604" s="16"/>
      <c r="R604" s="8"/>
      <c r="S604" s="8"/>
      <c r="T604" s="8"/>
      <c r="U604" s="35"/>
      <c r="V604" s="8"/>
      <c r="W604" s="8"/>
      <c r="X604" s="8"/>
      <c r="Y604" s="8"/>
      <c r="Z604" s="8"/>
      <c r="AA604" s="35"/>
      <c r="AB604" s="8"/>
    </row>
    <row r="605" ht="15.75" customHeight="1">
      <c r="A605" s="2"/>
      <c r="B605" s="2"/>
      <c r="C605" s="336"/>
      <c r="D605" s="8"/>
      <c r="E605" s="8"/>
      <c r="G605" s="8"/>
      <c r="H605" s="8"/>
      <c r="I605" s="8"/>
      <c r="J605" s="8"/>
      <c r="K605" s="8"/>
      <c r="L605" s="8"/>
      <c r="M605" s="8"/>
      <c r="N605" s="8"/>
      <c r="O605" s="16"/>
      <c r="P605" s="16"/>
      <c r="Q605" s="16"/>
      <c r="R605" s="8"/>
      <c r="S605" s="8"/>
      <c r="T605" s="8"/>
      <c r="U605" s="35"/>
      <c r="V605" s="8"/>
      <c r="W605" s="8"/>
      <c r="X605" s="8"/>
      <c r="Y605" s="8"/>
      <c r="Z605" s="8"/>
      <c r="AA605" s="35"/>
      <c r="AB605" s="8"/>
    </row>
    <row r="606" ht="15.75" customHeight="1">
      <c r="A606" s="2"/>
      <c r="B606" s="2"/>
      <c r="C606" s="336"/>
      <c r="D606" s="8"/>
      <c r="E606" s="8"/>
      <c r="G606" s="8"/>
      <c r="H606" s="8"/>
      <c r="I606" s="8"/>
      <c r="J606" s="8"/>
      <c r="K606" s="8"/>
      <c r="L606" s="8"/>
      <c r="M606" s="8"/>
      <c r="N606" s="8"/>
      <c r="O606" s="16"/>
      <c r="P606" s="16"/>
      <c r="Q606" s="16"/>
      <c r="R606" s="8"/>
      <c r="S606" s="8"/>
      <c r="T606" s="8"/>
      <c r="U606" s="35"/>
      <c r="V606" s="8"/>
      <c r="W606" s="8"/>
      <c r="X606" s="8"/>
      <c r="Y606" s="8"/>
      <c r="Z606" s="8"/>
      <c r="AA606" s="35"/>
      <c r="AB606" s="8"/>
    </row>
    <row r="607" ht="15.75" customHeight="1">
      <c r="A607" s="2"/>
      <c r="B607" s="2"/>
      <c r="C607" s="336"/>
      <c r="D607" s="8"/>
      <c r="E607" s="8"/>
      <c r="G607" s="8"/>
      <c r="H607" s="8"/>
      <c r="I607" s="8"/>
      <c r="J607" s="8"/>
      <c r="K607" s="8"/>
      <c r="L607" s="8"/>
      <c r="M607" s="8"/>
      <c r="N607" s="8"/>
      <c r="O607" s="16"/>
      <c r="P607" s="16"/>
      <c r="Q607" s="16"/>
      <c r="R607" s="8"/>
      <c r="S607" s="8"/>
      <c r="T607" s="8"/>
      <c r="U607" s="35"/>
      <c r="V607" s="8"/>
      <c r="W607" s="8"/>
      <c r="X607" s="8"/>
      <c r="Y607" s="8"/>
      <c r="Z607" s="8"/>
      <c r="AA607" s="35"/>
      <c r="AB607" s="8"/>
    </row>
    <row r="608" ht="15.75" customHeight="1">
      <c r="A608" s="2"/>
      <c r="B608" s="2"/>
      <c r="C608" s="336"/>
      <c r="D608" s="8"/>
      <c r="E608" s="8"/>
      <c r="G608" s="8"/>
      <c r="H608" s="51"/>
      <c r="I608" s="8"/>
      <c r="J608" s="8"/>
      <c r="K608" s="8"/>
      <c r="L608" s="8"/>
      <c r="M608" s="8"/>
      <c r="N608" s="8"/>
      <c r="O608" s="16"/>
      <c r="P608" s="16"/>
      <c r="Q608" s="16"/>
      <c r="R608" s="8"/>
      <c r="S608" s="8"/>
      <c r="T608" s="8"/>
      <c r="U608" s="35"/>
      <c r="V608" s="35"/>
      <c r="W608" s="35"/>
      <c r="X608" s="8"/>
      <c r="Y608" s="8"/>
      <c r="Z608" s="8"/>
      <c r="AA608" s="35"/>
      <c r="AB608" s="35"/>
    </row>
    <row r="609" ht="15.75" customHeight="1">
      <c r="A609" s="2"/>
      <c r="B609" s="2"/>
      <c r="C609" s="336"/>
      <c r="D609" s="8"/>
      <c r="E609" s="8"/>
      <c r="G609" s="8"/>
      <c r="H609" s="51"/>
      <c r="I609" s="8"/>
      <c r="J609" s="8"/>
      <c r="K609" s="8"/>
      <c r="L609" s="8"/>
      <c r="M609" s="8"/>
      <c r="N609" s="8"/>
      <c r="O609" s="16"/>
      <c r="P609" s="16"/>
      <c r="Q609" s="16"/>
      <c r="R609" s="8"/>
      <c r="S609" s="8"/>
      <c r="T609" s="8"/>
      <c r="U609" s="35"/>
      <c r="V609" s="35"/>
      <c r="W609" s="35"/>
      <c r="X609" s="8"/>
      <c r="Y609" s="8"/>
      <c r="Z609" s="8"/>
      <c r="AA609" s="35"/>
      <c r="AB609" s="35"/>
    </row>
    <row r="610" ht="15.75" customHeight="1">
      <c r="A610" s="2"/>
      <c r="B610" s="2"/>
      <c r="C610" s="336"/>
      <c r="D610" s="8"/>
      <c r="E610" s="8"/>
      <c r="G610" s="8"/>
      <c r="H610" s="8"/>
      <c r="I610" s="8"/>
      <c r="J610" s="8"/>
      <c r="K610" s="8"/>
      <c r="L610" s="8"/>
      <c r="M610" s="8"/>
      <c r="N610" s="8"/>
      <c r="O610" s="16"/>
      <c r="P610" s="16"/>
      <c r="Q610" s="16"/>
      <c r="R610" s="8"/>
      <c r="S610" s="8"/>
      <c r="T610" s="8"/>
      <c r="U610" s="35"/>
      <c r="V610" s="35"/>
      <c r="W610" s="35"/>
      <c r="X610" s="8"/>
      <c r="Y610" s="8"/>
      <c r="Z610" s="8"/>
      <c r="AA610" s="35"/>
      <c r="AB610" s="35"/>
    </row>
    <row r="611" ht="15.75" customHeight="1">
      <c r="A611" s="2"/>
      <c r="B611" s="2"/>
      <c r="C611" s="336"/>
      <c r="D611" s="8"/>
      <c r="E611" s="8"/>
      <c r="G611" s="8"/>
      <c r="H611" s="8"/>
      <c r="I611" s="8"/>
      <c r="J611" s="8"/>
      <c r="K611" s="8"/>
      <c r="L611" s="8"/>
      <c r="M611" s="8"/>
      <c r="N611" s="8"/>
      <c r="O611" s="16"/>
      <c r="P611" s="16"/>
      <c r="Q611" s="16"/>
      <c r="R611" s="8"/>
      <c r="S611" s="8"/>
      <c r="T611" s="8"/>
      <c r="U611" s="35"/>
      <c r="V611" s="8"/>
      <c r="W611" s="8"/>
      <c r="X611" s="8"/>
      <c r="Y611" s="8"/>
      <c r="Z611" s="8"/>
      <c r="AA611" s="35"/>
      <c r="AB611" s="8"/>
    </row>
    <row r="612" ht="15.75" customHeight="1">
      <c r="A612" s="2"/>
      <c r="B612" s="2"/>
      <c r="C612" s="336"/>
      <c r="D612" s="8"/>
      <c r="E612" s="8"/>
      <c r="G612" s="8"/>
      <c r="H612" s="51"/>
      <c r="I612" s="8"/>
      <c r="J612" s="8"/>
      <c r="K612" s="8"/>
      <c r="L612" s="8"/>
      <c r="M612" s="8"/>
      <c r="N612" s="8"/>
      <c r="O612" s="16"/>
      <c r="P612" s="16"/>
      <c r="Q612" s="16"/>
      <c r="R612" s="8"/>
      <c r="S612" s="8"/>
      <c r="T612" s="8"/>
      <c r="U612" s="35"/>
      <c r="V612" s="131"/>
      <c r="W612" s="131"/>
      <c r="X612" s="8"/>
      <c r="Y612" s="8"/>
      <c r="Z612" s="8"/>
      <c r="AA612" s="35"/>
      <c r="AB612" s="8"/>
    </row>
    <row r="613" ht="15.75" customHeight="1">
      <c r="A613" s="2"/>
      <c r="B613" s="2"/>
      <c r="C613" s="336"/>
      <c r="D613" s="8"/>
      <c r="E613" s="8"/>
      <c r="G613" s="8"/>
      <c r="H613" s="8"/>
      <c r="I613" s="8"/>
      <c r="J613" s="8"/>
      <c r="K613" s="8"/>
      <c r="L613" s="8"/>
      <c r="M613" s="8"/>
      <c r="N613" s="8"/>
      <c r="O613" s="16"/>
      <c r="P613" s="16"/>
      <c r="Q613" s="16"/>
      <c r="R613" s="8"/>
      <c r="S613" s="8"/>
      <c r="T613" s="8"/>
      <c r="U613" s="35"/>
      <c r="V613" s="35"/>
      <c r="W613" s="35"/>
      <c r="X613" s="8"/>
      <c r="Y613" s="8"/>
      <c r="Z613" s="8"/>
      <c r="AA613" s="35"/>
      <c r="AB613" s="8"/>
    </row>
    <row r="614" ht="15.75" customHeight="1">
      <c r="A614" s="2"/>
      <c r="B614" s="2"/>
      <c r="C614" s="336"/>
      <c r="D614" s="8"/>
      <c r="E614" s="8"/>
      <c r="G614" s="8"/>
      <c r="H614" s="8"/>
      <c r="I614" s="8"/>
      <c r="J614" s="8"/>
      <c r="K614" s="8"/>
      <c r="L614" s="8"/>
      <c r="M614" s="8"/>
      <c r="N614" s="8"/>
      <c r="O614" s="16"/>
      <c r="P614" s="16"/>
      <c r="Q614" s="16"/>
      <c r="R614" s="8"/>
      <c r="S614" s="8"/>
      <c r="T614" s="8"/>
      <c r="U614" s="35"/>
      <c r="V614" s="8"/>
      <c r="W614" s="8"/>
      <c r="X614" s="8"/>
      <c r="Y614" s="8"/>
      <c r="Z614" s="8"/>
      <c r="AA614" s="35"/>
      <c r="AB614" s="8"/>
    </row>
    <row r="615" ht="15.75" customHeight="1">
      <c r="A615" s="2"/>
      <c r="B615" s="2"/>
      <c r="C615" s="336"/>
      <c r="D615" s="8"/>
      <c r="E615" s="8"/>
      <c r="G615" s="8"/>
      <c r="H615" s="8"/>
      <c r="I615" s="8"/>
      <c r="J615" s="8"/>
      <c r="K615" s="8"/>
      <c r="L615" s="8"/>
      <c r="M615" s="8"/>
      <c r="N615" s="8"/>
      <c r="O615" s="16"/>
      <c r="P615" s="16"/>
      <c r="Q615" s="16"/>
      <c r="R615" s="8"/>
      <c r="S615" s="8"/>
      <c r="T615" s="8"/>
      <c r="U615" s="35"/>
      <c r="V615" s="8"/>
      <c r="W615" s="8"/>
      <c r="X615" s="8"/>
      <c r="Y615" s="8"/>
      <c r="Z615" s="8"/>
      <c r="AA615" s="35"/>
      <c r="AB615" s="8"/>
    </row>
    <row r="616" ht="15.75" customHeight="1">
      <c r="A616" s="2"/>
      <c r="B616" s="2"/>
      <c r="C616" s="336"/>
      <c r="D616" s="8"/>
      <c r="E616" s="8"/>
      <c r="G616" s="8"/>
      <c r="H616" s="8"/>
      <c r="I616" s="8"/>
      <c r="J616" s="8"/>
      <c r="K616" s="8"/>
      <c r="L616" s="8"/>
      <c r="M616" s="8"/>
      <c r="N616" s="8"/>
      <c r="O616" s="16"/>
      <c r="P616" s="16"/>
      <c r="Q616" s="16"/>
      <c r="R616" s="8"/>
      <c r="S616" s="8"/>
      <c r="T616" s="8"/>
      <c r="U616" s="35"/>
      <c r="V616" s="8"/>
      <c r="W616" s="8"/>
      <c r="X616" s="8"/>
      <c r="Y616" s="8"/>
      <c r="Z616" s="8"/>
      <c r="AA616" s="35"/>
      <c r="AB616" s="8"/>
    </row>
    <row r="617" ht="15.75" customHeight="1">
      <c r="A617" s="2"/>
      <c r="B617" s="2"/>
      <c r="C617" s="336"/>
      <c r="D617" s="8"/>
      <c r="E617" s="8"/>
      <c r="G617" s="8"/>
      <c r="H617" s="51"/>
      <c r="I617" s="8"/>
      <c r="J617" s="8"/>
      <c r="K617" s="8"/>
      <c r="L617" s="8"/>
      <c r="M617" s="8"/>
      <c r="N617" s="8"/>
      <c r="O617" s="16"/>
      <c r="P617" s="16"/>
      <c r="Q617" s="16"/>
      <c r="R617" s="8"/>
      <c r="S617" s="8"/>
      <c r="T617" s="8"/>
      <c r="U617" s="35"/>
      <c r="V617" s="35"/>
      <c r="W617" s="8"/>
      <c r="X617" s="8"/>
      <c r="Y617" s="8"/>
      <c r="Z617" s="8"/>
      <c r="AA617" s="35"/>
      <c r="AB617" s="35"/>
    </row>
    <row r="618" ht="15.75" customHeight="1">
      <c r="A618" s="2"/>
      <c r="B618" s="2"/>
      <c r="C618" s="336"/>
      <c r="D618" s="8"/>
      <c r="E618" s="8"/>
      <c r="G618" s="8"/>
      <c r="H618" s="8"/>
      <c r="I618" s="8"/>
      <c r="J618" s="8"/>
      <c r="K618" s="8"/>
      <c r="L618" s="8"/>
      <c r="M618" s="8"/>
      <c r="N618" s="8"/>
      <c r="O618" s="16"/>
      <c r="P618" s="16"/>
      <c r="Q618" s="16"/>
      <c r="R618" s="8"/>
      <c r="S618" s="8"/>
      <c r="T618" s="8"/>
      <c r="U618" s="35"/>
      <c r="V618" s="8"/>
      <c r="W618" s="8"/>
      <c r="X618" s="8"/>
      <c r="Y618" s="8"/>
      <c r="Z618" s="8"/>
      <c r="AA618" s="35"/>
      <c r="AB618" s="8"/>
    </row>
    <row r="619" ht="15.75" customHeight="1">
      <c r="A619" s="2"/>
      <c r="B619" s="2"/>
      <c r="C619" s="336"/>
      <c r="D619" s="8"/>
      <c r="E619" s="8"/>
      <c r="G619" s="8"/>
      <c r="H619" s="8"/>
      <c r="I619" s="8"/>
      <c r="J619" s="8"/>
      <c r="K619" s="8"/>
      <c r="L619" s="8"/>
      <c r="M619" s="8"/>
      <c r="N619" s="8"/>
      <c r="O619" s="16"/>
      <c r="P619" s="16"/>
      <c r="Q619" s="16"/>
      <c r="R619" s="8"/>
      <c r="S619" s="8"/>
      <c r="T619" s="8"/>
      <c r="U619" s="35"/>
      <c r="V619" s="8"/>
      <c r="W619" s="8"/>
      <c r="X619" s="8"/>
      <c r="Y619" s="8"/>
      <c r="Z619" s="8"/>
      <c r="AA619" s="35"/>
      <c r="AB619" s="8"/>
    </row>
    <row r="620" ht="15.75" customHeight="1">
      <c r="A620" s="2"/>
      <c r="B620" s="2"/>
      <c r="C620" s="336"/>
      <c r="D620" s="8"/>
      <c r="E620" s="8"/>
      <c r="G620" s="8"/>
      <c r="H620" s="8"/>
      <c r="I620" s="8"/>
      <c r="J620" s="8"/>
      <c r="K620" s="8"/>
      <c r="L620" s="8"/>
      <c r="M620" s="8"/>
      <c r="N620" s="8"/>
      <c r="O620" s="16"/>
      <c r="P620" s="16"/>
      <c r="Q620" s="16"/>
      <c r="R620" s="8"/>
      <c r="S620" s="8"/>
      <c r="T620" s="8"/>
      <c r="U620" s="35"/>
      <c r="V620" s="8"/>
      <c r="W620" s="8"/>
      <c r="X620" s="8"/>
      <c r="Y620" s="8"/>
      <c r="Z620" s="8"/>
      <c r="AA620" s="35"/>
      <c r="AB620" s="8"/>
    </row>
    <row r="621" ht="15.75" customHeight="1">
      <c r="A621" s="2"/>
      <c r="B621" s="2"/>
      <c r="C621" s="336"/>
      <c r="D621" s="8"/>
      <c r="E621" s="8"/>
      <c r="G621" s="8"/>
      <c r="H621" s="50"/>
      <c r="I621" s="8"/>
      <c r="J621" s="8"/>
      <c r="K621" s="8"/>
      <c r="L621" s="8"/>
      <c r="M621" s="8"/>
      <c r="N621" s="8"/>
      <c r="O621" s="16"/>
      <c r="P621" s="16"/>
      <c r="Q621" s="16"/>
      <c r="R621" s="8"/>
      <c r="S621" s="8"/>
      <c r="T621" s="8"/>
      <c r="U621" s="35"/>
      <c r="V621" s="8"/>
      <c r="W621" s="8"/>
      <c r="X621" s="8"/>
      <c r="Y621" s="8"/>
      <c r="Z621" s="8"/>
      <c r="AA621" s="35"/>
      <c r="AB621" s="8"/>
    </row>
    <row r="622" ht="15.75" customHeight="1">
      <c r="A622" s="2"/>
      <c r="B622" s="2"/>
      <c r="C622" s="336"/>
      <c r="D622" s="8"/>
      <c r="E622" s="8"/>
      <c r="G622" s="8"/>
      <c r="H622" s="8"/>
      <c r="I622" s="8"/>
      <c r="J622" s="8"/>
      <c r="K622" s="8"/>
      <c r="L622" s="8"/>
      <c r="M622" s="8"/>
      <c r="N622" s="8"/>
      <c r="O622" s="16"/>
      <c r="P622" s="16"/>
      <c r="Q622" s="16"/>
      <c r="R622" s="8"/>
      <c r="S622" s="8"/>
      <c r="T622" s="8"/>
      <c r="U622" s="35"/>
      <c r="V622" s="8"/>
      <c r="W622" s="8"/>
      <c r="X622" s="8"/>
      <c r="Y622" s="8"/>
      <c r="Z622" s="8"/>
      <c r="AA622" s="35"/>
      <c r="AB622" s="8"/>
    </row>
    <row r="623" ht="15.75" customHeight="1">
      <c r="A623" s="2"/>
      <c r="B623" s="2"/>
      <c r="C623" s="336"/>
      <c r="D623" s="8"/>
      <c r="E623" s="8"/>
      <c r="G623" s="8"/>
      <c r="H623" s="51"/>
      <c r="I623" s="8"/>
      <c r="J623" s="8"/>
      <c r="K623" s="8"/>
      <c r="L623" s="8"/>
      <c r="M623" s="8"/>
      <c r="N623" s="8"/>
      <c r="O623" s="16"/>
      <c r="P623" s="16"/>
      <c r="Q623" s="16"/>
      <c r="R623" s="8"/>
      <c r="S623" s="8"/>
      <c r="T623" s="8"/>
      <c r="U623" s="35"/>
      <c r="V623" s="35"/>
      <c r="W623" s="35"/>
      <c r="X623" s="8"/>
      <c r="Y623" s="8"/>
      <c r="Z623" s="8"/>
      <c r="AA623" s="35"/>
      <c r="AB623" s="8"/>
    </row>
    <row r="624" ht="15.75" customHeight="1">
      <c r="A624" s="146"/>
      <c r="B624" s="146"/>
      <c r="C624" s="146"/>
      <c r="D624" s="146"/>
      <c r="E624" s="146"/>
      <c r="G624" s="149"/>
      <c r="H624" s="150"/>
      <c r="I624" s="146"/>
      <c r="J624" s="151"/>
      <c r="K624" s="151"/>
      <c r="L624" s="151"/>
      <c r="M624" s="149"/>
      <c r="O624" s="352"/>
      <c r="P624" s="105"/>
      <c r="Q624" s="105"/>
      <c r="U624" s="35"/>
      <c r="AA624" s="35"/>
    </row>
    <row r="625" ht="15.75" customHeight="1">
      <c r="A625" s="146"/>
      <c r="B625" s="146"/>
      <c r="C625" s="146"/>
      <c r="D625" s="146"/>
      <c r="E625" s="146"/>
      <c r="G625" s="149"/>
      <c r="H625" s="150"/>
      <c r="I625" s="146"/>
      <c r="J625" s="149"/>
      <c r="K625" s="149"/>
      <c r="L625" s="151"/>
      <c r="M625" s="149"/>
      <c r="O625" s="352"/>
      <c r="P625" s="105"/>
      <c r="Q625" s="105"/>
      <c r="U625" s="35"/>
      <c r="AA625" s="35"/>
    </row>
    <row r="626" ht="15.75" customHeight="1">
      <c r="A626" s="146"/>
      <c r="B626" s="146"/>
      <c r="C626" s="146"/>
      <c r="D626" s="146"/>
      <c r="E626" s="146"/>
      <c r="G626" s="149"/>
      <c r="H626" s="159"/>
      <c r="I626" s="146"/>
      <c r="J626" s="149"/>
      <c r="K626" s="149"/>
      <c r="L626" s="146"/>
      <c r="M626" s="151"/>
      <c r="O626" s="352"/>
      <c r="P626" s="105"/>
      <c r="Q626" s="105"/>
      <c r="U626" s="35"/>
      <c r="AA626" s="35"/>
    </row>
    <row r="627" ht="15.75" customHeight="1">
      <c r="A627" s="146"/>
      <c r="B627" s="146"/>
      <c r="C627" s="146"/>
      <c r="D627" s="146"/>
      <c r="E627" s="146"/>
      <c r="G627" s="149"/>
      <c r="H627" s="353"/>
      <c r="I627" s="146"/>
      <c r="J627" s="149"/>
      <c r="K627" s="149"/>
      <c r="L627" s="151"/>
      <c r="M627" s="151"/>
      <c r="O627" s="352"/>
      <c r="P627" s="105"/>
      <c r="Q627" s="105"/>
      <c r="U627" s="35"/>
      <c r="AA627" s="35"/>
    </row>
    <row r="628" ht="15.75" customHeight="1">
      <c r="A628" s="101"/>
      <c r="B628" s="101"/>
      <c r="C628" s="349"/>
      <c r="O628" s="105"/>
      <c r="P628" s="105"/>
      <c r="Q628" s="105"/>
    </row>
    <row r="629" ht="15.75" customHeight="1">
      <c r="A629" s="101"/>
      <c r="B629" s="101"/>
      <c r="C629" s="349"/>
      <c r="O629" s="105"/>
      <c r="P629" s="105"/>
      <c r="Q629" s="105"/>
    </row>
    <row r="630" ht="15.75" customHeight="1">
      <c r="A630" s="101"/>
      <c r="B630" s="101"/>
      <c r="C630" s="349"/>
      <c r="O630" s="105"/>
      <c r="P630" s="105"/>
      <c r="Q630" s="105"/>
    </row>
    <row r="631" ht="15.75" customHeight="1">
      <c r="A631" s="101"/>
      <c r="B631" s="101"/>
      <c r="C631" s="349"/>
      <c r="O631" s="105"/>
      <c r="P631" s="105"/>
      <c r="Q631" s="105"/>
    </row>
    <row r="632" ht="15.75" customHeight="1">
      <c r="A632" s="101"/>
      <c r="B632" s="101"/>
      <c r="C632" s="349"/>
      <c r="O632" s="105"/>
      <c r="P632" s="105"/>
      <c r="Q632" s="105"/>
    </row>
    <row r="633" ht="15.75" customHeight="1">
      <c r="A633" s="101"/>
      <c r="B633" s="101"/>
      <c r="C633" s="349"/>
      <c r="O633" s="105"/>
      <c r="P633" s="105"/>
      <c r="Q633" s="105"/>
    </row>
    <row r="634" ht="15.75" customHeight="1">
      <c r="A634" s="101"/>
      <c r="B634" s="101"/>
      <c r="C634" s="349"/>
      <c r="O634" s="105"/>
      <c r="P634" s="105"/>
      <c r="Q634" s="105"/>
    </row>
    <row r="635" ht="15.75" customHeight="1">
      <c r="A635" s="101"/>
      <c r="B635" s="101"/>
      <c r="C635" s="349"/>
      <c r="O635" s="105"/>
      <c r="P635" s="105"/>
      <c r="Q635" s="105"/>
    </row>
    <row r="636" ht="15.75" customHeight="1">
      <c r="A636" s="101"/>
      <c r="B636" s="101"/>
      <c r="C636" s="349"/>
      <c r="O636" s="105"/>
      <c r="P636" s="105"/>
      <c r="Q636" s="105"/>
    </row>
    <row r="637" ht="15.75" customHeight="1">
      <c r="A637" s="101"/>
      <c r="B637" s="101"/>
      <c r="C637" s="349"/>
      <c r="O637" s="105"/>
      <c r="P637" s="105"/>
      <c r="Q637" s="105"/>
    </row>
    <row r="638" ht="15.75" customHeight="1">
      <c r="A638" s="101"/>
      <c r="B638" s="101"/>
      <c r="C638" s="349"/>
      <c r="O638" s="105"/>
      <c r="P638" s="105"/>
      <c r="Q638" s="105"/>
    </row>
    <row r="639" ht="15.75" customHeight="1">
      <c r="A639" s="101"/>
      <c r="B639" s="101"/>
      <c r="C639" s="349"/>
      <c r="O639" s="105"/>
      <c r="P639" s="105"/>
      <c r="Q639" s="105"/>
    </row>
    <row r="640" ht="15.75" customHeight="1">
      <c r="A640" s="101"/>
      <c r="B640" s="101"/>
      <c r="C640" s="349"/>
      <c r="O640" s="105"/>
      <c r="P640" s="105"/>
      <c r="Q640" s="105"/>
    </row>
    <row r="641" ht="15.75" customHeight="1">
      <c r="A641" s="101"/>
      <c r="B641" s="101"/>
      <c r="C641" s="349"/>
      <c r="O641" s="105"/>
      <c r="P641" s="105"/>
      <c r="Q641" s="105"/>
    </row>
    <row r="642" ht="15.75" customHeight="1">
      <c r="A642" s="101"/>
      <c r="B642" s="101"/>
      <c r="C642" s="349"/>
      <c r="O642" s="105"/>
      <c r="P642" s="105"/>
      <c r="Q642" s="105"/>
    </row>
    <row r="643" ht="15.75" customHeight="1">
      <c r="A643" s="101"/>
      <c r="B643" s="101"/>
      <c r="C643" s="349"/>
      <c r="O643" s="105"/>
      <c r="P643" s="105"/>
      <c r="Q643" s="105"/>
    </row>
    <row r="644" ht="15.75" customHeight="1">
      <c r="A644" s="101"/>
      <c r="B644" s="101"/>
      <c r="C644" s="349"/>
      <c r="O644" s="105"/>
      <c r="P644" s="105"/>
      <c r="Q644" s="105"/>
    </row>
    <row r="645" ht="15.75" customHeight="1">
      <c r="A645" s="101"/>
      <c r="B645" s="101"/>
      <c r="C645" s="349"/>
      <c r="O645" s="105"/>
      <c r="P645" s="105"/>
      <c r="Q645" s="105"/>
    </row>
    <row r="646" ht="15.75" customHeight="1">
      <c r="A646" s="101"/>
      <c r="B646" s="101"/>
      <c r="C646" s="349"/>
      <c r="O646" s="105"/>
      <c r="P646" s="105"/>
      <c r="Q646" s="105"/>
    </row>
    <row r="647" ht="15.75" customHeight="1">
      <c r="A647" s="101"/>
      <c r="B647" s="101"/>
      <c r="C647" s="349"/>
      <c r="O647" s="105"/>
      <c r="P647" s="105"/>
      <c r="Q647" s="105"/>
    </row>
    <row r="648" ht="15.75" customHeight="1">
      <c r="A648" s="101"/>
      <c r="B648" s="101"/>
      <c r="C648" s="349"/>
      <c r="O648" s="105"/>
      <c r="P648" s="105"/>
      <c r="Q648" s="105"/>
    </row>
    <row r="649" ht="15.75" customHeight="1">
      <c r="A649" s="101"/>
      <c r="B649" s="101"/>
      <c r="C649" s="349"/>
      <c r="O649" s="105"/>
      <c r="P649" s="105"/>
      <c r="Q649" s="105"/>
    </row>
    <row r="650" ht="15.75" customHeight="1">
      <c r="A650" s="101"/>
      <c r="B650" s="101"/>
      <c r="C650" s="349"/>
      <c r="O650" s="105"/>
      <c r="P650" s="105"/>
      <c r="Q650" s="105"/>
    </row>
    <row r="651" ht="15.75" customHeight="1">
      <c r="A651" s="101"/>
      <c r="B651" s="101"/>
      <c r="C651" s="349"/>
      <c r="O651" s="105"/>
      <c r="P651" s="105"/>
      <c r="Q651" s="105"/>
    </row>
    <row r="652" ht="15.75" customHeight="1">
      <c r="A652" s="101"/>
      <c r="B652" s="101"/>
      <c r="C652" s="349"/>
      <c r="O652" s="105"/>
      <c r="P652" s="105"/>
      <c r="Q652" s="105"/>
    </row>
    <row r="653" ht="15.75" customHeight="1">
      <c r="A653" s="101"/>
      <c r="B653" s="101"/>
      <c r="C653" s="349"/>
      <c r="O653" s="105"/>
      <c r="P653" s="105"/>
      <c r="Q653" s="105"/>
    </row>
    <row r="654" ht="15.75" customHeight="1">
      <c r="A654" s="101"/>
      <c r="B654" s="101"/>
      <c r="C654" s="349"/>
      <c r="O654" s="105"/>
      <c r="P654" s="105"/>
      <c r="Q654" s="105"/>
    </row>
    <row r="655" ht="15.75" customHeight="1">
      <c r="A655" s="101"/>
      <c r="B655" s="101"/>
      <c r="C655" s="349"/>
      <c r="O655" s="105"/>
      <c r="P655" s="105"/>
      <c r="Q655" s="105"/>
    </row>
    <row r="656" ht="15.75" customHeight="1">
      <c r="A656" s="101"/>
      <c r="B656" s="101"/>
      <c r="C656" s="349"/>
      <c r="O656" s="105"/>
      <c r="P656" s="105"/>
      <c r="Q656" s="105"/>
    </row>
    <row r="657" ht="15.75" customHeight="1">
      <c r="A657" s="101"/>
      <c r="B657" s="101"/>
      <c r="C657" s="349"/>
      <c r="O657" s="105"/>
      <c r="P657" s="105"/>
      <c r="Q657" s="105"/>
    </row>
    <row r="658" ht="15.75" customHeight="1">
      <c r="A658" s="101"/>
      <c r="B658" s="101"/>
      <c r="C658" s="349"/>
      <c r="O658" s="105"/>
      <c r="P658" s="105"/>
      <c r="Q658" s="105"/>
    </row>
    <row r="659" ht="15.75" customHeight="1">
      <c r="A659" s="101"/>
      <c r="B659" s="101"/>
      <c r="C659" s="349"/>
      <c r="O659" s="105"/>
      <c r="P659" s="105"/>
      <c r="Q659" s="105"/>
    </row>
    <row r="660" ht="15.75" customHeight="1">
      <c r="A660" s="101"/>
      <c r="B660" s="101"/>
      <c r="C660" s="349"/>
      <c r="O660" s="105"/>
      <c r="P660" s="105"/>
      <c r="Q660" s="105"/>
    </row>
    <row r="661" ht="15.75" customHeight="1">
      <c r="A661" s="101"/>
      <c r="B661" s="101"/>
      <c r="C661" s="349"/>
      <c r="O661" s="105"/>
      <c r="P661" s="105"/>
      <c r="Q661" s="105"/>
    </row>
    <row r="662" ht="15.75" customHeight="1">
      <c r="A662" s="101"/>
      <c r="B662" s="101"/>
      <c r="C662" s="349"/>
      <c r="O662" s="105"/>
      <c r="P662" s="105"/>
      <c r="Q662" s="105"/>
    </row>
    <row r="663" ht="15.75" customHeight="1">
      <c r="A663" s="101"/>
      <c r="B663" s="101"/>
      <c r="C663" s="349"/>
      <c r="O663" s="105"/>
      <c r="P663" s="105"/>
      <c r="Q663" s="105"/>
    </row>
    <row r="664" ht="15.75" customHeight="1">
      <c r="A664" s="101"/>
      <c r="B664" s="101"/>
      <c r="C664" s="349"/>
      <c r="O664" s="105"/>
      <c r="P664" s="105"/>
      <c r="Q664" s="105"/>
    </row>
    <row r="665" ht="15.75" customHeight="1">
      <c r="A665" s="101"/>
      <c r="B665" s="101"/>
      <c r="C665" s="349"/>
      <c r="O665" s="105"/>
      <c r="P665" s="105"/>
      <c r="Q665" s="105"/>
    </row>
    <row r="666" ht="15.75" customHeight="1">
      <c r="A666" s="101"/>
      <c r="B666" s="101"/>
      <c r="C666" s="349"/>
      <c r="O666" s="105"/>
      <c r="P666" s="105"/>
      <c r="Q666" s="105"/>
    </row>
    <row r="667" ht="15.75" customHeight="1">
      <c r="A667" s="101"/>
      <c r="B667" s="101"/>
      <c r="C667" s="349"/>
      <c r="O667" s="105"/>
      <c r="P667" s="105"/>
      <c r="Q667" s="105"/>
    </row>
    <row r="668" ht="15.75" customHeight="1">
      <c r="A668" s="101"/>
      <c r="B668" s="101"/>
      <c r="C668" s="349"/>
      <c r="O668" s="105"/>
      <c r="P668" s="105"/>
      <c r="Q668" s="105"/>
    </row>
    <row r="669" ht="15.75" customHeight="1">
      <c r="A669" s="101"/>
      <c r="B669" s="101"/>
      <c r="C669" s="349"/>
      <c r="O669" s="105"/>
      <c r="P669" s="105"/>
      <c r="Q669" s="105"/>
    </row>
    <row r="670" ht="15.75" customHeight="1">
      <c r="A670" s="101"/>
      <c r="B670" s="101"/>
      <c r="C670" s="349"/>
      <c r="O670" s="105"/>
      <c r="P670" s="105"/>
      <c r="Q670" s="105"/>
    </row>
    <row r="671" ht="15.75" customHeight="1">
      <c r="A671" s="101"/>
      <c r="B671" s="101"/>
      <c r="C671" s="349"/>
      <c r="O671" s="105"/>
      <c r="P671" s="105"/>
      <c r="Q671" s="105"/>
    </row>
    <row r="672" ht="15.75" customHeight="1">
      <c r="A672" s="101"/>
      <c r="B672" s="101"/>
      <c r="C672" s="349"/>
      <c r="O672" s="105"/>
      <c r="P672" s="105"/>
      <c r="Q672" s="105"/>
    </row>
    <row r="673" ht="15.75" customHeight="1">
      <c r="A673" s="101"/>
      <c r="B673" s="101"/>
      <c r="C673" s="349"/>
      <c r="O673" s="105"/>
      <c r="P673" s="105"/>
      <c r="Q673" s="105"/>
    </row>
    <row r="674" ht="15.75" customHeight="1">
      <c r="A674" s="101"/>
      <c r="B674" s="101"/>
      <c r="C674" s="349"/>
      <c r="O674" s="105"/>
      <c r="P674" s="105"/>
      <c r="Q674" s="105"/>
    </row>
    <row r="675" ht="15.75" customHeight="1">
      <c r="A675" s="101"/>
      <c r="B675" s="101"/>
      <c r="C675" s="349"/>
      <c r="O675" s="105"/>
      <c r="P675" s="105"/>
      <c r="Q675" s="105"/>
    </row>
    <row r="676" ht="15.75" customHeight="1">
      <c r="A676" s="101"/>
      <c r="B676" s="101"/>
      <c r="C676" s="349"/>
      <c r="O676" s="105"/>
      <c r="P676" s="105"/>
      <c r="Q676" s="105"/>
    </row>
    <row r="677" ht="15.75" customHeight="1">
      <c r="A677" s="101"/>
      <c r="B677" s="101"/>
      <c r="C677" s="349"/>
      <c r="O677" s="105"/>
      <c r="P677" s="105"/>
      <c r="Q677" s="105"/>
    </row>
    <row r="678" ht="15.75" customHeight="1">
      <c r="A678" s="101"/>
      <c r="B678" s="101"/>
      <c r="C678" s="349"/>
      <c r="O678" s="105"/>
      <c r="P678" s="105"/>
      <c r="Q678" s="105"/>
    </row>
    <row r="679" ht="15.75" customHeight="1">
      <c r="A679" s="101"/>
      <c r="B679" s="101"/>
      <c r="C679" s="349"/>
      <c r="O679" s="105"/>
      <c r="P679" s="105"/>
      <c r="Q679" s="105"/>
    </row>
    <row r="680" ht="15.75" customHeight="1">
      <c r="A680" s="101"/>
      <c r="B680" s="101"/>
      <c r="C680" s="349"/>
      <c r="O680" s="105"/>
      <c r="P680" s="105"/>
      <c r="Q680" s="105"/>
    </row>
    <row r="681" ht="15.75" customHeight="1">
      <c r="A681" s="101"/>
      <c r="B681" s="101"/>
      <c r="C681" s="349"/>
      <c r="O681" s="105"/>
      <c r="P681" s="105"/>
      <c r="Q681" s="105"/>
    </row>
    <row r="682" ht="15.75" customHeight="1">
      <c r="A682" s="101"/>
      <c r="B682" s="101"/>
      <c r="C682" s="349"/>
      <c r="O682" s="105"/>
      <c r="P682" s="105"/>
      <c r="Q682" s="105"/>
    </row>
    <row r="683" ht="15.75" customHeight="1">
      <c r="A683" s="101"/>
      <c r="B683" s="101"/>
      <c r="C683" s="349"/>
      <c r="O683" s="105"/>
      <c r="P683" s="105"/>
      <c r="Q683" s="105"/>
    </row>
    <row r="684" ht="15.75" customHeight="1">
      <c r="A684" s="101"/>
      <c r="B684" s="101"/>
      <c r="C684" s="349"/>
      <c r="O684" s="105"/>
      <c r="P684" s="105"/>
      <c r="Q684" s="105"/>
    </row>
    <row r="685" ht="15.75" customHeight="1">
      <c r="A685" s="101"/>
      <c r="B685" s="101"/>
      <c r="C685" s="349"/>
      <c r="O685" s="105"/>
      <c r="P685" s="105"/>
      <c r="Q685" s="105"/>
    </row>
    <row r="686" ht="15.75" customHeight="1">
      <c r="A686" s="101"/>
      <c r="B686" s="101"/>
      <c r="C686" s="349"/>
      <c r="O686" s="105"/>
      <c r="P686" s="105"/>
      <c r="Q686" s="105"/>
    </row>
    <row r="687" ht="15.75" customHeight="1">
      <c r="A687" s="101"/>
      <c r="B687" s="101"/>
      <c r="C687" s="349"/>
      <c r="O687" s="105"/>
      <c r="P687" s="105"/>
      <c r="Q687" s="105"/>
    </row>
    <row r="688" ht="15.75" customHeight="1">
      <c r="A688" s="101"/>
      <c r="B688" s="101"/>
      <c r="C688" s="349"/>
      <c r="O688" s="105"/>
      <c r="P688" s="105"/>
      <c r="Q688" s="105"/>
    </row>
    <row r="689" ht="15.75" customHeight="1">
      <c r="A689" s="101"/>
      <c r="B689" s="101"/>
      <c r="C689" s="349"/>
      <c r="O689" s="105"/>
      <c r="P689" s="105"/>
      <c r="Q689" s="105"/>
    </row>
    <row r="690" ht="15.75" customHeight="1">
      <c r="A690" s="101"/>
      <c r="B690" s="101"/>
      <c r="C690" s="349"/>
      <c r="O690" s="105"/>
      <c r="P690" s="105"/>
      <c r="Q690" s="105"/>
    </row>
    <row r="691" ht="15.75" customHeight="1">
      <c r="A691" s="101"/>
      <c r="B691" s="101"/>
      <c r="C691" s="349"/>
      <c r="O691" s="105"/>
      <c r="P691" s="105"/>
      <c r="Q691" s="105"/>
    </row>
    <row r="692" ht="15.75" customHeight="1">
      <c r="A692" s="101"/>
      <c r="B692" s="101"/>
      <c r="C692" s="349"/>
      <c r="O692" s="105"/>
      <c r="P692" s="105"/>
      <c r="Q692" s="105"/>
    </row>
    <row r="693" ht="15.75" customHeight="1">
      <c r="A693" s="101"/>
      <c r="B693" s="101"/>
      <c r="C693" s="349"/>
      <c r="O693" s="105"/>
      <c r="P693" s="105"/>
      <c r="Q693" s="105"/>
    </row>
    <row r="694" ht="15.75" customHeight="1">
      <c r="A694" s="101"/>
      <c r="B694" s="101"/>
      <c r="C694" s="349"/>
      <c r="O694" s="105"/>
      <c r="P694" s="105"/>
      <c r="Q694" s="105"/>
    </row>
    <row r="695" ht="15.75" customHeight="1">
      <c r="A695" s="101"/>
      <c r="B695" s="101"/>
      <c r="C695" s="349"/>
      <c r="O695" s="105"/>
      <c r="P695" s="105"/>
      <c r="Q695" s="105"/>
    </row>
    <row r="696" ht="15.75" customHeight="1">
      <c r="A696" s="101"/>
      <c r="B696" s="101"/>
      <c r="C696" s="349"/>
      <c r="O696" s="105"/>
      <c r="P696" s="105"/>
      <c r="Q696" s="105"/>
    </row>
    <row r="697" ht="15.75" customHeight="1">
      <c r="A697" s="101"/>
      <c r="B697" s="101"/>
      <c r="C697" s="349"/>
      <c r="O697" s="105"/>
      <c r="P697" s="105"/>
      <c r="Q697" s="105"/>
    </row>
    <row r="698" ht="15.75" customHeight="1">
      <c r="A698" s="101"/>
      <c r="B698" s="101"/>
      <c r="C698" s="349"/>
      <c r="O698" s="105"/>
      <c r="P698" s="105"/>
      <c r="Q698" s="105"/>
    </row>
    <row r="699" ht="15.75" customHeight="1">
      <c r="A699" s="101"/>
      <c r="B699" s="101"/>
      <c r="C699" s="349"/>
      <c r="O699" s="105"/>
      <c r="P699" s="105"/>
      <c r="Q699" s="105"/>
    </row>
    <row r="700" ht="15.75" customHeight="1">
      <c r="A700" s="101"/>
      <c r="B700" s="101"/>
      <c r="C700" s="349"/>
      <c r="O700" s="105"/>
      <c r="P700" s="105"/>
      <c r="Q700" s="105"/>
    </row>
    <row r="701" ht="15.75" customHeight="1">
      <c r="A701" s="101"/>
      <c r="B701" s="101"/>
      <c r="C701" s="349"/>
      <c r="O701" s="105"/>
      <c r="P701" s="105"/>
      <c r="Q701" s="105"/>
    </row>
    <row r="702" ht="15.75" customHeight="1">
      <c r="A702" s="101"/>
      <c r="B702" s="101"/>
      <c r="C702" s="349"/>
      <c r="O702" s="105"/>
      <c r="P702" s="105"/>
      <c r="Q702" s="105"/>
    </row>
    <row r="703" ht="15.75" customHeight="1">
      <c r="A703" s="101"/>
      <c r="B703" s="101"/>
      <c r="C703" s="349"/>
      <c r="O703" s="105"/>
      <c r="P703" s="105"/>
      <c r="Q703" s="105"/>
    </row>
    <row r="704" ht="15.75" customHeight="1">
      <c r="A704" s="101"/>
      <c r="B704" s="101"/>
      <c r="C704" s="349"/>
      <c r="O704" s="105"/>
      <c r="P704" s="105"/>
      <c r="Q704" s="105"/>
    </row>
    <row r="705" ht="15.75" customHeight="1">
      <c r="A705" s="101"/>
      <c r="B705" s="101"/>
      <c r="C705" s="349"/>
      <c r="O705" s="105"/>
      <c r="P705" s="105"/>
      <c r="Q705" s="105"/>
    </row>
    <row r="706" ht="15.75" customHeight="1">
      <c r="A706" s="101"/>
      <c r="B706" s="101"/>
      <c r="C706" s="349"/>
      <c r="O706" s="105"/>
      <c r="P706" s="105"/>
      <c r="Q706" s="105"/>
    </row>
    <row r="707" ht="15.75" customHeight="1">
      <c r="A707" s="101"/>
      <c r="B707" s="101"/>
      <c r="C707" s="349"/>
      <c r="O707" s="105"/>
      <c r="P707" s="105"/>
      <c r="Q707" s="105"/>
    </row>
    <row r="708" ht="15.75" customHeight="1">
      <c r="A708" s="101"/>
      <c r="B708" s="101"/>
      <c r="C708" s="349"/>
      <c r="O708" s="105"/>
      <c r="P708" s="105"/>
      <c r="Q708" s="105"/>
    </row>
    <row r="709" ht="15.75" customHeight="1">
      <c r="A709" s="101"/>
      <c r="B709" s="101"/>
      <c r="C709" s="349"/>
      <c r="O709" s="105"/>
      <c r="P709" s="105"/>
      <c r="Q709" s="105"/>
    </row>
    <row r="710" ht="15.75" customHeight="1">
      <c r="A710" s="101"/>
      <c r="B710" s="101"/>
      <c r="C710" s="349"/>
      <c r="O710" s="105"/>
      <c r="P710" s="105"/>
      <c r="Q710" s="105"/>
    </row>
    <row r="711" ht="15.75" customHeight="1">
      <c r="A711" s="101"/>
      <c r="B711" s="101"/>
      <c r="C711" s="349"/>
      <c r="O711" s="105"/>
      <c r="P711" s="105"/>
      <c r="Q711" s="105"/>
    </row>
    <row r="712" ht="15.75" customHeight="1">
      <c r="A712" s="101"/>
      <c r="B712" s="101"/>
      <c r="C712" s="349"/>
      <c r="O712" s="105"/>
      <c r="P712" s="105"/>
      <c r="Q712" s="105"/>
    </row>
    <row r="713" ht="15.75" customHeight="1">
      <c r="A713" s="101"/>
      <c r="B713" s="101"/>
      <c r="C713" s="349"/>
      <c r="O713" s="105"/>
      <c r="P713" s="105"/>
      <c r="Q713" s="105"/>
    </row>
    <row r="714" ht="15.75" customHeight="1">
      <c r="A714" s="101"/>
      <c r="B714" s="101"/>
      <c r="C714" s="349"/>
      <c r="O714" s="105"/>
      <c r="P714" s="105"/>
      <c r="Q714" s="105"/>
    </row>
    <row r="715" ht="15.75" customHeight="1">
      <c r="A715" s="101"/>
      <c r="B715" s="101"/>
      <c r="C715" s="349"/>
      <c r="O715" s="105"/>
      <c r="P715" s="105"/>
      <c r="Q715" s="105"/>
    </row>
    <row r="716" ht="15.75" customHeight="1">
      <c r="A716" s="101"/>
      <c r="B716" s="101"/>
      <c r="C716" s="349"/>
      <c r="O716" s="105"/>
      <c r="P716" s="105"/>
      <c r="Q716" s="105"/>
    </row>
    <row r="717" ht="15.75" customHeight="1">
      <c r="A717" s="101"/>
      <c r="B717" s="101"/>
      <c r="C717" s="349"/>
      <c r="O717" s="105"/>
      <c r="P717" s="105"/>
      <c r="Q717" s="105"/>
    </row>
    <row r="718" ht="15.75" customHeight="1">
      <c r="A718" s="101"/>
      <c r="B718" s="101"/>
      <c r="C718" s="349"/>
      <c r="O718" s="105"/>
      <c r="P718" s="105"/>
      <c r="Q718" s="105"/>
    </row>
    <row r="719" ht="15.75" customHeight="1">
      <c r="A719" s="101"/>
      <c r="B719" s="101"/>
      <c r="C719" s="349"/>
      <c r="O719" s="105"/>
      <c r="P719" s="105"/>
      <c r="Q719" s="105"/>
    </row>
    <row r="720" ht="15.75" customHeight="1">
      <c r="A720" s="101"/>
      <c r="B720" s="101"/>
      <c r="C720" s="349"/>
      <c r="O720" s="105"/>
      <c r="P720" s="105"/>
      <c r="Q720" s="105"/>
    </row>
    <row r="721" ht="15.75" customHeight="1">
      <c r="A721" s="101"/>
      <c r="B721" s="101"/>
      <c r="C721" s="349"/>
      <c r="O721" s="105"/>
      <c r="P721" s="105"/>
      <c r="Q721" s="105"/>
    </row>
    <row r="722" ht="15.75" customHeight="1">
      <c r="A722" s="101"/>
      <c r="B722" s="101"/>
      <c r="C722" s="349"/>
      <c r="O722" s="105"/>
      <c r="P722" s="105"/>
      <c r="Q722" s="105"/>
    </row>
    <row r="723" ht="15.75" customHeight="1">
      <c r="A723" s="101"/>
      <c r="B723" s="101"/>
      <c r="C723" s="349"/>
      <c r="O723" s="105"/>
      <c r="P723" s="105"/>
      <c r="Q723" s="105"/>
    </row>
    <row r="724" ht="15.75" customHeight="1">
      <c r="A724" s="101"/>
      <c r="B724" s="101"/>
      <c r="C724" s="349"/>
      <c r="O724" s="105"/>
      <c r="P724" s="105"/>
      <c r="Q724" s="105"/>
    </row>
    <row r="725" ht="15.75" customHeight="1">
      <c r="A725" s="101"/>
      <c r="B725" s="101"/>
      <c r="C725" s="349"/>
      <c r="O725" s="105"/>
      <c r="P725" s="105"/>
      <c r="Q725" s="105"/>
    </row>
    <row r="726" ht="15.75" customHeight="1">
      <c r="A726" s="101"/>
      <c r="B726" s="101"/>
      <c r="C726" s="349"/>
      <c r="O726" s="105"/>
      <c r="P726" s="105"/>
      <c r="Q726" s="105"/>
    </row>
    <row r="727" ht="15.75" customHeight="1">
      <c r="A727" s="101"/>
      <c r="B727" s="101"/>
      <c r="C727" s="349"/>
      <c r="O727" s="105"/>
      <c r="P727" s="105"/>
      <c r="Q727" s="105"/>
    </row>
    <row r="728" ht="15.75" customHeight="1">
      <c r="A728" s="101"/>
      <c r="B728" s="101"/>
      <c r="C728" s="349"/>
      <c r="O728" s="105"/>
      <c r="P728" s="105"/>
      <c r="Q728" s="105"/>
    </row>
    <row r="729" ht="15.75" customHeight="1">
      <c r="A729" s="101"/>
      <c r="B729" s="101"/>
      <c r="C729" s="349"/>
      <c r="O729" s="105"/>
      <c r="P729" s="105"/>
      <c r="Q729" s="105"/>
    </row>
    <row r="730" ht="15.75" customHeight="1">
      <c r="A730" s="101"/>
      <c r="B730" s="101"/>
      <c r="C730" s="349"/>
      <c r="O730" s="105"/>
      <c r="P730" s="105"/>
      <c r="Q730" s="105"/>
    </row>
    <row r="731" ht="15.75" customHeight="1">
      <c r="A731" s="101"/>
      <c r="B731" s="101"/>
      <c r="C731" s="349"/>
      <c r="O731" s="105"/>
      <c r="P731" s="105"/>
      <c r="Q731" s="105"/>
    </row>
    <row r="732" ht="15.75" customHeight="1">
      <c r="A732" s="101"/>
      <c r="B732" s="101"/>
      <c r="C732" s="349"/>
      <c r="O732" s="105"/>
      <c r="P732" s="105"/>
      <c r="Q732" s="105"/>
    </row>
    <row r="733" ht="15.75" customHeight="1">
      <c r="A733" s="101"/>
      <c r="B733" s="101"/>
      <c r="C733" s="349"/>
      <c r="O733" s="105"/>
      <c r="P733" s="105"/>
      <c r="Q733" s="105"/>
    </row>
    <row r="734" ht="15.75" customHeight="1">
      <c r="A734" s="101"/>
      <c r="B734" s="101"/>
      <c r="C734" s="349"/>
      <c r="O734" s="105"/>
      <c r="P734" s="105"/>
      <c r="Q734" s="105"/>
    </row>
    <row r="735" ht="15.75" customHeight="1">
      <c r="A735" s="101"/>
      <c r="B735" s="101"/>
      <c r="C735" s="349"/>
      <c r="O735" s="105"/>
      <c r="P735" s="105"/>
      <c r="Q735" s="105"/>
    </row>
    <row r="736" ht="15.75" customHeight="1">
      <c r="A736" s="101"/>
      <c r="B736" s="101"/>
      <c r="C736" s="349"/>
      <c r="O736" s="105"/>
      <c r="P736" s="105"/>
      <c r="Q736" s="105"/>
    </row>
    <row r="737" ht="15.75" customHeight="1">
      <c r="A737" s="101"/>
      <c r="B737" s="101"/>
      <c r="C737" s="349"/>
      <c r="O737" s="105"/>
      <c r="P737" s="105"/>
      <c r="Q737" s="105"/>
    </row>
    <row r="738" ht="15.75" customHeight="1">
      <c r="A738" s="101"/>
      <c r="B738" s="101"/>
      <c r="C738" s="349"/>
      <c r="O738" s="105"/>
      <c r="P738" s="105"/>
      <c r="Q738" s="105"/>
    </row>
    <row r="739" ht="15.75" customHeight="1">
      <c r="A739" s="101"/>
      <c r="B739" s="101"/>
      <c r="C739" s="349"/>
      <c r="O739" s="105"/>
      <c r="P739" s="105"/>
      <c r="Q739" s="105"/>
    </row>
    <row r="740" ht="15.75" customHeight="1">
      <c r="A740" s="101"/>
      <c r="B740" s="101"/>
      <c r="C740" s="349"/>
      <c r="O740" s="105"/>
      <c r="P740" s="105"/>
      <c r="Q740" s="105"/>
    </row>
    <row r="741" ht="15.75" customHeight="1">
      <c r="A741" s="101"/>
      <c r="B741" s="101"/>
      <c r="C741" s="349"/>
      <c r="O741" s="105"/>
      <c r="P741" s="105"/>
      <c r="Q741" s="105"/>
    </row>
    <row r="742" ht="15.75" customHeight="1">
      <c r="A742" s="101"/>
      <c r="B742" s="101"/>
      <c r="C742" s="349"/>
      <c r="O742" s="105"/>
      <c r="P742" s="105"/>
      <c r="Q742" s="105"/>
    </row>
    <row r="743" ht="15.75" customHeight="1">
      <c r="A743" s="101"/>
      <c r="B743" s="101"/>
      <c r="C743" s="349"/>
      <c r="O743" s="105"/>
      <c r="P743" s="105"/>
      <c r="Q743" s="105"/>
    </row>
    <row r="744" ht="15.75" customHeight="1">
      <c r="A744" s="101"/>
      <c r="B744" s="101"/>
      <c r="C744" s="349"/>
      <c r="O744" s="105"/>
      <c r="P744" s="105"/>
      <c r="Q744" s="105"/>
    </row>
    <row r="745" ht="15.75" customHeight="1">
      <c r="A745" s="101"/>
      <c r="B745" s="101"/>
      <c r="C745" s="349"/>
      <c r="O745" s="105"/>
      <c r="P745" s="105"/>
      <c r="Q745" s="105"/>
    </row>
    <row r="746" ht="15.75" customHeight="1">
      <c r="A746" s="101"/>
      <c r="B746" s="101"/>
      <c r="C746" s="349"/>
      <c r="O746" s="105"/>
      <c r="P746" s="105"/>
      <c r="Q746" s="105"/>
    </row>
    <row r="747" ht="15.75" customHeight="1">
      <c r="A747" s="101"/>
      <c r="B747" s="101"/>
      <c r="C747" s="349"/>
      <c r="O747" s="105"/>
      <c r="P747" s="105"/>
      <c r="Q747" s="105"/>
    </row>
    <row r="748" ht="15.75" customHeight="1">
      <c r="A748" s="101"/>
      <c r="B748" s="101"/>
      <c r="C748" s="349"/>
      <c r="O748" s="105"/>
      <c r="P748" s="105"/>
      <c r="Q748" s="105"/>
    </row>
    <row r="749" ht="15.75" customHeight="1">
      <c r="A749" s="101"/>
      <c r="B749" s="101"/>
      <c r="C749" s="349"/>
      <c r="O749" s="105"/>
      <c r="P749" s="105"/>
      <c r="Q749" s="105"/>
    </row>
    <row r="750" ht="15.75" customHeight="1">
      <c r="A750" s="101"/>
      <c r="B750" s="101"/>
      <c r="C750" s="349"/>
      <c r="O750" s="105"/>
      <c r="P750" s="105"/>
      <c r="Q750" s="105"/>
    </row>
    <row r="751" ht="15.75" customHeight="1">
      <c r="A751" s="101"/>
      <c r="B751" s="101"/>
      <c r="C751" s="349"/>
      <c r="O751" s="105"/>
      <c r="P751" s="105"/>
      <c r="Q751" s="105"/>
    </row>
    <row r="752" ht="15.75" customHeight="1">
      <c r="A752" s="101"/>
      <c r="B752" s="101"/>
      <c r="C752" s="349"/>
      <c r="O752" s="105"/>
      <c r="P752" s="105"/>
      <c r="Q752" s="105"/>
    </row>
    <row r="753" ht="15.75" customHeight="1">
      <c r="A753" s="101"/>
      <c r="B753" s="101"/>
      <c r="C753" s="349"/>
      <c r="O753" s="105"/>
      <c r="P753" s="105"/>
      <c r="Q753" s="105"/>
    </row>
    <row r="754" ht="15.75" customHeight="1">
      <c r="A754" s="101"/>
      <c r="B754" s="101"/>
      <c r="C754" s="349"/>
      <c r="O754" s="105"/>
      <c r="P754" s="105"/>
      <c r="Q754" s="105"/>
    </row>
    <row r="755" ht="15.75" customHeight="1">
      <c r="A755" s="101"/>
      <c r="B755" s="101"/>
      <c r="C755" s="349"/>
      <c r="O755" s="105"/>
      <c r="P755" s="105"/>
      <c r="Q755" s="105"/>
    </row>
    <row r="756" ht="15.75" customHeight="1">
      <c r="A756" s="101"/>
      <c r="B756" s="101"/>
      <c r="C756" s="349"/>
      <c r="O756" s="105"/>
      <c r="P756" s="105"/>
      <c r="Q756" s="105"/>
    </row>
    <row r="757" ht="15.75" customHeight="1">
      <c r="A757" s="101"/>
      <c r="B757" s="101"/>
      <c r="C757" s="349"/>
      <c r="O757" s="105"/>
      <c r="P757" s="105"/>
      <c r="Q757" s="105"/>
    </row>
    <row r="758" ht="15.75" customHeight="1">
      <c r="A758" s="101"/>
      <c r="B758" s="101"/>
      <c r="C758" s="349"/>
      <c r="O758" s="105"/>
      <c r="P758" s="105"/>
      <c r="Q758" s="105"/>
    </row>
    <row r="759" ht="15.75" customHeight="1">
      <c r="A759" s="101"/>
      <c r="B759" s="101"/>
      <c r="C759" s="349"/>
      <c r="O759" s="105"/>
      <c r="P759" s="105"/>
      <c r="Q759" s="105"/>
    </row>
    <row r="760" ht="15.75" customHeight="1">
      <c r="A760" s="101"/>
      <c r="B760" s="101"/>
      <c r="C760" s="349"/>
      <c r="O760" s="105"/>
      <c r="P760" s="105"/>
      <c r="Q760" s="105"/>
    </row>
    <row r="761" ht="15.75" customHeight="1">
      <c r="A761" s="101"/>
      <c r="B761" s="101"/>
      <c r="C761" s="349"/>
      <c r="O761" s="105"/>
      <c r="P761" s="105"/>
      <c r="Q761" s="105"/>
    </row>
    <row r="762" ht="15.75" customHeight="1">
      <c r="A762" s="101"/>
      <c r="B762" s="101"/>
      <c r="C762" s="349"/>
      <c r="O762" s="105"/>
      <c r="P762" s="105"/>
      <c r="Q762" s="105"/>
    </row>
    <row r="763" ht="15.75" customHeight="1">
      <c r="A763" s="101"/>
      <c r="B763" s="101"/>
      <c r="C763" s="349"/>
      <c r="O763" s="105"/>
      <c r="P763" s="105"/>
      <c r="Q763" s="105"/>
    </row>
    <row r="764" ht="15.75" customHeight="1">
      <c r="A764" s="101"/>
      <c r="B764" s="101"/>
      <c r="C764" s="349"/>
      <c r="O764" s="105"/>
      <c r="P764" s="105"/>
      <c r="Q764" s="105"/>
    </row>
    <row r="765" ht="15.75" customHeight="1">
      <c r="A765" s="101"/>
      <c r="B765" s="101"/>
      <c r="C765" s="349"/>
      <c r="O765" s="105"/>
      <c r="P765" s="105"/>
      <c r="Q765" s="105"/>
    </row>
    <row r="766" ht="15.75" customHeight="1">
      <c r="A766" s="101"/>
      <c r="B766" s="101"/>
      <c r="C766" s="349"/>
      <c r="O766" s="105"/>
      <c r="P766" s="105"/>
      <c r="Q766" s="105"/>
    </row>
    <row r="767" ht="15.75" customHeight="1">
      <c r="A767" s="101"/>
      <c r="B767" s="101"/>
      <c r="C767" s="349"/>
      <c r="O767" s="105"/>
      <c r="P767" s="105"/>
      <c r="Q767" s="105"/>
    </row>
    <row r="768" ht="15.75" customHeight="1">
      <c r="A768" s="101"/>
      <c r="B768" s="101"/>
      <c r="C768" s="349"/>
      <c r="O768" s="105"/>
      <c r="P768" s="105"/>
      <c r="Q768" s="105"/>
    </row>
    <row r="769" ht="15.75" customHeight="1">
      <c r="A769" s="101"/>
      <c r="B769" s="101"/>
      <c r="C769" s="349"/>
      <c r="O769" s="105"/>
      <c r="P769" s="105"/>
      <c r="Q769" s="105"/>
    </row>
    <row r="770" ht="15.75" customHeight="1">
      <c r="A770" s="101"/>
      <c r="B770" s="101"/>
      <c r="C770" s="349"/>
      <c r="O770" s="105"/>
      <c r="P770" s="105"/>
      <c r="Q770" s="105"/>
    </row>
    <row r="771" ht="15.75" customHeight="1">
      <c r="A771" s="101"/>
      <c r="B771" s="101"/>
      <c r="C771" s="349"/>
      <c r="O771" s="105"/>
      <c r="P771" s="105"/>
      <c r="Q771" s="105"/>
    </row>
    <row r="772" ht="15.75" customHeight="1">
      <c r="A772" s="101"/>
      <c r="B772" s="101"/>
      <c r="C772" s="349"/>
      <c r="O772" s="105"/>
      <c r="P772" s="105"/>
      <c r="Q772" s="105"/>
    </row>
    <row r="773" ht="15.75" customHeight="1">
      <c r="A773" s="101"/>
      <c r="B773" s="101"/>
      <c r="C773" s="349"/>
      <c r="O773" s="105"/>
      <c r="P773" s="105"/>
      <c r="Q773" s="105"/>
    </row>
    <row r="774" ht="15.75" customHeight="1">
      <c r="A774" s="101"/>
      <c r="B774" s="101"/>
      <c r="C774" s="349"/>
      <c r="O774" s="105"/>
      <c r="P774" s="105"/>
      <c r="Q774" s="105"/>
    </row>
    <row r="775" ht="15.75" customHeight="1">
      <c r="A775" s="101"/>
      <c r="B775" s="101"/>
      <c r="C775" s="349"/>
      <c r="O775" s="105"/>
      <c r="P775" s="105"/>
      <c r="Q775" s="105"/>
    </row>
    <row r="776" ht="15.75" customHeight="1">
      <c r="A776" s="101"/>
      <c r="B776" s="101"/>
      <c r="C776" s="349"/>
      <c r="O776" s="105"/>
      <c r="P776" s="105"/>
      <c r="Q776" s="105"/>
    </row>
    <row r="777" ht="15.75" customHeight="1">
      <c r="A777" s="101"/>
      <c r="B777" s="101"/>
      <c r="C777" s="349"/>
      <c r="O777" s="105"/>
      <c r="P777" s="105"/>
      <c r="Q777" s="105"/>
    </row>
    <row r="778" ht="15.75" customHeight="1">
      <c r="A778" s="101"/>
      <c r="B778" s="101"/>
      <c r="C778" s="349"/>
      <c r="O778" s="105"/>
      <c r="P778" s="105"/>
      <c r="Q778" s="105"/>
    </row>
    <row r="779" ht="15.75" customHeight="1">
      <c r="A779" s="101"/>
      <c r="B779" s="101"/>
      <c r="C779" s="349"/>
      <c r="O779" s="105"/>
      <c r="P779" s="105"/>
      <c r="Q779" s="105"/>
    </row>
    <row r="780" ht="15.75" customHeight="1">
      <c r="A780" s="101"/>
      <c r="B780" s="101"/>
      <c r="C780" s="349"/>
      <c r="O780" s="105"/>
      <c r="P780" s="105"/>
      <c r="Q780" s="105"/>
    </row>
    <row r="781" ht="15.75" customHeight="1">
      <c r="A781" s="101"/>
      <c r="B781" s="101"/>
      <c r="C781" s="349"/>
      <c r="O781" s="105"/>
      <c r="P781" s="105"/>
      <c r="Q781" s="105"/>
    </row>
    <row r="782" ht="15.75" customHeight="1">
      <c r="A782" s="101"/>
      <c r="B782" s="101"/>
      <c r="C782" s="349"/>
      <c r="O782" s="105"/>
      <c r="P782" s="105"/>
      <c r="Q782" s="105"/>
    </row>
    <row r="783" ht="15.75" customHeight="1">
      <c r="A783" s="101"/>
      <c r="B783" s="101"/>
      <c r="C783" s="349"/>
      <c r="O783" s="105"/>
      <c r="P783" s="105"/>
      <c r="Q783" s="105"/>
    </row>
    <row r="784" ht="15.75" customHeight="1">
      <c r="A784" s="101"/>
      <c r="B784" s="101"/>
      <c r="C784" s="349"/>
      <c r="O784" s="105"/>
      <c r="P784" s="105"/>
      <c r="Q784" s="105"/>
    </row>
    <row r="785" ht="15.75" customHeight="1">
      <c r="A785" s="101"/>
      <c r="B785" s="101"/>
      <c r="C785" s="349"/>
      <c r="O785" s="105"/>
      <c r="P785" s="105"/>
      <c r="Q785" s="105"/>
    </row>
    <row r="786" ht="15.75" customHeight="1">
      <c r="A786" s="101"/>
      <c r="B786" s="101"/>
      <c r="C786" s="349"/>
      <c r="O786" s="105"/>
      <c r="P786" s="105"/>
      <c r="Q786" s="105"/>
    </row>
    <row r="787" ht="15.75" customHeight="1">
      <c r="A787" s="101"/>
      <c r="B787" s="101"/>
      <c r="C787" s="349"/>
      <c r="O787" s="105"/>
      <c r="P787" s="105"/>
      <c r="Q787" s="105"/>
    </row>
    <row r="788" ht="15.75" customHeight="1">
      <c r="A788" s="101"/>
      <c r="B788" s="101"/>
      <c r="C788" s="349"/>
      <c r="O788" s="105"/>
      <c r="P788" s="105"/>
      <c r="Q788" s="105"/>
    </row>
    <row r="789" ht="15.75" customHeight="1">
      <c r="A789" s="101"/>
      <c r="B789" s="101"/>
      <c r="C789" s="349"/>
      <c r="O789" s="105"/>
      <c r="P789" s="105"/>
      <c r="Q789" s="105"/>
    </row>
    <row r="790" ht="15.75" customHeight="1">
      <c r="A790" s="101"/>
      <c r="B790" s="101"/>
      <c r="C790" s="349"/>
      <c r="O790" s="105"/>
      <c r="P790" s="105"/>
      <c r="Q790" s="105"/>
    </row>
    <row r="791" ht="15.75" customHeight="1">
      <c r="A791" s="101"/>
      <c r="B791" s="101"/>
      <c r="C791" s="349"/>
      <c r="O791" s="105"/>
      <c r="P791" s="105"/>
      <c r="Q791" s="105"/>
    </row>
    <row r="792" ht="15.75" customHeight="1">
      <c r="A792" s="101"/>
      <c r="B792" s="101"/>
      <c r="C792" s="349"/>
      <c r="O792" s="105"/>
      <c r="P792" s="105"/>
      <c r="Q792" s="105"/>
    </row>
    <row r="793" ht="15.75" customHeight="1">
      <c r="A793" s="101"/>
      <c r="B793" s="101"/>
      <c r="C793" s="349"/>
      <c r="O793" s="105"/>
      <c r="P793" s="105"/>
      <c r="Q793" s="105"/>
    </row>
    <row r="794" ht="15.75" customHeight="1">
      <c r="A794" s="101"/>
      <c r="B794" s="101"/>
      <c r="C794" s="349"/>
      <c r="O794" s="105"/>
      <c r="P794" s="105"/>
      <c r="Q794" s="105"/>
    </row>
    <row r="795" ht="15.75" customHeight="1">
      <c r="A795" s="101"/>
      <c r="B795" s="101"/>
      <c r="C795" s="349"/>
      <c r="O795" s="105"/>
      <c r="P795" s="105"/>
      <c r="Q795" s="105"/>
    </row>
    <row r="796" ht="15.75" customHeight="1">
      <c r="A796" s="101"/>
      <c r="B796" s="101"/>
      <c r="C796" s="349"/>
      <c r="O796" s="105"/>
      <c r="P796" s="105"/>
      <c r="Q796" s="105"/>
    </row>
    <row r="797" ht="15.75" customHeight="1">
      <c r="A797" s="101"/>
      <c r="B797" s="101"/>
      <c r="C797" s="349"/>
      <c r="O797" s="105"/>
      <c r="P797" s="105"/>
      <c r="Q797" s="105"/>
    </row>
    <row r="798" ht="15.75" customHeight="1">
      <c r="A798" s="101"/>
      <c r="B798" s="101"/>
      <c r="C798" s="349"/>
      <c r="O798" s="105"/>
      <c r="P798" s="105"/>
      <c r="Q798" s="105"/>
    </row>
    <row r="799" ht="15.75" customHeight="1">
      <c r="A799" s="101"/>
      <c r="B799" s="101"/>
      <c r="C799" s="349"/>
      <c r="O799" s="105"/>
      <c r="P799" s="105"/>
      <c r="Q799" s="105"/>
    </row>
    <row r="800" ht="15.75" customHeight="1">
      <c r="A800" s="101"/>
      <c r="B800" s="101"/>
      <c r="C800" s="349"/>
      <c r="O800" s="105"/>
      <c r="P800" s="105"/>
      <c r="Q800" s="105"/>
    </row>
    <row r="801" ht="15.75" customHeight="1">
      <c r="A801" s="101"/>
      <c r="B801" s="101"/>
      <c r="C801" s="349"/>
      <c r="O801" s="105"/>
      <c r="P801" s="105"/>
      <c r="Q801" s="105"/>
    </row>
    <row r="802" ht="15.75" customHeight="1">
      <c r="A802" s="101"/>
      <c r="B802" s="101"/>
      <c r="C802" s="349"/>
      <c r="O802" s="105"/>
      <c r="P802" s="105"/>
      <c r="Q802" s="105"/>
    </row>
    <row r="803" ht="15.75" customHeight="1">
      <c r="A803" s="101"/>
      <c r="B803" s="101"/>
      <c r="C803" s="349"/>
      <c r="O803" s="105"/>
      <c r="P803" s="105"/>
      <c r="Q803" s="105"/>
    </row>
    <row r="804" ht="15.75" customHeight="1">
      <c r="A804" s="101"/>
      <c r="B804" s="101"/>
      <c r="C804" s="349"/>
      <c r="O804" s="105"/>
      <c r="P804" s="105"/>
      <c r="Q804" s="105"/>
    </row>
    <row r="805" ht="15.75" customHeight="1">
      <c r="A805" s="101"/>
      <c r="B805" s="101"/>
      <c r="C805" s="349"/>
      <c r="O805" s="105"/>
      <c r="P805" s="105"/>
      <c r="Q805" s="105"/>
    </row>
    <row r="806" ht="15.75" customHeight="1">
      <c r="A806" s="101"/>
      <c r="B806" s="101"/>
      <c r="C806" s="349"/>
      <c r="O806" s="105"/>
      <c r="P806" s="105"/>
      <c r="Q806" s="105"/>
    </row>
    <row r="807" ht="15.75" customHeight="1">
      <c r="A807" s="101"/>
      <c r="B807" s="101"/>
      <c r="C807" s="349"/>
      <c r="O807" s="105"/>
      <c r="P807" s="105"/>
      <c r="Q807" s="105"/>
    </row>
    <row r="808" ht="15.75" customHeight="1">
      <c r="A808" s="101"/>
      <c r="B808" s="101"/>
      <c r="C808" s="349"/>
      <c r="O808" s="105"/>
      <c r="P808" s="105"/>
      <c r="Q808" s="105"/>
    </row>
    <row r="809" ht="15.75" customHeight="1">
      <c r="A809" s="101"/>
      <c r="B809" s="101"/>
      <c r="C809" s="349"/>
      <c r="O809" s="105"/>
      <c r="P809" s="105"/>
      <c r="Q809" s="105"/>
    </row>
    <row r="810" ht="15.75" customHeight="1">
      <c r="A810" s="101"/>
      <c r="B810" s="101"/>
      <c r="C810" s="349"/>
      <c r="O810" s="105"/>
      <c r="P810" s="105"/>
      <c r="Q810" s="105"/>
    </row>
    <row r="811" ht="15.75" customHeight="1">
      <c r="A811" s="101"/>
      <c r="B811" s="101"/>
      <c r="C811" s="349"/>
      <c r="O811" s="105"/>
      <c r="P811" s="105"/>
      <c r="Q811" s="105"/>
    </row>
    <row r="812" ht="15.75" customHeight="1">
      <c r="A812" s="101"/>
      <c r="B812" s="101"/>
      <c r="C812" s="349"/>
      <c r="O812" s="105"/>
      <c r="P812" s="105"/>
      <c r="Q812" s="105"/>
    </row>
    <row r="813" ht="15.75" customHeight="1">
      <c r="A813" s="101"/>
      <c r="B813" s="101"/>
      <c r="C813" s="349"/>
      <c r="O813" s="105"/>
      <c r="P813" s="105"/>
      <c r="Q813" s="105"/>
    </row>
    <row r="814" ht="15.75" customHeight="1">
      <c r="A814" s="101"/>
      <c r="B814" s="101"/>
      <c r="C814" s="349"/>
      <c r="O814" s="105"/>
      <c r="P814" s="105"/>
      <c r="Q814" s="105"/>
    </row>
    <row r="815" ht="15.75" customHeight="1">
      <c r="A815" s="101"/>
      <c r="B815" s="101"/>
      <c r="C815" s="349"/>
      <c r="O815" s="105"/>
      <c r="P815" s="105"/>
      <c r="Q815" s="105"/>
    </row>
    <row r="816" ht="15.75" customHeight="1">
      <c r="A816" s="101"/>
      <c r="B816" s="101"/>
      <c r="C816" s="349"/>
      <c r="O816" s="105"/>
      <c r="P816" s="105"/>
      <c r="Q816" s="105"/>
    </row>
    <row r="817" ht="15.75" customHeight="1">
      <c r="A817" s="101"/>
      <c r="B817" s="101"/>
      <c r="C817" s="349"/>
      <c r="O817" s="105"/>
      <c r="P817" s="105"/>
      <c r="Q817" s="105"/>
    </row>
    <row r="818" ht="15.75" customHeight="1">
      <c r="A818" s="101"/>
      <c r="B818" s="101"/>
      <c r="C818" s="349"/>
      <c r="O818" s="105"/>
      <c r="P818" s="105"/>
      <c r="Q818" s="105"/>
    </row>
    <row r="819" ht="15.75" customHeight="1">
      <c r="A819" s="101"/>
      <c r="B819" s="101"/>
      <c r="C819" s="349"/>
      <c r="O819" s="105"/>
      <c r="P819" s="105"/>
      <c r="Q819" s="105"/>
    </row>
    <row r="820" ht="15.75" customHeight="1">
      <c r="A820" s="101"/>
      <c r="B820" s="101"/>
      <c r="C820" s="349"/>
      <c r="O820" s="105"/>
      <c r="P820" s="105"/>
      <c r="Q820" s="105"/>
    </row>
    <row r="821" ht="15.75" customHeight="1">
      <c r="A821" s="101"/>
      <c r="B821" s="101"/>
      <c r="C821" s="349"/>
      <c r="O821" s="105"/>
      <c r="P821" s="105"/>
      <c r="Q821" s="105"/>
    </row>
    <row r="822" ht="15.75" customHeight="1">
      <c r="A822" s="101"/>
      <c r="B822" s="101"/>
      <c r="C822" s="349"/>
      <c r="O822" s="105"/>
      <c r="P822" s="105"/>
      <c r="Q822" s="105"/>
    </row>
    <row r="823" ht="15.75" customHeight="1">
      <c r="A823" s="101"/>
      <c r="B823" s="101"/>
      <c r="C823" s="349"/>
      <c r="O823" s="105"/>
      <c r="P823" s="105"/>
      <c r="Q823" s="105"/>
    </row>
    <row r="824" ht="15.75" customHeight="1">
      <c r="A824" s="101"/>
      <c r="B824" s="101"/>
      <c r="C824" s="349"/>
      <c r="O824" s="105"/>
      <c r="P824" s="105"/>
      <c r="Q824" s="105"/>
    </row>
    <row r="825" ht="15.75" customHeight="1">
      <c r="A825" s="101"/>
      <c r="B825" s="101"/>
      <c r="C825" s="349"/>
      <c r="O825" s="105"/>
      <c r="P825" s="105"/>
      <c r="Q825" s="105"/>
    </row>
    <row r="826" ht="15.75" customHeight="1">
      <c r="A826" s="101"/>
      <c r="B826" s="101"/>
      <c r="C826" s="349"/>
      <c r="O826" s="105"/>
      <c r="P826" s="105"/>
      <c r="Q826" s="105"/>
    </row>
    <row r="827" ht="15.75" customHeight="1">
      <c r="A827" s="101"/>
      <c r="B827" s="101"/>
      <c r="C827" s="349"/>
      <c r="O827" s="105"/>
      <c r="P827" s="105"/>
      <c r="Q827" s="105"/>
    </row>
    <row r="828" ht="15.75" customHeight="1">
      <c r="A828" s="101"/>
      <c r="B828" s="101"/>
      <c r="C828" s="349"/>
      <c r="O828" s="105"/>
      <c r="P828" s="105"/>
      <c r="Q828" s="105"/>
    </row>
    <row r="829" ht="15.75" customHeight="1">
      <c r="A829" s="101"/>
      <c r="B829" s="101"/>
      <c r="C829" s="349"/>
      <c r="O829" s="105"/>
      <c r="P829" s="105"/>
      <c r="Q829" s="105"/>
    </row>
    <row r="830" ht="15.75" customHeight="1">
      <c r="A830" s="101"/>
      <c r="B830" s="101"/>
      <c r="C830" s="349"/>
      <c r="O830" s="105"/>
      <c r="P830" s="105"/>
      <c r="Q830" s="105"/>
    </row>
    <row r="831" ht="15.75" customHeight="1">
      <c r="A831" s="101"/>
      <c r="B831" s="101"/>
      <c r="C831" s="349"/>
      <c r="O831" s="105"/>
      <c r="P831" s="105"/>
      <c r="Q831" s="105"/>
    </row>
    <row r="832" ht="15.75" customHeight="1">
      <c r="A832" s="101"/>
      <c r="B832" s="101"/>
      <c r="C832" s="349"/>
      <c r="O832" s="105"/>
      <c r="P832" s="105"/>
      <c r="Q832" s="105"/>
    </row>
    <row r="833" ht="15.75" customHeight="1">
      <c r="A833" s="101"/>
      <c r="B833" s="101"/>
      <c r="C833" s="349"/>
      <c r="O833" s="105"/>
      <c r="P833" s="105"/>
      <c r="Q833" s="105"/>
    </row>
    <row r="834" ht="15.75" customHeight="1">
      <c r="A834" s="101"/>
      <c r="B834" s="101"/>
      <c r="C834" s="349"/>
      <c r="O834" s="105"/>
      <c r="P834" s="105"/>
      <c r="Q834" s="105"/>
    </row>
    <row r="835" ht="15.75" customHeight="1">
      <c r="A835" s="101"/>
      <c r="B835" s="101"/>
      <c r="C835" s="349"/>
      <c r="O835" s="105"/>
      <c r="P835" s="105"/>
      <c r="Q835" s="105"/>
    </row>
    <row r="836" ht="15.75" customHeight="1">
      <c r="A836" s="101"/>
      <c r="B836" s="101"/>
      <c r="C836" s="349"/>
      <c r="O836" s="105"/>
      <c r="P836" s="105"/>
      <c r="Q836" s="105"/>
    </row>
    <row r="837" ht="15.75" customHeight="1">
      <c r="A837" s="101"/>
      <c r="B837" s="101"/>
      <c r="C837" s="349"/>
      <c r="O837" s="105"/>
      <c r="P837" s="105"/>
      <c r="Q837" s="105"/>
    </row>
    <row r="838" ht="15.75" customHeight="1">
      <c r="A838" s="101"/>
      <c r="B838" s="101"/>
      <c r="C838" s="349"/>
      <c r="O838" s="105"/>
      <c r="P838" s="105"/>
      <c r="Q838" s="105"/>
    </row>
    <row r="839" ht="15.75" customHeight="1">
      <c r="A839" s="101"/>
      <c r="B839" s="101"/>
      <c r="C839" s="349"/>
      <c r="O839" s="105"/>
      <c r="P839" s="105"/>
      <c r="Q839" s="105"/>
    </row>
    <row r="840" ht="15.75" customHeight="1">
      <c r="A840" s="101"/>
      <c r="B840" s="101"/>
      <c r="C840" s="349"/>
      <c r="O840" s="105"/>
      <c r="P840" s="105"/>
      <c r="Q840" s="105"/>
    </row>
    <row r="841" ht="15.75" customHeight="1">
      <c r="A841" s="101"/>
      <c r="B841" s="101"/>
      <c r="C841" s="349"/>
      <c r="O841" s="105"/>
      <c r="P841" s="105"/>
      <c r="Q841" s="105"/>
    </row>
    <row r="842" ht="15.75" customHeight="1">
      <c r="A842" s="101"/>
      <c r="B842" s="101"/>
      <c r="C842" s="349"/>
      <c r="O842" s="105"/>
      <c r="P842" s="105"/>
      <c r="Q842" s="105"/>
    </row>
    <row r="843" ht="15.75" customHeight="1">
      <c r="A843" s="101"/>
      <c r="B843" s="101"/>
      <c r="C843" s="349"/>
      <c r="O843" s="105"/>
      <c r="P843" s="105"/>
      <c r="Q843" s="105"/>
    </row>
    <row r="844" ht="15.75" customHeight="1">
      <c r="A844" s="101"/>
      <c r="B844" s="101"/>
      <c r="C844" s="349"/>
      <c r="O844" s="105"/>
      <c r="P844" s="105"/>
      <c r="Q844" s="105"/>
    </row>
    <row r="845" ht="15.75" customHeight="1">
      <c r="A845" s="101"/>
      <c r="B845" s="101"/>
      <c r="C845" s="349"/>
      <c r="O845" s="105"/>
      <c r="P845" s="105"/>
      <c r="Q845" s="105"/>
    </row>
    <row r="846" ht="15.75" customHeight="1">
      <c r="A846" s="101"/>
      <c r="B846" s="101"/>
      <c r="C846" s="349"/>
      <c r="O846" s="105"/>
      <c r="P846" s="105"/>
      <c r="Q846" s="105"/>
    </row>
    <row r="847" ht="15.75" customHeight="1">
      <c r="A847" s="101"/>
      <c r="B847" s="101"/>
      <c r="C847" s="349"/>
      <c r="O847" s="105"/>
      <c r="P847" s="105"/>
      <c r="Q847" s="105"/>
    </row>
    <row r="848" ht="15.75" customHeight="1">
      <c r="A848" s="101"/>
      <c r="B848" s="101"/>
      <c r="C848" s="349"/>
      <c r="O848" s="105"/>
      <c r="P848" s="105"/>
      <c r="Q848" s="105"/>
    </row>
    <row r="849" ht="15.75" customHeight="1">
      <c r="A849" s="101"/>
      <c r="B849" s="101"/>
      <c r="C849" s="349"/>
      <c r="O849" s="105"/>
      <c r="P849" s="105"/>
      <c r="Q849" s="105"/>
    </row>
    <row r="850" ht="15.75" customHeight="1">
      <c r="A850" s="101"/>
      <c r="B850" s="101"/>
      <c r="C850" s="349"/>
      <c r="O850" s="105"/>
      <c r="P850" s="105"/>
      <c r="Q850" s="105"/>
    </row>
    <row r="851" ht="15.75" customHeight="1">
      <c r="A851" s="101"/>
      <c r="B851" s="101"/>
      <c r="C851" s="349"/>
      <c r="O851" s="105"/>
      <c r="P851" s="105"/>
      <c r="Q851" s="105"/>
    </row>
    <row r="852" ht="15.75" customHeight="1">
      <c r="A852" s="101"/>
      <c r="B852" s="101"/>
      <c r="C852" s="349"/>
      <c r="O852" s="105"/>
      <c r="P852" s="105"/>
      <c r="Q852" s="105"/>
    </row>
    <row r="853" ht="15.75" customHeight="1">
      <c r="A853" s="101"/>
      <c r="B853" s="101"/>
      <c r="C853" s="349"/>
      <c r="O853" s="105"/>
      <c r="P853" s="105"/>
      <c r="Q853" s="105"/>
    </row>
    <row r="854" ht="15.75" customHeight="1">
      <c r="A854" s="101"/>
      <c r="B854" s="101"/>
      <c r="C854" s="349"/>
      <c r="O854" s="105"/>
      <c r="P854" s="105"/>
      <c r="Q854" s="105"/>
    </row>
    <row r="855" ht="15.75" customHeight="1">
      <c r="A855" s="101"/>
      <c r="B855" s="101"/>
      <c r="C855" s="349"/>
      <c r="O855" s="105"/>
      <c r="P855" s="105"/>
      <c r="Q855" s="105"/>
    </row>
    <row r="856" ht="15.75" customHeight="1">
      <c r="A856" s="101"/>
      <c r="B856" s="101"/>
      <c r="C856" s="349"/>
      <c r="O856" s="105"/>
      <c r="P856" s="105"/>
      <c r="Q856" s="105"/>
    </row>
    <row r="857" ht="15.75" customHeight="1">
      <c r="A857" s="101"/>
      <c r="B857" s="101"/>
      <c r="C857" s="349"/>
      <c r="O857" s="105"/>
      <c r="P857" s="105"/>
      <c r="Q857" s="105"/>
    </row>
    <row r="858" ht="15.75" customHeight="1">
      <c r="A858" s="101"/>
      <c r="B858" s="101"/>
      <c r="C858" s="349"/>
      <c r="O858" s="105"/>
      <c r="P858" s="105"/>
      <c r="Q858" s="105"/>
    </row>
    <row r="859" ht="15.75" customHeight="1">
      <c r="A859" s="101"/>
      <c r="B859" s="101"/>
      <c r="C859" s="349"/>
      <c r="O859" s="105"/>
      <c r="P859" s="105"/>
      <c r="Q859" s="105"/>
    </row>
    <row r="860" ht="15.75" customHeight="1">
      <c r="A860" s="101"/>
      <c r="B860" s="101"/>
      <c r="C860" s="349"/>
      <c r="O860" s="105"/>
      <c r="P860" s="105"/>
      <c r="Q860" s="105"/>
    </row>
    <row r="861" ht="15.75" customHeight="1">
      <c r="A861" s="101"/>
      <c r="B861" s="101"/>
      <c r="C861" s="349"/>
      <c r="O861" s="105"/>
      <c r="P861" s="105"/>
      <c r="Q861" s="105"/>
    </row>
    <row r="862" ht="15.75" customHeight="1">
      <c r="A862" s="101"/>
      <c r="B862" s="101"/>
      <c r="C862" s="349"/>
      <c r="O862" s="105"/>
      <c r="P862" s="105"/>
      <c r="Q862" s="105"/>
    </row>
    <row r="863" ht="15.75" customHeight="1">
      <c r="A863" s="101"/>
      <c r="B863" s="101"/>
      <c r="C863" s="349"/>
      <c r="O863" s="105"/>
      <c r="P863" s="105"/>
      <c r="Q863" s="105"/>
    </row>
    <row r="864" ht="15.75" customHeight="1">
      <c r="A864" s="101"/>
      <c r="B864" s="101"/>
      <c r="C864" s="349"/>
      <c r="O864" s="105"/>
      <c r="P864" s="105"/>
      <c r="Q864" s="105"/>
    </row>
    <row r="865" ht="15.75" customHeight="1">
      <c r="A865" s="101"/>
      <c r="B865" s="101"/>
      <c r="C865" s="349"/>
      <c r="O865" s="105"/>
      <c r="P865" s="105"/>
      <c r="Q865" s="105"/>
    </row>
    <row r="866" ht="15.75" customHeight="1">
      <c r="A866" s="101"/>
      <c r="B866" s="101"/>
      <c r="C866" s="349"/>
      <c r="O866" s="105"/>
      <c r="P866" s="105"/>
      <c r="Q866" s="105"/>
    </row>
    <row r="867" ht="15.75" customHeight="1">
      <c r="A867" s="101"/>
      <c r="B867" s="101"/>
      <c r="C867" s="349"/>
      <c r="O867" s="105"/>
      <c r="P867" s="105"/>
      <c r="Q867" s="105"/>
    </row>
    <row r="868" ht="15.75" customHeight="1">
      <c r="A868" s="101"/>
      <c r="B868" s="101"/>
      <c r="C868" s="349"/>
      <c r="O868" s="105"/>
      <c r="P868" s="105"/>
      <c r="Q868" s="105"/>
    </row>
    <row r="869" ht="15.75" customHeight="1">
      <c r="A869" s="101"/>
      <c r="B869" s="101"/>
      <c r="C869" s="349"/>
      <c r="O869" s="105"/>
      <c r="P869" s="105"/>
      <c r="Q869" s="105"/>
    </row>
    <row r="870" ht="15.75" customHeight="1">
      <c r="A870" s="101"/>
      <c r="B870" s="101"/>
      <c r="C870" s="349"/>
      <c r="O870" s="105"/>
      <c r="P870" s="105"/>
      <c r="Q870" s="105"/>
    </row>
    <row r="871" ht="15.75" customHeight="1">
      <c r="A871" s="101"/>
      <c r="B871" s="101"/>
      <c r="C871" s="349"/>
      <c r="O871" s="105"/>
      <c r="P871" s="105"/>
      <c r="Q871" s="105"/>
    </row>
    <row r="872" ht="15.75" customHeight="1">
      <c r="A872" s="101"/>
      <c r="B872" s="101"/>
      <c r="C872" s="349"/>
      <c r="O872" s="105"/>
      <c r="P872" s="105"/>
      <c r="Q872" s="105"/>
    </row>
    <row r="873" ht="15.75" customHeight="1">
      <c r="A873" s="101"/>
      <c r="B873" s="101"/>
      <c r="C873" s="349"/>
      <c r="O873" s="105"/>
      <c r="P873" s="105"/>
      <c r="Q873" s="105"/>
    </row>
    <row r="874" ht="15.75" customHeight="1">
      <c r="A874" s="101"/>
      <c r="B874" s="101"/>
      <c r="C874" s="349"/>
      <c r="O874" s="105"/>
      <c r="P874" s="105"/>
      <c r="Q874" s="105"/>
    </row>
    <row r="875" ht="15.75" customHeight="1">
      <c r="A875" s="101"/>
      <c r="B875" s="101"/>
      <c r="C875" s="349"/>
      <c r="O875" s="105"/>
      <c r="P875" s="105"/>
      <c r="Q875" s="105"/>
    </row>
    <row r="876" ht="15.75" customHeight="1">
      <c r="A876" s="101"/>
      <c r="B876" s="101"/>
      <c r="C876" s="349"/>
      <c r="O876" s="105"/>
      <c r="P876" s="105"/>
      <c r="Q876" s="105"/>
    </row>
    <row r="877" ht="15.75" customHeight="1">
      <c r="A877" s="101"/>
      <c r="B877" s="101"/>
      <c r="C877" s="349"/>
      <c r="O877" s="105"/>
      <c r="P877" s="105"/>
      <c r="Q877" s="105"/>
    </row>
    <row r="878" ht="15.75" customHeight="1">
      <c r="A878" s="101"/>
      <c r="B878" s="101"/>
      <c r="C878" s="349"/>
      <c r="O878" s="105"/>
      <c r="P878" s="105"/>
      <c r="Q878" s="105"/>
    </row>
    <row r="879" ht="15.75" customHeight="1">
      <c r="A879" s="101"/>
      <c r="B879" s="101"/>
      <c r="C879" s="349"/>
      <c r="O879" s="105"/>
      <c r="P879" s="105"/>
      <c r="Q879" s="105"/>
    </row>
    <row r="880" ht="15.75" customHeight="1">
      <c r="A880" s="101"/>
      <c r="B880" s="101"/>
      <c r="C880" s="349"/>
      <c r="O880" s="105"/>
      <c r="P880" s="105"/>
      <c r="Q880" s="105"/>
    </row>
    <row r="881" ht="15.75" customHeight="1">
      <c r="A881" s="101"/>
      <c r="B881" s="101"/>
      <c r="C881" s="349"/>
      <c r="O881" s="105"/>
      <c r="P881" s="105"/>
      <c r="Q881" s="105"/>
    </row>
    <row r="882" ht="15.75" customHeight="1">
      <c r="A882" s="101"/>
      <c r="B882" s="101"/>
      <c r="C882" s="349"/>
      <c r="O882" s="105"/>
      <c r="P882" s="105"/>
      <c r="Q882" s="105"/>
    </row>
    <row r="883" ht="15.75" customHeight="1">
      <c r="A883" s="101"/>
      <c r="B883" s="101"/>
      <c r="C883" s="349"/>
      <c r="O883" s="105"/>
      <c r="P883" s="105"/>
      <c r="Q883" s="105"/>
    </row>
    <row r="884" ht="15.75" customHeight="1">
      <c r="A884" s="101"/>
      <c r="B884" s="101"/>
      <c r="C884" s="349"/>
      <c r="O884" s="105"/>
      <c r="P884" s="105"/>
      <c r="Q884" s="105"/>
    </row>
    <row r="885" ht="15.75" customHeight="1">
      <c r="A885" s="101"/>
      <c r="B885" s="101"/>
      <c r="C885" s="349"/>
      <c r="O885" s="105"/>
      <c r="P885" s="105"/>
      <c r="Q885" s="105"/>
    </row>
    <row r="886" ht="15.75" customHeight="1">
      <c r="A886" s="101"/>
      <c r="B886" s="101"/>
      <c r="C886" s="349"/>
      <c r="O886" s="105"/>
      <c r="P886" s="105"/>
      <c r="Q886" s="105"/>
    </row>
    <row r="887" ht="15.75" customHeight="1">
      <c r="A887" s="101"/>
      <c r="B887" s="101"/>
      <c r="C887" s="349"/>
      <c r="O887" s="105"/>
      <c r="P887" s="105"/>
      <c r="Q887" s="105"/>
    </row>
    <row r="888" ht="15.75" customHeight="1">
      <c r="A888" s="101"/>
      <c r="B888" s="101"/>
      <c r="C888" s="349"/>
      <c r="O888" s="105"/>
      <c r="P888" s="105"/>
      <c r="Q888" s="105"/>
    </row>
    <row r="889" ht="15.75" customHeight="1">
      <c r="A889" s="101"/>
      <c r="B889" s="101"/>
      <c r="C889" s="349"/>
      <c r="O889" s="105"/>
      <c r="P889" s="105"/>
      <c r="Q889" s="105"/>
    </row>
    <row r="890" ht="15.75" customHeight="1">
      <c r="A890" s="101"/>
      <c r="B890" s="101"/>
      <c r="C890" s="349"/>
      <c r="O890" s="105"/>
      <c r="P890" s="105"/>
      <c r="Q890" s="105"/>
    </row>
    <row r="891" ht="15.75" customHeight="1">
      <c r="A891" s="101"/>
      <c r="B891" s="101"/>
      <c r="C891" s="349"/>
      <c r="O891" s="105"/>
      <c r="P891" s="105"/>
      <c r="Q891" s="105"/>
    </row>
    <row r="892" ht="15.75" customHeight="1">
      <c r="A892" s="101"/>
      <c r="B892" s="101"/>
      <c r="C892" s="349"/>
      <c r="O892" s="105"/>
      <c r="P892" s="105"/>
      <c r="Q892" s="105"/>
    </row>
    <row r="893" ht="15.75" customHeight="1">
      <c r="A893" s="101"/>
      <c r="B893" s="101"/>
      <c r="C893" s="349"/>
      <c r="O893" s="105"/>
      <c r="P893" s="105"/>
      <c r="Q893" s="105"/>
    </row>
    <row r="894" ht="15.75" customHeight="1">
      <c r="A894" s="101"/>
      <c r="B894" s="101"/>
      <c r="C894" s="349"/>
      <c r="O894" s="105"/>
      <c r="P894" s="105"/>
      <c r="Q894" s="105"/>
    </row>
    <row r="895" ht="15.75" customHeight="1">
      <c r="A895" s="101"/>
      <c r="B895" s="101"/>
      <c r="C895" s="349"/>
      <c r="O895" s="105"/>
      <c r="P895" s="105"/>
      <c r="Q895" s="105"/>
    </row>
    <row r="896" ht="15.75" customHeight="1">
      <c r="A896" s="101"/>
      <c r="B896" s="101"/>
      <c r="C896" s="349"/>
      <c r="O896" s="105"/>
      <c r="P896" s="105"/>
      <c r="Q896" s="105"/>
    </row>
    <row r="897" ht="15.75" customHeight="1">
      <c r="A897" s="101"/>
      <c r="B897" s="101"/>
      <c r="C897" s="349"/>
      <c r="O897" s="105"/>
      <c r="P897" s="105"/>
      <c r="Q897" s="105"/>
    </row>
    <row r="898" ht="15.75" customHeight="1">
      <c r="A898" s="101"/>
      <c r="B898" s="101"/>
      <c r="C898" s="349"/>
      <c r="O898" s="105"/>
      <c r="P898" s="105"/>
      <c r="Q898" s="105"/>
    </row>
    <row r="899" ht="15.75" customHeight="1">
      <c r="A899" s="101"/>
      <c r="B899" s="101"/>
      <c r="C899" s="349"/>
      <c r="O899" s="105"/>
      <c r="P899" s="105"/>
      <c r="Q899" s="105"/>
    </row>
    <row r="900" ht="15.75" customHeight="1">
      <c r="A900" s="101"/>
      <c r="B900" s="101"/>
      <c r="C900" s="349"/>
      <c r="O900" s="105"/>
      <c r="P900" s="105"/>
      <c r="Q900" s="105"/>
    </row>
    <row r="901" ht="15.75" customHeight="1">
      <c r="A901" s="101"/>
      <c r="B901" s="101"/>
      <c r="C901" s="349"/>
      <c r="O901" s="105"/>
      <c r="P901" s="105"/>
      <c r="Q901" s="105"/>
    </row>
    <row r="902" ht="15.75" customHeight="1">
      <c r="A902" s="101"/>
      <c r="B902" s="101"/>
      <c r="C902" s="349"/>
      <c r="O902" s="105"/>
      <c r="P902" s="105"/>
      <c r="Q902" s="105"/>
    </row>
    <row r="903" ht="15.75" customHeight="1">
      <c r="A903" s="101"/>
      <c r="B903" s="101"/>
      <c r="C903" s="349"/>
      <c r="O903" s="105"/>
      <c r="P903" s="105"/>
      <c r="Q903" s="105"/>
    </row>
    <row r="904" ht="15.75" customHeight="1">
      <c r="A904" s="101"/>
      <c r="B904" s="101"/>
      <c r="C904" s="349"/>
      <c r="O904" s="105"/>
      <c r="P904" s="105"/>
      <c r="Q904" s="105"/>
    </row>
    <row r="905" ht="15.75" customHeight="1">
      <c r="A905" s="101"/>
      <c r="B905" s="101"/>
      <c r="C905" s="349"/>
      <c r="O905" s="105"/>
      <c r="P905" s="105"/>
      <c r="Q905" s="105"/>
    </row>
    <row r="906" ht="15.75" customHeight="1">
      <c r="A906" s="101"/>
      <c r="B906" s="101"/>
      <c r="C906" s="349"/>
      <c r="O906" s="105"/>
      <c r="P906" s="105"/>
      <c r="Q906" s="105"/>
    </row>
    <row r="907" ht="15.75" customHeight="1">
      <c r="A907" s="101"/>
      <c r="B907" s="101"/>
      <c r="C907" s="349"/>
      <c r="O907" s="105"/>
      <c r="P907" s="105"/>
      <c r="Q907" s="105"/>
    </row>
    <row r="908" ht="15.75" customHeight="1">
      <c r="A908" s="101"/>
      <c r="B908" s="101"/>
      <c r="C908" s="349"/>
      <c r="O908" s="105"/>
      <c r="P908" s="105"/>
      <c r="Q908" s="105"/>
    </row>
    <row r="909" ht="15.75" customHeight="1">
      <c r="A909" s="101"/>
      <c r="B909" s="101"/>
      <c r="C909" s="349"/>
      <c r="O909" s="105"/>
      <c r="P909" s="105"/>
      <c r="Q909" s="105"/>
    </row>
    <row r="910" ht="15.75" customHeight="1">
      <c r="A910" s="101"/>
      <c r="B910" s="101"/>
      <c r="C910" s="349"/>
      <c r="O910" s="105"/>
      <c r="P910" s="105"/>
      <c r="Q910" s="105"/>
    </row>
    <row r="911" ht="15.75" customHeight="1">
      <c r="A911" s="101"/>
      <c r="B911" s="101"/>
      <c r="C911" s="349"/>
      <c r="O911" s="105"/>
      <c r="P911" s="105"/>
      <c r="Q911" s="105"/>
    </row>
    <row r="912" ht="15.75" customHeight="1">
      <c r="A912" s="101"/>
      <c r="B912" s="101"/>
      <c r="C912" s="349"/>
      <c r="O912" s="105"/>
      <c r="P912" s="105"/>
      <c r="Q912" s="105"/>
    </row>
    <row r="913" ht="15.75" customHeight="1">
      <c r="A913" s="101"/>
      <c r="B913" s="101"/>
      <c r="C913" s="349"/>
      <c r="O913" s="105"/>
      <c r="P913" s="105"/>
      <c r="Q913" s="105"/>
    </row>
    <row r="914" ht="15.75" customHeight="1">
      <c r="A914" s="101"/>
      <c r="B914" s="101"/>
      <c r="C914" s="349"/>
      <c r="O914" s="105"/>
      <c r="P914" s="105"/>
      <c r="Q914" s="105"/>
    </row>
    <row r="915" ht="15.75" customHeight="1">
      <c r="A915" s="101"/>
      <c r="B915" s="101"/>
      <c r="C915" s="349"/>
      <c r="O915" s="105"/>
      <c r="P915" s="105"/>
      <c r="Q915" s="105"/>
    </row>
    <row r="916" ht="15.75" customHeight="1">
      <c r="A916" s="101"/>
      <c r="B916" s="101"/>
      <c r="C916" s="349"/>
      <c r="O916" s="105"/>
      <c r="P916" s="105"/>
      <c r="Q916" s="105"/>
    </row>
    <row r="917" ht="15.75" customHeight="1">
      <c r="A917" s="101"/>
      <c r="B917" s="101"/>
      <c r="C917" s="349"/>
      <c r="O917" s="105"/>
      <c r="P917" s="105"/>
      <c r="Q917" s="105"/>
    </row>
    <row r="918" ht="15.75" customHeight="1">
      <c r="A918" s="101"/>
      <c r="B918" s="101"/>
      <c r="C918" s="349"/>
      <c r="O918" s="105"/>
      <c r="P918" s="105"/>
      <c r="Q918" s="105"/>
    </row>
    <row r="919" ht="15.75" customHeight="1">
      <c r="A919" s="101"/>
      <c r="B919" s="101"/>
      <c r="C919" s="349"/>
      <c r="O919" s="105"/>
      <c r="P919" s="105"/>
      <c r="Q919" s="105"/>
    </row>
    <row r="920" ht="15.75" customHeight="1">
      <c r="A920" s="101"/>
      <c r="B920" s="101"/>
      <c r="C920" s="349"/>
      <c r="O920" s="105"/>
      <c r="P920" s="105"/>
      <c r="Q920" s="105"/>
    </row>
    <row r="921" ht="15.75" customHeight="1">
      <c r="A921" s="101"/>
      <c r="B921" s="101"/>
      <c r="C921" s="349"/>
      <c r="O921" s="105"/>
      <c r="P921" s="105"/>
      <c r="Q921" s="105"/>
    </row>
    <row r="922" ht="15.75" customHeight="1">
      <c r="A922" s="101"/>
      <c r="B922" s="101"/>
      <c r="C922" s="349"/>
      <c r="O922" s="105"/>
      <c r="P922" s="105"/>
      <c r="Q922" s="105"/>
    </row>
    <row r="923" ht="15.75" customHeight="1">
      <c r="A923" s="101"/>
      <c r="B923" s="101"/>
      <c r="C923" s="349"/>
      <c r="O923" s="105"/>
      <c r="P923" s="105"/>
      <c r="Q923" s="105"/>
    </row>
    <row r="924" ht="15.75" customHeight="1">
      <c r="A924" s="101"/>
      <c r="B924" s="101"/>
      <c r="C924" s="349"/>
      <c r="O924" s="105"/>
      <c r="P924" s="105"/>
      <c r="Q924" s="105"/>
    </row>
    <row r="925" ht="15.75" customHeight="1">
      <c r="A925" s="101"/>
      <c r="B925" s="101"/>
      <c r="C925" s="349"/>
      <c r="O925" s="105"/>
      <c r="P925" s="105"/>
      <c r="Q925" s="105"/>
    </row>
    <row r="926" ht="15.75" customHeight="1">
      <c r="A926" s="101"/>
      <c r="B926" s="101"/>
      <c r="C926" s="349"/>
      <c r="O926" s="105"/>
      <c r="P926" s="105"/>
      <c r="Q926" s="105"/>
    </row>
    <row r="927" ht="15.75" customHeight="1">
      <c r="A927" s="101"/>
      <c r="B927" s="101"/>
      <c r="C927" s="349"/>
      <c r="O927" s="105"/>
      <c r="P927" s="105"/>
      <c r="Q927" s="105"/>
    </row>
    <row r="928" ht="15.75" customHeight="1">
      <c r="A928" s="101"/>
      <c r="B928" s="101"/>
      <c r="C928" s="349"/>
      <c r="O928" s="105"/>
      <c r="P928" s="105"/>
      <c r="Q928" s="105"/>
    </row>
    <row r="929" ht="15.75" customHeight="1">
      <c r="A929" s="101"/>
      <c r="B929" s="101"/>
      <c r="C929" s="349"/>
      <c r="O929" s="105"/>
      <c r="P929" s="105"/>
      <c r="Q929" s="105"/>
    </row>
    <row r="930" ht="15.75" customHeight="1">
      <c r="A930" s="101"/>
      <c r="B930" s="101"/>
      <c r="C930" s="349"/>
      <c r="O930" s="105"/>
      <c r="P930" s="105"/>
      <c r="Q930" s="105"/>
    </row>
    <row r="931" ht="15.75" customHeight="1">
      <c r="A931" s="101"/>
      <c r="B931" s="101"/>
      <c r="C931" s="349"/>
      <c r="O931" s="105"/>
      <c r="P931" s="105"/>
      <c r="Q931" s="105"/>
    </row>
    <row r="932" ht="15.75" customHeight="1">
      <c r="A932" s="101"/>
      <c r="B932" s="101"/>
      <c r="C932" s="349"/>
      <c r="O932" s="105"/>
      <c r="P932" s="105"/>
      <c r="Q932" s="105"/>
    </row>
    <row r="933" ht="15.75" customHeight="1">
      <c r="A933" s="101"/>
      <c r="B933" s="101"/>
      <c r="C933" s="349"/>
      <c r="O933" s="105"/>
      <c r="P933" s="105"/>
      <c r="Q933" s="105"/>
    </row>
    <row r="934" ht="15.75" customHeight="1">
      <c r="A934" s="101"/>
      <c r="B934" s="101"/>
      <c r="C934" s="349"/>
      <c r="O934" s="105"/>
      <c r="P934" s="105"/>
      <c r="Q934" s="105"/>
    </row>
    <row r="935" ht="15.75" customHeight="1">
      <c r="A935" s="101"/>
      <c r="B935" s="101"/>
      <c r="C935" s="349"/>
      <c r="O935" s="105"/>
      <c r="P935" s="105"/>
      <c r="Q935" s="105"/>
    </row>
    <row r="936" ht="15.75" customHeight="1">
      <c r="A936" s="101"/>
      <c r="B936" s="101"/>
      <c r="C936" s="349"/>
      <c r="O936" s="105"/>
      <c r="P936" s="105"/>
      <c r="Q936" s="105"/>
    </row>
    <row r="937" ht="15.75" customHeight="1">
      <c r="A937" s="101"/>
      <c r="B937" s="101"/>
      <c r="C937" s="349"/>
      <c r="O937" s="105"/>
      <c r="P937" s="105"/>
      <c r="Q937" s="105"/>
    </row>
    <row r="938" ht="15.75" customHeight="1">
      <c r="A938" s="101"/>
      <c r="B938" s="101"/>
      <c r="C938" s="349"/>
      <c r="O938" s="105"/>
      <c r="P938" s="105"/>
      <c r="Q938" s="105"/>
    </row>
    <row r="939" ht="15.75" customHeight="1">
      <c r="A939" s="101"/>
      <c r="B939" s="101"/>
      <c r="C939" s="349"/>
      <c r="O939" s="105"/>
      <c r="P939" s="105"/>
      <c r="Q939" s="105"/>
    </row>
    <row r="940" ht="15.75" customHeight="1">
      <c r="A940" s="101"/>
      <c r="B940" s="101"/>
      <c r="C940" s="349"/>
      <c r="O940" s="105"/>
      <c r="P940" s="105"/>
      <c r="Q940" s="105"/>
    </row>
    <row r="941" ht="15.75" customHeight="1">
      <c r="A941" s="101"/>
      <c r="B941" s="101"/>
      <c r="C941" s="349"/>
      <c r="O941" s="105"/>
      <c r="P941" s="105"/>
      <c r="Q941" s="105"/>
    </row>
    <row r="942" ht="15.75" customHeight="1">
      <c r="A942" s="101"/>
      <c r="B942" s="101"/>
      <c r="C942" s="349"/>
      <c r="O942" s="105"/>
      <c r="P942" s="105"/>
      <c r="Q942" s="105"/>
    </row>
    <row r="943" ht="15.75" customHeight="1">
      <c r="A943" s="101"/>
      <c r="B943" s="101"/>
      <c r="C943" s="349"/>
      <c r="O943" s="105"/>
      <c r="P943" s="105"/>
      <c r="Q943" s="105"/>
    </row>
    <row r="944" ht="15.75" customHeight="1">
      <c r="A944" s="101"/>
      <c r="B944" s="101"/>
      <c r="C944" s="349"/>
      <c r="O944" s="105"/>
      <c r="P944" s="105"/>
      <c r="Q944" s="105"/>
    </row>
    <row r="945" ht="15.75" customHeight="1">
      <c r="A945" s="101"/>
      <c r="B945" s="101"/>
      <c r="C945" s="349"/>
      <c r="O945" s="105"/>
      <c r="P945" s="105"/>
      <c r="Q945" s="105"/>
    </row>
    <row r="946" ht="15.75" customHeight="1">
      <c r="A946" s="101"/>
      <c r="B946" s="101"/>
      <c r="C946" s="349"/>
      <c r="O946" s="105"/>
      <c r="P946" s="105"/>
      <c r="Q946" s="105"/>
    </row>
    <row r="947" ht="15.75" customHeight="1">
      <c r="A947" s="101"/>
      <c r="B947" s="101"/>
      <c r="C947" s="349"/>
      <c r="O947" s="105"/>
      <c r="P947" s="105"/>
      <c r="Q947" s="105"/>
    </row>
    <row r="948" ht="15.75" customHeight="1">
      <c r="A948" s="101"/>
      <c r="B948" s="101"/>
      <c r="C948" s="349"/>
      <c r="O948" s="105"/>
      <c r="P948" s="105"/>
      <c r="Q948" s="105"/>
    </row>
    <row r="949" ht="15.75" customHeight="1">
      <c r="A949" s="101"/>
      <c r="B949" s="101"/>
      <c r="C949" s="349"/>
      <c r="O949" s="105"/>
      <c r="P949" s="105"/>
      <c r="Q949" s="105"/>
    </row>
    <row r="950" ht="15.75" customHeight="1">
      <c r="A950" s="101"/>
      <c r="B950" s="101"/>
      <c r="C950" s="349"/>
      <c r="O950" s="105"/>
      <c r="P950" s="105"/>
      <c r="Q950" s="105"/>
    </row>
    <row r="951" ht="15.75" customHeight="1">
      <c r="A951" s="101"/>
      <c r="B951" s="101"/>
      <c r="C951" s="349"/>
      <c r="O951" s="105"/>
      <c r="P951" s="105"/>
      <c r="Q951" s="105"/>
    </row>
    <row r="952" ht="15.75" customHeight="1">
      <c r="A952" s="101"/>
      <c r="B952" s="101"/>
      <c r="C952" s="349"/>
      <c r="O952" s="105"/>
      <c r="P952" s="105"/>
      <c r="Q952" s="105"/>
    </row>
    <row r="953" ht="15.75" customHeight="1">
      <c r="A953" s="101"/>
      <c r="B953" s="101"/>
      <c r="C953" s="349"/>
      <c r="O953" s="105"/>
      <c r="P953" s="105"/>
      <c r="Q953" s="105"/>
    </row>
    <row r="954" ht="15.75" customHeight="1">
      <c r="A954" s="101"/>
      <c r="B954" s="101"/>
      <c r="C954" s="349"/>
      <c r="O954" s="105"/>
      <c r="P954" s="105"/>
      <c r="Q954" s="105"/>
    </row>
    <row r="955" ht="15.75" customHeight="1">
      <c r="A955" s="101"/>
      <c r="B955" s="101"/>
      <c r="C955" s="349"/>
      <c r="O955" s="105"/>
      <c r="P955" s="105"/>
      <c r="Q955" s="105"/>
    </row>
    <row r="956" ht="15.75" customHeight="1">
      <c r="A956" s="101"/>
      <c r="B956" s="101"/>
      <c r="C956" s="349"/>
      <c r="O956" s="105"/>
      <c r="P956" s="105"/>
      <c r="Q956" s="105"/>
    </row>
    <row r="957" ht="15.75" customHeight="1">
      <c r="A957" s="101"/>
      <c r="B957" s="101"/>
      <c r="C957" s="349"/>
      <c r="O957" s="105"/>
      <c r="P957" s="105"/>
      <c r="Q957" s="105"/>
    </row>
    <row r="958" ht="15.75" customHeight="1">
      <c r="A958" s="101"/>
      <c r="B958" s="101"/>
      <c r="C958" s="349"/>
      <c r="O958" s="105"/>
      <c r="P958" s="105"/>
      <c r="Q958" s="105"/>
    </row>
    <row r="959" ht="15.75" customHeight="1">
      <c r="A959" s="101"/>
      <c r="B959" s="101"/>
      <c r="C959" s="349"/>
      <c r="O959" s="105"/>
      <c r="P959" s="105"/>
      <c r="Q959" s="105"/>
    </row>
    <row r="960" ht="15.75" customHeight="1">
      <c r="A960" s="101"/>
      <c r="B960" s="101"/>
      <c r="C960" s="349"/>
      <c r="O960" s="105"/>
      <c r="P960" s="105"/>
      <c r="Q960" s="105"/>
    </row>
    <row r="961" ht="15.75" customHeight="1">
      <c r="A961" s="101"/>
      <c r="B961" s="101"/>
      <c r="C961" s="349"/>
      <c r="O961" s="105"/>
      <c r="P961" s="105"/>
      <c r="Q961" s="105"/>
    </row>
    <row r="962" ht="15.75" customHeight="1">
      <c r="A962" s="101"/>
      <c r="B962" s="101"/>
      <c r="C962" s="349"/>
      <c r="O962" s="105"/>
      <c r="P962" s="105"/>
      <c r="Q962" s="105"/>
    </row>
    <row r="963" ht="15.75" customHeight="1">
      <c r="A963" s="101"/>
      <c r="B963" s="101"/>
      <c r="C963" s="349"/>
      <c r="O963" s="105"/>
      <c r="P963" s="105"/>
      <c r="Q963" s="105"/>
    </row>
    <row r="964" ht="15.75" customHeight="1">
      <c r="A964" s="101"/>
      <c r="B964" s="101"/>
      <c r="C964" s="349"/>
      <c r="O964" s="105"/>
      <c r="P964" s="105"/>
      <c r="Q964" s="105"/>
    </row>
    <row r="965" ht="15.75" customHeight="1">
      <c r="A965" s="101"/>
      <c r="B965" s="101"/>
      <c r="C965" s="349"/>
      <c r="O965" s="105"/>
      <c r="P965" s="105"/>
      <c r="Q965" s="105"/>
    </row>
    <row r="966" ht="15.75" customHeight="1">
      <c r="A966" s="101"/>
      <c r="B966" s="101"/>
      <c r="C966" s="349"/>
      <c r="O966" s="105"/>
      <c r="P966" s="105"/>
      <c r="Q966" s="105"/>
    </row>
    <row r="967" ht="15.75" customHeight="1">
      <c r="A967" s="101"/>
      <c r="B967" s="101"/>
      <c r="C967" s="349"/>
      <c r="O967" s="105"/>
      <c r="P967" s="105"/>
      <c r="Q967" s="105"/>
    </row>
    <row r="968" ht="15.75" customHeight="1">
      <c r="A968" s="101"/>
      <c r="B968" s="101"/>
      <c r="C968" s="349"/>
      <c r="O968" s="105"/>
      <c r="P968" s="105"/>
      <c r="Q968" s="105"/>
    </row>
    <row r="969" ht="15.75" customHeight="1">
      <c r="A969" s="101"/>
      <c r="B969" s="101"/>
      <c r="C969" s="349"/>
      <c r="O969" s="105"/>
      <c r="P969" s="105"/>
      <c r="Q969" s="105"/>
    </row>
    <row r="970" ht="15.75" customHeight="1">
      <c r="A970" s="101"/>
      <c r="B970" s="101"/>
      <c r="C970" s="349"/>
      <c r="O970" s="105"/>
      <c r="P970" s="105"/>
      <c r="Q970" s="105"/>
    </row>
    <row r="971" ht="15.75" customHeight="1">
      <c r="A971" s="101"/>
      <c r="B971" s="101"/>
      <c r="C971" s="349"/>
      <c r="O971" s="105"/>
      <c r="P971" s="105"/>
      <c r="Q971" s="105"/>
    </row>
    <row r="972" ht="15.75" customHeight="1">
      <c r="A972" s="101"/>
      <c r="B972" s="101"/>
      <c r="C972" s="349"/>
      <c r="O972" s="105"/>
      <c r="P972" s="105"/>
      <c r="Q972" s="105"/>
    </row>
    <row r="973" ht="15.75" customHeight="1">
      <c r="A973" s="101"/>
      <c r="B973" s="101"/>
      <c r="C973" s="349"/>
      <c r="O973" s="105"/>
      <c r="P973" s="105"/>
      <c r="Q973" s="105"/>
    </row>
    <row r="974" ht="15.75" customHeight="1">
      <c r="A974" s="101"/>
      <c r="B974" s="101"/>
      <c r="C974" s="349"/>
      <c r="O974" s="105"/>
      <c r="P974" s="105"/>
      <c r="Q974" s="105"/>
    </row>
    <row r="975" ht="15.75" customHeight="1">
      <c r="A975" s="101"/>
      <c r="B975" s="101"/>
      <c r="C975" s="349"/>
      <c r="O975" s="105"/>
      <c r="P975" s="105"/>
      <c r="Q975" s="105"/>
    </row>
    <row r="976" ht="15.75" customHeight="1">
      <c r="A976" s="101"/>
      <c r="B976" s="101"/>
      <c r="C976" s="349"/>
      <c r="O976" s="105"/>
      <c r="P976" s="105"/>
      <c r="Q976" s="105"/>
    </row>
    <row r="977" ht="15.75" customHeight="1">
      <c r="A977" s="101"/>
      <c r="B977" s="101"/>
      <c r="C977" s="349"/>
      <c r="O977" s="105"/>
      <c r="P977" s="105"/>
      <c r="Q977" s="105"/>
    </row>
    <row r="978" ht="15.75" customHeight="1">
      <c r="A978" s="101"/>
      <c r="B978" s="101"/>
      <c r="C978" s="349"/>
      <c r="O978" s="105"/>
      <c r="P978" s="105"/>
      <c r="Q978" s="105"/>
    </row>
    <row r="979" ht="15.75" customHeight="1">
      <c r="A979" s="101"/>
      <c r="B979" s="101"/>
      <c r="C979" s="349"/>
      <c r="O979" s="105"/>
      <c r="P979" s="105"/>
      <c r="Q979" s="105"/>
    </row>
    <row r="980" ht="15.75" customHeight="1">
      <c r="A980" s="101"/>
      <c r="B980" s="101"/>
      <c r="C980" s="349"/>
      <c r="O980" s="105"/>
      <c r="P980" s="105"/>
      <c r="Q980" s="105"/>
    </row>
    <row r="981" ht="15.75" customHeight="1">
      <c r="A981" s="101"/>
      <c r="B981" s="101"/>
      <c r="C981" s="349"/>
      <c r="O981" s="105"/>
      <c r="P981" s="105"/>
      <c r="Q981" s="105"/>
    </row>
    <row r="982" ht="15.75" customHeight="1">
      <c r="A982" s="101"/>
      <c r="B982" s="101"/>
      <c r="C982" s="349"/>
      <c r="O982" s="105"/>
      <c r="P982" s="105"/>
      <c r="Q982" s="105"/>
    </row>
    <row r="983" ht="15.75" customHeight="1">
      <c r="A983" s="101"/>
      <c r="B983" s="101"/>
      <c r="C983" s="349"/>
      <c r="O983" s="105"/>
      <c r="P983" s="105"/>
      <c r="Q983" s="105"/>
    </row>
    <row r="984" ht="15.75" customHeight="1">
      <c r="A984" s="101"/>
      <c r="B984" s="101"/>
      <c r="C984" s="349"/>
      <c r="O984" s="105"/>
      <c r="P984" s="105"/>
      <c r="Q984" s="105"/>
    </row>
    <row r="985" ht="15.75" customHeight="1">
      <c r="A985" s="101"/>
      <c r="B985" s="101"/>
      <c r="C985" s="349"/>
      <c r="O985" s="105"/>
      <c r="P985" s="105"/>
      <c r="Q985" s="105"/>
    </row>
    <row r="986" ht="15.75" customHeight="1">
      <c r="A986" s="101"/>
      <c r="B986" s="101"/>
      <c r="C986" s="349"/>
      <c r="O986" s="105"/>
      <c r="P986" s="105"/>
      <c r="Q986" s="105"/>
    </row>
    <row r="987" ht="15.75" customHeight="1">
      <c r="A987" s="101"/>
      <c r="B987" s="101"/>
      <c r="C987" s="349"/>
      <c r="O987" s="105"/>
      <c r="P987" s="105"/>
      <c r="Q987" s="105"/>
    </row>
    <row r="988" ht="15.75" customHeight="1">
      <c r="A988" s="101"/>
      <c r="B988" s="101"/>
      <c r="C988" s="349"/>
      <c r="O988" s="105"/>
      <c r="P988" s="105"/>
      <c r="Q988" s="105"/>
    </row>
    <row r="989" ht="15.75" customHeight="1">
      <c r="A989" s="101"/>
      <c r="B989" s="101"/>
      <c r="C989" s="349"/>
      <c r="O989" s="105"/>
      <c r="P989" s="105"/>
      <c r="Q989" s="105"/>
    </row>
    <row r="990" ht="15.75" customHeight="1">
      <c r="A990" s="101"/>
      <c r="B990" s="101"/>
      <c r="C990" s="349"/>
      <c r="O990" s="105"/>
      <c r="P990" s="105"/>
      <c r="Q990" s="105"/>
    </row>
    <row r="991" ht="15.75" customHeight="1">
      <c r="A991" s="101"/>
      <c r="B991" s="101"/>
      <c r="C991" s="349"/>
      <c r="O991" s="105"/>
      <c r="P991" s="105"/>
      <c r="Q991" s="105"/>
    </row>
    <row r="992" ht="15.75" customHeight="1">
      <c r="A992" s="101"/>
      <c r="B992" s="101"/>
      <c r="C992" s="349"/>
      <c r="O992" s="105"/>
      <c r="P992" s="105"/>
      <c r="Q992" s="105"/>
    </row>
    <row r="993" ht="15.75" customHeight="1">
      <c r="A993" s="101"/>
      <c r="B993" s="101"/>
      <c r="C993" s="349"/>
      <c r="O993" s="105"/>
      <c r="P993" s="105"/>
      <c r="Q993" s="105"/>
    </row>
    <row r="994" ht="15.75" customHeight="1">
      <c r="A994" s="101"/>
      <c r="B994" s="101"/>
      <c r="C994" s="349"/>
      <c r="O994" s="105"/>
      <c r="P994" s="105"/>
      <c r="Q994" s="105"/>
    </row>
    <row r="995" ht="15.75" customHeight="1">
      <c r="A995" s="101"/>
      <c r="B995" s="101"/>
      <c r="C995" s="349"/>
      <c r="O995" s="105"/>
      <c r="P995" s="105"/>
      <c r="Q995" s="105"/>
    </row>
    <row r="996" ht="15.75" customHeight="1">
      <c r="A996" s="101"/>
      <c r="B996" s="101"/>
      <c r="C996" s="349"/>
      <c r="O996" s="105"/>
      <c r="P996" s="105"/>
      <c r="Q996" s="105"/>
    </row>
    <row r="997" ht="15.75" customHeight="1">
      <c r="A997" s="101"/>
      <c r="B997" s="101"/>
      <c r="C997" s="349"/>
      <c r="O997" s="105"/>
      <c r="P997" s="105"/>
      <c r="Q997" s="105"/>
    </row>
    <row r="998" ht="15.75" customHeight="1">
      <c r="A998" s="101"/>
      <c r="B998" s="101"/>
      <c r="C998" s="349"/>
      <c r="O998" s="105"/>
      <c r="P998" s="105"/>
      <c r="Q998" s="105"/>
    </row>
    <row r="999" ht="15.75" customHeight="1">
      <c r="A999" s="101"/>
      <c r="B999" s="101"/>
      <c r="C999" s="349"/>
      <c r="O999" s="105"/>
      <c r="P999" s="105"/>
      <c r="Q999" s="105"/>
    </row>
    <row r="1000" ht="15.75" customHeight="1">
      <c r="A1000" s="101"/>
      <c r="B1000" s="101"/>
      <c r="C1000" s="349"/>
      <c r="O1000" s="105"/>
      <c r="P1000" s="105"/>
      <c r="Q1000" s="105"/>
    </row>
    <row r="1001" ht="15.75" customHeight="1">
      <c r="A1001" s="101"/>
      <c r="B1001" s="101"/>
      <c r="C1001" s="349"/>
      <c r="O1001" s="105"/>
      <c r="P1001" s="105"/>
      <c r="Q1001" s="105"/>
    </row>
  </sheetData>
  <dataValidations>
    <dataValidation type="list" allowBlank="1" showErrorMessage="1" sqref="W1:W52 Y1:Z52 W56:W306 Y56:Z306 X307 Z307 AB307 W308:W623 Y308:Z623">
      <formula1>"Yes,No,Requires Review"</formula1>
    </dataValidation>
    <dataValidation type="list" allowBlank="1" showErrorMessage="1" sqref="AA1:AA52 AA56:AA627">
      <formula1>"Completed, addition made,Completed, no addition made,Not relevant"</formula1>
    </dataValidation>
  </dataValidations>
  <hyperlinks>
    <hyperlink r:id="rId1" ref="AB4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7.56"/>
  </cols>
  <sheetData>
    <row r="1">
      <c r="A1" s="354" t="s">
        <v>3</v>
      </c>
      <c r="B1" s="354" t="s">
        <v>4276</v>
      </c>
    </row>
    <row r="2">
      <c r="A2" s="355" t="s">
        <v>4277</v>
      </c>
      <c r="B2" s="355" t="s">
        <v>1012</v>
      </c>
    </row>
    <row r="3">
      <c r="A3" s="355" t="s">
        <v>3927</v>
      </c>
      <c r="B3" s="355" t="s">
        <v>3928</v>
      </c>
    </row>
    <row r="4">
      <c r="A4" s="355" t="s">
        <v>1017</v>
      </c>
      <c r="B4" s="355" t="s">
        <v>1018</v>
      </c>
    </row>
    <row r="5">
      <c r="A5" s="355" t="s">
        <v>1030</v>
      </c>
      <c r="B5" s="355" t="s">
        <v>1031</v>
      </c>
    </row>
    <row r="6">
      <c r="A6" s="355" t="s">
        <v>4278</v>
      </c>
      <c r="B6" s="355" t="s">
        <v>1063</v>
      </c>
    </row>
    <row r="7">
      <c r="A7" s="355" t="s">
        <v>1067</v>
      </c>
      <c r="B7" s="355" t="s">
        <v>1068</v>
      </c>
    </row>
    <row r="8">
      <c r="A8" s="355" t="s">
        <v>1073</v>
      </c>
      <c r="B8" s="355" t="s">
        <v>1074</v>
      </c>
    </row>
    <row r="9">
      <c r="A9" s="355" t="s">
        <v>4279</v>
      </c>
      <c r="B9" s="355" t="s">
        <v>3908</v>
      </c>
    </row>
    <row r="10">
      <c r="A10" s="355" t="s">
        <v>1100</v>
      </c>
      <c r="B10" s="355" t="s">
        <v>1101</v>
      </c>
    </row>
    <row r="11">
      <c r="A11" s="355" t="s">
        <v>1106</v>
      </c>
      <c r="B11" s="355" t="s">
        <v>1107</v>
      </c>
    </row>
    <row r="12">
      <c r="A12" s="355" t="s">
        <v>1114</v>
      </c>
      <c r="B12" s="355" t="s">
        <v>1115</v>
      </c>
    </row>
    <row r="13">
      <c r="A13" s="355" t="s">
        <v>4280</v>
      </c>
      <c r="B13" s="355" t="s">
        <v>942</v>
      </c>
    </row>
    <row r="14">
      <c r="A14" s="355" t="s">
        <v>1127</v>
      </c>
      <c r="B14" s="355" t="s">
        <v>1128</v>
      </c>
    </row>
    <row r="15">
      <c r="A15" s="355" t="s">
        <v>1134</v>
      </c>
      <c r="B15" s="355" t="s">
        <v>1135</v>
      </c>
    </row>
    <row r="16">
      <c r="A16" s="355" t="s">
        <v>1193</v>
      </c>
      <c r="B16" s="355" t="s">
        <v>1194</v>
      </c>
    </row>
    <row r="17">
      <c r="A17" s="355" t="s">
        <v>4281</v>
      </c>
      <c r="B17" s="355" t="s">
        <v>1210</v>
      </c>
    </row>
    <row r="18">
      <c r="A18" s="355" t="s">
        <v>1216</v>
      </c>
      <c r="B18" s="355" t="s">
        <v>1217</v>
      </c>
    </row>
    <row r="19">
      <c r="A19" s="355" t="s">
        <v>1236</v>
      </c>
      <c r="B19" s="355" t="s">
        <v>1237</v>
      </c>
    </row>
    <row r="20">
      <c r="A20" s="355" t="s">
        <v>1246</v>
      </c>
      <c r="B20" s="355" t="s">
        <v>1247</v>
      </c>
    </row>
    <row r="21">
      <c r="A21" s="355" t="s">
        <v>1252</v>
      </c>
      <c r="B21" s="355" t="s">
        <v>1253</v>
      </c>
    </row>
    <row r="22">
      <c r="A22" s="355" t="s">
        <v>1287</v>
      </c>
      <c r="B22" s="355" t="s">
        <v>1288</v>
      </c>
    </row>
    <row r="23">
      <c r="A23" s="355" t="s">
        <v>1315</v>
      </c>
      <c r="B23" s="355" t="s">
        <v>1316</v>
      </c>
    </row>
    <row r="24">
      <c r="A24" s="355" t="s">
        <v>390</v>
      </c>
      <c r="B24" s="355" t="s">
        <v>391</v>
      </c>
    </row>
    <row r="25">
      <c r="A25" s="355" t="s">
        <v>4282</v>
      </c>
      <c r="B25" s="355" t="s">
        <v>1413</v>
      </c>
    </row>
    <row r="26">
      <c r="A26" s="355" t="s">
        <v>419</v>
      </c>
      <c r="B26" s="355" t="s">
        <v>420</v>
      </c>
    </row>
    <row r="27">
      <c r="A27" s="355" t="s">
        <v>1435</v>
      </c>
      <c r="B27" s="355" t="s">
        <v>1436</v>
      </c>
    </row>
    <row r="28">
      <c r="A28" s="355" t="s">
        <v>4283</v>
      </c>
      <c r="B28" s="355" t="s">
        <v>1441</v>
      </c>
    </row>
    <row r="29">
      <c r="A29" s="355" t="s">
        <v>3945</v>
      </c>
      <c r="B29" s="355" t="s">
        <v>3946</v>
      </c>
    </row>
    <row r="30">
      <c r="A30" s="355" t="s">
        <v>3952</v>
      </c>
      <c r="B30" s="355" t="s">
        <v>3953</v>
      </c>
    </row>
    <row r="31">
      <c r="A31" s="355" t="s">
        <v>1465</v>
      </c>
      <c r="B31" s="355" t="s">
        <v>1466</v>
      </c>
    </row>
    <row r="32">
      <c r="A32" s="355" t="s">
        <v>432</v>
      </c>
      <c r="B32" s="355" t="s">
        <v>433</v>
      </c>
    </row>
    <row r="33">
      <c r="A33" s="355" t="s">
        <v>1513</v>
      </c>
      <c r="B33" s="355" t="s">
        <v>1514</v>
      </c>
    </row>
    <row r="34">
      <c r="A34" s="356" t="s">
        <v>687</v>
      </c>
      <c r="B34" s="356" t="s">
        <v>1531</v>
      </c>
    </row>
    <row r="35">
      <c r="A35" s="355" t="s">
        <v>692</v>
      </c>
      <c r="B35" s="355" t="s">
        <v>693</v>
      </c>
    </row>
    <row r="36">
      <c r="A36" s="355" t="s">
        <v>692</v>
      </c>
      <c r="B36" s="355" t="s">
        <v>698</v>
      </c>
    </row>
    <row r="37">
      <c r="A37" s="355" t="s">
        <v>702</v>
      </c>
      <c r="B37" s="355" t="s">
        <v>703</v>
      </c>
    </row>
    <row r="38">
      <c r="A38" s="355" t="s">
        <v>293</v>
      </c>
      <c r="B38" s="355" t="s">
        <v>294</v>
      </c>
    </row>
    <row r="39">
      <c r="A39" s="355" t="s">
        <v>1551</v>
      </c>
      <c r="B39" s="355" t="s">
        <v>1552</v>
      </c>
    </row>
    <row r="40">
      <c r="A40" s="355" t="s">
        <v>1664</v>
      </c>
      <c r="B40" s="355" t="s">
        <v>1665</v>
      </c>
    </row>
    <row r="41">
      <c r="A41" s="355" t="s">
        <v>4284</v>
      </c>
      <c r="B41" s="355" t="s">
        <v>1672</v>
      </c>
    </row>
    <row r="42">
      <c r="A42" s="355" t="s">
        <v>1702</v>
      </c>
      <c r="B42" s="355" t="s">
        <v>1703</v>
      </c>
    </row>
    <row r="43">
      <c r="A43" s="355" t="s">
        <v>1715</v>
      </c>
      <c r="B43" s="355" t="s">
        <v>1716</v>
      </c>
    </row>
    <row r="44">
      <c r="A44" s="355" t="s">
        <v>1722</v>
      </c>
      <c r="B44" s="355" t="s">
        <v>1723</v>
      </c>
    </row>
    <row r="45">
      <c r="A45" s="355" t="s">
        <v>453</v>
      </c>
      <c r="B45" s="355" t="s">
        <v>454</v>
      </c>
    </row>
    <row r="46">
      <c r="A46" s="355" t="s">
        <v>1773</v>
      </c>
      <c r="B46" s="355" t="s">
        <v>1774</v>
      </c>
    </row>
    <row r="47">
      <c r="A47" s="355" t="s">
        <v>1808</v>
      </c>
      <c r="B47" s="355" t="s">
        <v>1809</v>
      </c>
    </row>
    <row r="48">
      <c r="A48" s="355" t="s">
        <v>1813</v>
      </c>
      <c r="B48" s="355" t="s">
        <v>1814</v>
      </c>
    </row>
    <row r="49">
      <c r="A49" s="355" t="s">
        <v>1824</v>
      </c>
      <c r="B49" s="355" t="s">
        <v>1825</v>
      </c>
    </row>
    <row r="50">
      <c r="A50" s="355" t="s">
        <v>1824</v>
      </c>
      <c r="B50" s="355" t="s">
        <v>1831</v>
      </c>
    </row>
    <row r="51">
      <c r="A51" s="355" t="s">
        <v>1854</v>
      </c>
      <c r="B51" s="355" t="s">
        <v>1855</v>
      </c>
    </row>
    <row r="52">
      <c r="A52" s="355" t="s">
        <v>3972</v>
      </c>
      <c r="B52" s="355" t="s">
        <v>3973</v>
      </c>
    </row>
    <row r="53">
      <c r="A53" s="355" t="s">
        <v>1958</v>
      </c>
      <c r="B53" s="355" t="s">
        <v>1959</v>
      </c>
    </row>
    <row r="54">
      <c r="A54" s="355" t="s">
        <v>2000</v>
      </c>
      <c r="B54" s="355" t="s">
        <v>2001</v>
      </c>
    </row>
    <row r="55">
      <c r="A55" s="357" t="s">
        <v>198</v>
      </c>
      <c r="B55" s="357" t="s">
        <v>3991</v>
      </c>
    </row>
    <row r="56">
      <c r="A56" s="357" t="s">
        <v>98</v>
      </c>
      <c r="B56" s="357" t="s">
        <v>3997</v>
      </c>
    </row>
    <row r="57">
      <c r="A57" s="355" t="s">
        <v>2096</v>
      </c>
      <c r="B57" s="355" t="s">
        <v>2097</v>
      </c>
    </row>
    <row r="58">
      <c r="A58" s="356" t="s">
        <v>501</v>
      </c>
      <c r="B58" s="356" t="s">
        <v>2117</v>
      </c>
    </row>
    <row r="59">
      <c r="A59" s="356" t="s">
        <v>506</v>
      </c>
      <c r="B59" s="356" t="s">
        <v>507</v>
      </c>
    </row>
    <row r="60">
      <c r="A60" s="355" t="s">
        <v>2137</v>
      </c>
      <c r="B60" s="355" t="s">
        <v>2138</v>
      </c>
    </row>
    <row r="61">
      <c r="A61" s="355" t="s">
        <v>4285</v>
      </c>
      <c r="B61" s="355" t="s">
        <v>1987</v>
      </c>
    </row>
    <row r="62">
      <c r="A62" s="355" t="s">
        <v>2211</v>
      </c>
      <c r="B62" s="355" t="s">
        <v>2212</v>
      </c>
    </row>
    <row r="63">
      <c r="A63" s="355" t="s">
        <v>2248</v>
      </c>
      <c r="B63" s="355" t="s">
        <v>2249</v>
      </c>
    </row>
    <row r="64">
      <c r="A64" s="355" t="s">
        <v>2297</v>
      </c>
      <c r="B64" s="355" t="s">
        <v>2298</v>
      </c>
    </row>
    <row r="65">
      <c r="A65" s="355" t="s">
        <v>540</v>
      </c>
      <c r="B65" s="355" t="s">
        <v>541</v>
      </c>
    </row>
    <row r="66">
      <c r="A66" s="355" t="s">
        <v>2387</v>
      </c>
      <c r="B66" s="355" t="s">
        <v>2388</v>
      </c>
    </row>
    <row r="67">
      <c r="A67" s="355" t="s">
        <v>2427</v>
      </c>
      <c r="B67" s="355" t="s">
        <v>2428</v>
      </c>
    </row>
    <row r="68">
      <c r="A68" s="355" t="s">
        <v>2444</v>
      </c>
      <c r="B68" s="355" t="s">
        <v>2450</v>
      </c>
    </row>
    <row r="69">
      <c r="A69" s="355" t="s">
        <v>3900</v>
      </c>
      <c r="B69" s="355" t="s">
        <v>3901</v>
      </c>
    </row>
    <row r="70">
      <c r="A70" s="355" t="s">
        <v>2479</v>
      </c>
      <c r="B70" s="355" t="s">
        <v>2480</v>
      </c>
    </row>
    <row r="71">
      <c r="A71" s="355" t="s">
        <v>4286</v>
      </c>
      <c r="B71" s="355" t="s">
        <v>928</v>
      </c>
    </row>
    <row r="72">
      <c r="A72" s="355" t="s">
        <v>4287</v>
      </c>
      <c r="B72" s="355" t="s">
        <v>935</v>
      </c>
    </row>
    <row r="73">
      <c r="A73" s="355" t="s">
        <v>2518</v>
      </c>
      <c r="B73" s="355" t="s">
        <v>2519</v>
      </c>
    </row>
    <row r="74">
      <c r="A74" s="355" t="s">
        <v>4002</v>
      </c>
      <c r="B74" s="355" t="s">
        <v>4003</v>
      </c>
    </row>
    <row r="75">
      <c r="A75" s="355" t="s">
        <v>2530</v>
      </c>
      <c r="B75" s="355" t="s">
        <v>2531</v>
      </c>
    </row>
    <row r="76">
      <c r="A76" s="355" t="s">
        <v>2589</v>
      </c>
      <c r="B76" s="355" t="s">
        <v>2590</v>
      </c>
    </row>
    <row r="77">
      <c r="A77" s="355" t="s">
        <v>2596</v>
      </c>
      <c r="B77" s="355" t="s">
        <v>2597</v>
      </c>
    </row>
    <row r="78">
      <c r="A78" s="355" t="s">
        <v>2610</v>
      </c>
      <c r="B78" s="355" t="s">
        <v>2611</v>
      </c>
    </row>
    <row r="79">
      <c r="A79" s="355" t="s">
        <v>2627</v>
      </c>
      <c r="B79" s="355" t="s">
        <v>2628</v>
      </c>
    </row>
    <row r="80">
      <c r="A80" s="355" t="s">
        <v>2746</v>
      </c>
      <c r="B80" s="355" t="s">
        <v>2747</v>
      </c>
    </row>
    <row r="81">
      <c r="A81" s="355" t="s">
        <v>2791</v>
      </c>
      <c r="B81" s="355" t="s">
        <v>2792</v>
      </c>
    </row>
    <row r="82">
      <c r="A82" s="355" t="s">
        <v>2817</v>
      </c>
      <c r="B82" s="355" t="s">
        <v>2818</v>
      </c>
    </row>
    <row r="83">
      <c r="A83" s="355" t="s">
        <v>2850</v>
      </c>
      <c r="B83" s="355" t="s">
        <v>2851</v>
      </c>
    </row>
    <row r="84">
      <c r="A84" s="355" t="s">
        <v>2928</v>
      </c>
      <c r="B84" s="355" t="s">
        <v>2929</v>
      </c>
    </row>
    <row r="85">
      <c r="A85" s="355" t="s">
        <v>2928</v>
      </c>
      <c r="B85" s="355" t="s">
        <v>2936</v>
      </c>
    </row>
    <row r="86">
      <c r="A86" s="355" t="s">
        <v>2948</v>
      </c>
      <c r="B86" s="355" t="s">
        <v>2949</v>
      </c>
    </row>
    <row r="87">
      <c r="A87" s="355" t="s">
        <v>2972</v>
      </c>
      <c r="B87" s="355" t="s">
        <v>2973</v>
      </c>
    </row>
    <row r="88">
      <c r="A88" s="355" t="s">
        <v>2978</v>
      </c>
      <c r="B88" s="355" t="s">
        <v>2979</v>
      </c>
    </row>
    <row r="89">
      <c r="A89" s="355" t="s">
        <v>4288</v>
      </c>
      <c r="B89" s="355" t="s">
        <v>2986</v>
      </c>
    </row>
    <row r="90">
      <c r="A90" s="355" t="s">
        <v>2997</v>
      </c>
      <c r="B90" s="355" t="s">
        <v>2998</v>
      </c>
    </row>
    <row r="91">
      <c r="A91" s="355" t="s">
        <v>267</v>
      </c>
      <c r="B91" s="355" t="s">
        <v>268</v>
      </c>
    </row>
    <row r="92">
      <c r="A92" s="355" t="s">
        <v>3062</v>
      </c>
      <c r="B92" s="355" t="s">
        <v>3063</v>
      </c>
    </row>
    <row r="93">
      <c r="A93" s="356" t="s">
        <v>658</v>
      </c>
      <c r="B93" s="356" t="s">
        <v>3074</v>
      </c>
    </row>
    <row r="94">
      <c r="A94" s="355" t="s">
        <v>3110</v>
      </c>
      <c r="B94" s="355" t="s">
        <v>3111</v>
      </c>
    </row>
    <row r="95">
      <c r="A95" s="355" t="s">
        <v>3145</v>
      </c>
      <c r="B95" s="355" t="s">
        <v>3146</v>
      </c>
    </row>
    <row r="96">
      <c r="A96" s="355" t="s">
        <v>722</v>
      </c>
      <c r="B96" s="355" t="s">
        <v>723</v>
      </c>
    </row>
    <row r="97">
      <c r="A97" s="355" t="s">
        <v>4289</v>
      </c>
      <c r="B97" s="355" t="s">
        <v>3167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2025-07-24T11:47:18Z</dcterms:created>
</cp:coreProperties>
</file>