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bf20\Desktop\projeto-planilhav2\"/>
    </mc:Choice>
  </mc:AlternateContent>
  <xr:revisionPtr revIDLastSave="0" documentId="13_ncr:1_{6A0CF2B3-7B43-48AF-A136-137116C009DA}" xr6:coauthVersionLast="47" xr6:coauthVersionMax="47" xr10:uidLastSave="{00000000-0000-0000-0000-000000000000}"/>
  <bookViews>
    <workbookView xWindow="-14400" yWindow="0" windowWidth="14400" windowHeight="15600" activeTab="1" xr2:uid="{00000000-000D-0000-FFFF-FFFF00000000}"/>
  </bookViews>
  <sheets>
    <sheet name="formulário de Pagamento" sheetId="81" r:id="rId1"/>
    <sheet name="Planilha1" sheetId="88" r:id="rId2"/>
    <sheet name="Planilha2" sheetId="89" r:id="rId3"/>
    <sheet name="Planilha3" sheetId="90" r:id="rId4"/>
  </sheets>
  <calcPr calcId="191029"/>
  <customWorkbookViews>
    <customWorkbookView name="Renato - Modo de exibição pessoal" guid="{034600D1-1F14-469C-9D7E-FFCE4B0F2E77}" mergeInterval="0" personalView="1" maximized="1" xWindow="-8" yWindow="-8" windowWidth="1616" windowHeight="876" activeSheetId="1"/>
  </customWorkbookViews>
</workbook>
</file>

<file path=xl/calcChain.xml><?xml version="1.0" encoding="utf-8"?>
<calcChain xmlns="http://schemas.openxmlformats.org/spreadsheetml/2006/main">
  <c r="D29" i="81" l="1"/>
  <c r="E3" i="89"/>
  <c r="E4" i="89"/>
  <c r="E5" i="89"/>
  <c r="E6" i="89"/>
  <c r="E7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5" i="89"/>
  <c r="E26" i="89"/>
  <c r="E27" i="89"/>
  <c r="E28" i="89"/>
  <c r="E29" i="89"/>
  <c r="E30" i="89"/>
  <c r="E31" i="89"/>
  <c r="E32" i="89"/>
  <c r="E33" i="89"/>
  <c r="E34" i="89"/>
  <c r="E35" i="89"/>
  <c r="E36" i="89"/>
  <c r="E37" i="89"/>
  <c r="E38" i="89"/>
  <c r="E39" i="89"/>
  <c r="E40" i="89"/>
  <c r="E41" i="89"/>
  <c r="E42" i="89"/>
  <c r="E43" i="89"/>
  <c r="E44" i="89"/>
  <c r="E45" i="89"/>
  <c r="E46" i="89"/>
  <c r="E47" i="89"/>
  <c r="E48" i="89"/>
  <c r="E49" i="89"/>
  <c r="E50" i="89"/>
  <c r="E51" i="89"/>
  <c r="E52" i="89"/>
  <c r="E53" i="89"/>
  <c r="E54" i="89"/>
  <c r="E55" i="89"/>
  <c r="E56" i="89"/>
  <c r="E57" i="89"/>
  <c r="E58" i="89"/>
  <c r="E59" i="89"/>
  <c r="E60" i="89"/>
  <c r="E61" i="89"/>
  <c r="E62" i="89"/>
  <c r="E63" i="89"/>
  <c r="E64" i="89"/>
  <c r="E65" i="89"/>
  <c r="E66" i="89"/>
  <c r="E67" i="89"/>
  <c r="E68" i="89"/>
  <c r="E69" i="89"/>
  <c r="E70" i="89"/>
  <c r="E71" i="89"/>
  <c r="E72" i="89"/>
  <c r="E73" i="89"/>
  <c r="E74" i="89"/>
  <c r="E75" i="89"/>
  <c r="E76" i="89"/>
  <c r="E77" i="89"/>
  <c r="E78" i="89"/>
  <c r="E79" i="89"/>
  <c r="E80" i="89"/>
  <c r="E81" i="89"/>
  <c r="E82" i="89"/>
  <c r="E83" i="89"/>
  <c r="E84" i="89"/>
  <c r="E85" i="89"/>
  <c r="E86" i="89"/>
  <c r="E87" i="89"/>
  <c r="E88" i="89"/>
  <c r="E89" i="89"/>
  <c r="E90" i="89"/>
  <c r="E91" i="89"/>
  <c r="E92" i="89"/>
  <c r="E93" i="89"/>
  <c r="E94" i="89"/>
  <c r="E95" i="89"/>
  <c r="E96" i="89"/>
  <c r="E97" i="89"/>
  <c r="E98" i="89"/>
  <c r="E99" i="89"/>
  <c r="E100" i="89"/>
  <c r="E101" i="89"/>
  <c r="E102" i="89"/>
  <c r="E103" i="89"/>
  <c r="E104" i="89"/>
  <c r="E105" i="89"/>
  <c r="E106" i="89"/>
  <c r="E107" i="89"/>
  <c r="E108" i="89"/>
  <c r="E109" i="89"/>
  <c r="E110" i="89"/>
  <c r="E111" i="89"/>
  <c r="E112" i="89"/>
  <c r="E113" i="89"/>
  <c r="E114" i="89"/>
  <c r="E115" i="89"/>
  <c r="E116" i="89"/>
  <c r="E117" i="89"/>
  <c r="E118" i="89"/>
  <c r="E119" i="89"/>
  <c r="E120" i="89"/>
  <c r="E121" i="89"/>
  <c r="E122" i="89"/>
  <c r="E123" i="89"/>
  <c r="E124" i="89"/>
  <c r="E125" i="89"/>
  <c r="E126" i="89"/>
  <c r="E127" i="89"/>
  <c r="E128" i="89"/>
  <c r="E129" i="89"/>
  <c r="E130" i="89"/>
  <c r="E131" i="89"/>
  <c r="E132" i="89"/>
  <c r="E133" i="89"/>
  <c r="E134" i="89"/>
  <c r="E135" i="89"/>
  <c r="E136" i="89"/>
  <c r="E137" i="89"/>
  <c r="E138" i="89"/>
  <c r="E139" i="89"/>
  <c r="E140" i="89"/>
  <c r="E141" i="89"/>
  <c r="E142" i="89"/>
  <c r="E143" i="89"/>
  <c r="E144" i="89"/>
  <c r="E145" i="89"/>
  <c r="E146" i="89"/>
  <c r="E147" i="89"/>
  <c r="E148" i="89"/>
  <c r="E149" i="89"/>
  <c r="E150" i="89"/>
  <c r="E151" i="89"/>
  <c r="E152" i="89"/>
  <c r="E153" i="89"/>
  <c r="E154" i="89"/>
  <c r="E155" i="89"/>
  <c r="E156" i="89"/>
  <c r="E157" i="89"/>
  <c r="E158" i="89"/>
  <c r="E159" i="89"/>
  <c r="E160" i="89"/>
  <c r="E161" i="89"/>
  <c r="E162" i="89"/>
  <c r="E163" i="89"/>
  <c r="E164" i="89"/>
  <c r="E165" i="89"/>
  <c r="E166" i="89"/>
  <c r="E167" i="89"/>
  <c r="E168" i="89"/>
  <c r="E169" i="89"/>
  <c r="E170" i="89"/>
  <c r="E171" i="89"/>
  <c r="E172" i="89"/>
  <c r="E173" i="89"/>
  <c r="E174" i="89"/>
  <c r="E175" i="89"/>
  <c r="E176" i="89"/>
  <c r="E177" i="89"/>
  <c r="E178" i="89"/>
  <c r="E179" i="89"/>
  <c r="E180" i="89"/>
  <c r="E181" i="89"/>
  <c r="E182" i="89"/>
  <c r="E183" i="89"/>
  <c r="E184" i="89"/>
  <c r="E185" i="89"/>
  <c r="E186" i="89"/>
  <c r="E187" i="89"/>
  <c r="E188" i="89"/>
  <c r="E189" i="89"/>
  <c r="E190" i="89"/>
  <c r="E191" i="89"/>
  <c r="E192" i="89"/>
  <c r="E193" i="89"/>
  <c r="E194" i="89"/>
  <c r="E195" i="89"/>
  <c r="E196" i="89"/>
  <c r="E197" i="89"/>
  <c r="E198" i="89"/>
  <c r="E199" i="89"/>
  <c r="E200" i="89"/>
  <c r="E201" i="89"/>
  <c r="E202" i="89"/>
  <c r="E203" i="89"/>
  <c r="E204" i="89"/>
  <c r="E205" i="89"/>
  <c r="E206" i="89"/>
  <c r="E207" i="89"/>
  <c r="E208" i="89"/>
  <c r="E209" i="89"/>
  <c r="E210" i="89"/>
  <c r="E211" i="89"/>
  <c r="E212" i="89"/>
  <c r="E213" i="89"/>
  <c r="E214" i="89"/>
  <c r="E215" i="89"/>
  <c r="E216" i="89"/>
  <c r="E217" i="89"/>
  <c r="E218" i="89"/>
  <c r="E219" i="89"/>
  <c r="E220" i="89"/>
  <c r="E221" i="89"/>
  <c r="E222" i="89"/>
  <c r="E223" i="89"/>
  <c r="E224" i="89"/>
  <c r="E225" i="89"/>
  <c r="E226" i="89"/>
  <c r="E227" i="89"/>
  <c r="E228" i="89"/>
  <c r="E229" i="89"/>
  <c r="E230" i="89"/>
  <c r="E231" i="89"/>
  <c r="E2" i="89"/>
  <c r="D3" i="89"/>
  <c r="D4" i="89"/>
  <c r="D5" i="89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D37" i="89"/>
  <c r="D38" i="89"/>
  <c r="D39" i="89"/>
  <c r="D40" i="89"/>
  <c r="D41" i="89"/>
  <c r="D42" i="89"/>
  <c r="D43" i="89"/>
  <c r="D44" i="89"/>
  <c r="D45" i="89"/>
  <c r="D46" i="89"/>
  <c r="D47" i="89"/>
  <c r="D48" i="89"/>
  <c r="D49" i="89"/>
  <c r="D50" i="89"/>
  <c r="D51" i="89"/>
  <c r="D52" i="89"/>
  <c r="D53" i="89"/>
  <c r="D54" i="89"/>
  <c r="D55" i="89"/>
  <c r="D56" i="89"/>
  <c r="D57" i="89"/>
  <c r="D58" i="89"/>
  <c r="D59" i="89"/>
  <c r="D60" i="89"/>
  <c r="D61" i="89"/>
  <c r="D62" i="89"/>
  <c r="D63" i="89"/>
  <c r="D64" i="89"/>
  <c r="D65" i="89"/>
  <c r="D66" i="89"/>
  <c r="D67" i="89"/>
  <c r="D68" i="89"/>
  <c r="D69" i="89"/>
  <c r="D70" i="89"/>
  <c r="D71" i="89"/>
  <c r="D72" i="89"/>
  <c r="D73" i="89"/>
  <c r="D74" i="89"/>
  <c r="D75" i="89"/>
  <c r="D76" i="89"/>
  <c r="D77" i="89"/>
  <c r="D78" i="89"/>
  <c r="D79" i="89"/>
  <c r="D80" i="89"/>
  <c r="D81" i="89"/>
  <c r="D82" i="89"/>
  <c r="D83" i="89"/>
  <c r="D84" i="89"/>
  <c r="D85" i="89"/>
  <c r="D86" i="89"/>
  <c r="D87" i="89"/>
  <c r="D88" i="89"/>
  <c r="D89" i="89"/>
  <c r="D90" i="89"/>
  <c r="D91" i="89"/>
  <c r="D92" i="89"/>
  <c r="D93" i="89"/>
  <c r="D94" i="89"/>
  <c r="D95" i="89"/>
  <c r="D96" i="89"/>
  <c r="D97" i="89"/>
  <c r="D98" i="89"/>
  <c r="D99" i="89"/>
  <c r="D100" i="89"/>
  <c r="D101" i="89"/>
  <c r="D102" i="89"/>
  <c r="D103" i="89"/>
  <c r="D104" i="89"/>
  <c r="D105" i="89"/>
  <c r="D106" i="89"/>
  <c r="D107" i="89"/>
  <c r="D108" i="89"/>
  <c r="D109" i="89"/>
  <c r="D110" i="89"/>
  <c r="D111" i="89"/>
  <c r="D112" i="89"/>
  <c r="D113" i="89"/>
  <c r="D114" i="89"/>
  <c r="D115" i="89"/>
  <c r="D116" i="89"/>
  <c r="D117" i="89"/>
  <c r="D118" i="89"/>
  <c r="D119" i="89"/>
  <c r="D120" i="89"/>
  <c r="D121" i="89"/>
  <c r="D122" i="89"/>
  <c r="D123" i="89"/>
  <c r="D124" i="89"/>
  <c r="D125" i="89"/>
  <c r="D126" i="89"/>
  <c r="D127" i="89"/>
  <c r="D128" i="89"/>
  <c r="D129" i="89"/>
  <c r="D130" i="89"/>
  <c r="D131" i="89"/>
  <c r="D132" i="89"/>
  <c r="D133" i="89"/>
  <c r="D134" i="89"/>
  <c r="D135" i="89"/>
  <c r="D136" i="89"/>
  <c r="D137" i="89"/>
  <c r="D138" i="89"/>
  <c r="D139" i="89"/>
  <c r="D140" i="89"/>
  <c r="D141" i="89"/>
  <c r="D142" i="89"/>
  <c r="D143" i="89"/>
  <c r="D144" i="89"/>
  <c r="D145" i="89"/>
  <c r="D146" i="89"/>
  <c r="D147" i="89"/>
  <c r="D148" i="89"/>
  <c r="D149" i="89"/>
  <c r="D150" i="89"/>
  <c r="D151" i="89"/>
  <c r="D152" i="89"/>
  <c r="D153" i="89"/>
  <c r="D154" i="89"/>
  <c r="D155" i="89"/>
  <c r="D156" i="89"/>
  <c r="D157" i="89"/>
  <c r="D158" i="89"/>
  <c r="D159" i="89"/>
  <c r="D160" i="89"/>
  <c r="D161" i="89"/>
  <c r="D162" i="89"/>
  <c r="D163" i="89"/>
  <c r="D164" i="89"/>
  <c r="D165" i="89"/>
  <c r="D166" i="89"/>
  <c r="D167" i="89"/>
  <c r="D168" i="89"/>
  <c r="D169" i="89"/>
  <c r="D170" i="89"/>
  <c r="D171" i="89"/>
  <c r="D172" i="89"/>
  <c r="D173" i="89"/>
  <c r="D174" i="89"/>
  <c r="D175" i="89"/>
  <c r="D176" i="89"/>
  <c r="D177" i="89"/>
  <c r="D178" i="89"/>
  <c r="D179" i="89"/>
  <c r="D180" i="89"/>
  <c r="D181" i="89"/>
  <c r="D182" i="89"/>
  <c r="D183" i="89"/>
  <c r="D184" i="89"/>
  <c r="D185" i="89"/>
  <c r="D186" i="89"/>
  <c r="D187" i="89"/>
  <c r="D188" i="89"/>
  <c r="D189" i="89"/>
  <c r="D190" i="89"/>
  <c r="D191" i="89"/>
  <c r="D192" i="89"/>
  <c r="D193" i="89"/>
  <c r="D194" i="89"/>
  <c r="D195" i="89"/>
  <c r="D196" i="89"/>
  <c r="D197" i="89"/>
  <c r="D198" i="89"/>
  <c r="D199" i="89"/>
  <c r="D200" i="89"/>
  <c r="D201" i="89"/>
  <c r="D202" i="89"/>
  <c r="D203" i="89"/>
  <c r="D204" i="89"/>
  <c r="D205" i="89"/>
  <c r="D206" i="89"/>
  <c r="D207" i="89"/>
  <c r="D208" i="89"/>
  <c r="D209" i="89"/>
  <c r="D210" i="89"/>
  <c r="D211" i="89"/>
  <c r="D212" i="89"/>
  <c r="D213" i="89"/>
  <c r="D214" i="89"/>
  <c r="D215" i="89"/>
  <c r="D216" i="89"/>
  <c r="D217" i="89"/>
  <c r="D218" i="89"/>
  <c r="D219" i="89"/>
  <c r="D220" i="89"/>
  <c r="D221" i="89"/>
  <c r="D222" i="89"/>
  <c r="D223" i="89"/>
  <c r="D224" i="89"/>
  <c r="D225" i="89"/>
  <c r="D226" i="89"/>
  <c r="D227" i="89"/>
  <c r="D228" i="89"/>
  <c r="D229" i="89"/>
  <c r="D230" i="89"/>
  <c r="D231" i="89"/>
  <c r="B29" i="81" s="1"/>
  <c r="D2" i="89"/>
  <c r="B26" i="81"/>
  <c r="D26" i="81"/>
  <c r="B6" i="81"/>
  <c r="A23" i="81"/>
  <c r="A21" i="81"/>
  <c r="A19" i="81"/>
  <c r="A17" i="81"/>
  <c r="A18" i="81"/>
  <c r="B8" i="81"/>
  <c r="C31" i="81" l="1"/>
</calcChain>
</file>

<file path=xl/sharedStrings.xml><?xml version="1.0" encoding="utf-8"?>
<sst xmlns="http://schemas.openxmlformats.org/spreadsheetml/2006/main" count="1159" uniqueCount="786">
  <si>
    <t>COD</t>
  </si>
  <si>
    <t>CONDOMINIO</t>
  </si>
  <si>
    <t>DATA PARA PAGAMENTO</t>
  </si>
  <si>
    <t>VALOR</t>
  </si>
  <si>
    <t>CONTAS A PAGAR</t>
  </si>
  <si>
    <t>ANEXOS:</t>
  </si>
  <si>
    <t xml:space="preserve">ASSINATURA GERENTE </t>
  </si>
  <si>
    <t>FORMA DE PAGAMENTO</t>
  </si>
  <si>
    <t>PIX</t>
  </si>
  <si>
    <t>Transfêrencia Bancária</t>
  </si>
  <si>
    <t>CONTA CONTÁBIL</t>
  </si>
  <si>
    <t>DATA/HORA</t>
  </si>
  <si>
    <t>HISTÓRICO:</t>
  </si>
  <si>
    <t>Recibo</t>
  </si>
  <si>
    <t>Nota Fiscal</t>
  </si>
  <si>
    <t>Conta Corrente</t>
  </si>
  <si>
    <t>Conta Poupança</t>
  </si>
  <si>
    <t>Pentagono</t>
  </si>
  <si>
    <t>Paço de Pompéia</t>
  </si>
  <si>
    <t>Jazz</t>
  </si>
  <si>
    <t>Fercoli</t>
  </si>
  <si>
    <t>Sunset</t>
  </si>
  <si>
    <t>Morada</t>
  </si>
  <si>
    <t>Meridien</t>
  </si>
  <si>
    <t>Golden Place</t>
  </si>
  <si>
    <t>Monte Bianco</t>
  </si>
  <si>
    <t>Marina</t>
  </si>
  <si>
    <t>Palazzo Ferrara</t>
  </si>
  <si>
    <t>Piazza Romana</t>
  </si>
  <si>
    <t>Boulevard Saint Michael</t>
  </si>
  <si>
    <t>Prudente de Moraes</t>
  </si>
  <si>
    <t>Castel de Padova</t>
  </si>
  <si>
    <t>Thassos</t>
  </si>
  <si>
    <t>Maresias</t>
  </si>
  <si>
    <t>Monte Alegre</t>
  </si>
  <si>
    <t>Glaucia</t>
  </si>
  <si>
    <t>Saint Thomas</t>
  </si>
  <si>
    <t>Mansão Moliere</t>
  </si>
  <si>
    <t>La Dolce Vita</t>
  </si>
  <si>
    <t>Vila Miro</t>
  </si>
  <si>
    <t>Marianas</t>
  </si>
  <si>
    <t>Cassius</t>
  </si>
  <si>
    <t>Eliane</t>
  </si>
  <si>
    <t>Baccarellis</t>
  </si>
  <si>
    <t>Matra</t>
  </si>
  <si>
    <t>Casa de Florença</t>
  </si>
  <si>
    <t>Tarragona</t>
  </si>
  <si>
    <t>Torres de Pirituba</t>
  </si>
  <si>
    <t>London</t>
  </si>
  <si>
    <t>Acqua Vila Romana</t>
  </si>
  <si>
    <t>Hall Paulistano</t>
  </si>
  <si>
    <t>Capote Valente</t>
  </si>
  <si>
    <t>Sumaré Tower</t>
  </si>
  <si>
    <t>Saint Paul</t>
  </si>
  <si>
    <t>Rosa Maria</t>
  </si>
  <si>
    <t>Porto Fino</t>
  </si>
  <si>
    <t>Pirituba e São José</t>
  </si>
  <si>
    <t>Exclusive</t>
  </si>
  <si>
    <t>Guaporé</t>
  </si>
  <si>
    <t>The Quality Perdizes</t>
  </si>
  <si>
    <t>Allori Vila Romana</t>
  </si>
  <si>
    <t>Museu</t>
  </si>
  <si>
    <t>Serra de Bragança</t>
  </si>
  <si>
    <t>Praia de Camburiú</t>
  </si>
  <si>
    <t>Haddad</t>
  </si>
  <si>
    <t>João Moura</t>
  </si>
  <si>
    <t>Emilio de Menezes</t>
  </si>
  <si>
    <t>San Genaro</t>
  </si>
  <si>
    <t>Saray</t>
  </si>
  <si>
    <t>Flamboyant</t>
  </si>
  <si>
    <t>José Passarelli</t>
  </si>
  <si>
    <t>Sintonia</t>
  </si>
  <si>
    <t>Casa de Italia</t>
  </si>
  <si>
    <t>San Remo</t>
  </si>
  <si>
    <t>Ufficio</t>
  </si>
  <si>
    <t>Podium</t>
  </si>
  <si>
    <t>Village</t>
  </si>
  <si>
    <t>Alenir</t>
  </si>
  <si>
    <t>Betula</t>
  </si>
  <si>
    <t>Ana Carolina</t>
  </si>
  <si>
    <t>Courchevelles</t>
  </si>
  <si>
    <t>Ana Capri</t>
  </si>
  <si>
    <t>Princeton</t>
  </si>
  <si>
    <t>Piazza Di Trento</t>
  </si>
  <si>
    <t>Colorado</t>
  </si>
  <si>
    <t>San Francesco de Paola</t>
  </si>
  <si>
    <t>Palm Hills</t>
  </si>
  <si>
    <t>Chateau D Avignon</t>
  </si>
  <si>
    <t>Panorama</t>
  </si>
  <si>
    <t>Villagio Splendore</t>
  </si>
  <si>
    <t>Campo Grande</t>
  </si>
  <si>
    <t>Next Office</t>
  </si>
  <si>
    <t>New Vision Santana</t>
  </si>
  <si>
    <t>Vitalle Home</t>
  </si>
  <si>
    <t>Antonio Tomaz</t>
  </si>
  <si>
    <t>Passeio Leopoldina</t>
  </si>
  <si>
    <t>Camburiú</t>
  </si>
  <si>
    <t xml:space="preserve">Atua Mooca </t>
  </si>
  <si>
    <t>Rossi Office</t>
  </si>
  <si>
    <t>Casa de França</t>
  </si>
  <si>
    <t>Jacarandá</t>
  </si>
  <si>
    <t>Araguari</t>
  </si>
  <si>
    <t>Rio Araguaia</t>
  </si>
  <si>
    <t>Giardino D Itália</t>
  </si>
  <si>
    <t>Daniela</t>
  </si>
  <si>
    <t>Torre di Firenze</t>
  </si>
  <si>
    <t>Villagio Del Sole</t>
  </si>
  <si>
    <t>Helbor l'alto perdizes</t>
  </si>
  <si>
    <t>Refuge</t>
  </si>
  <si>
    <t xml:space="preserve">Heritage </t>
  </si>
  <si>
    <t>Reserva Santa Paula</t>
  </si>
  <si>
    <t>Massimo</t>
  </si>
  <si>
    <t>Agua Branca</t>
  </si>
  <si>
    <t>LandScape</t>
  </si>
  <si>
    <t>Saint Paul de Leon</t>
  </si>
  <si>
    <t>Atria</t>
  </si>
  <si>
    <t xml:space="preserve">Maison Lara </t>
  </si>
  <si>
    <t>Mirante Bonsucesso</t>
  </si>
  <si>
    <t xml:space="preserve">Tendency Pompeia </t>
  </si>
  <si>
    <t>Joren</t>
  </si>
  <si>
    <t>Interlagos</t>
  </si>
  <si>
    <t>Barão de Maua</t>
  </si>
  <si>
    <t>Dos Passáros</t>
  </si>
  <si>
    <t>Condominio L' espace</t>
  </si>
  <si>
    <t>Condominio Morada Inglesa</t>
  </si>
  <si>
    <t>Ana Cristina</t>
  </si>
  <si>
    <t>Portal Vistallegro</t>
  </si>
  <si>
    <t>Limeira</t>
  </si>
  <si>
    <t>Vista Verde</t>
  </si>
  <si>
    <t>Natal II</t>
  </si>
  <si>
    <t>Tom Park</t>
  </si>
  <si>
    <t>Brisbane</t>
  </si>
  <si>
    <t>New Jazz</t>
  </si>
  <si>
    <t>Malaga</t>
  </si>
  <si>
    <t>Claudio Tozzi</t>
  </si>
  <si>
    <t>Romilda Aguiar</t>
  </si>
  <si>
    <t>Mar das Antilhas</t>
  </si>
  <si>
    <t>Vila Siena</t>
  </si>
  <si>
    <t>Cialga</t>
  </si>
  <si>
    <t>Upper Office</t>
  </si>
  <si>
    <t>La Place</t>
  </si>
  <si>
    <t>Park View</t>
  </si>
  <si>
    <t>Forme</t>
  </si>
  <si>
    <t>Morada da Boa Vista II</t>
  </si>
  <si>
    <t>Nouveau</t>
  </si>
  <si>
    <t>Romanée</t>
  </si>
  <si>
    <t>Cyrella</t>
  </si>
  <si>
    <t>Vila di Carla</t>
  </si>
  <si>
    <t>Cond. Spazo Jds Orla</t>
  </si>
  <si>
    <t>Maestro</t>
  </si>
  <si>
    <t>Amarillys</t>
  </si>
  <si>
    <t>Parnasse</t>
  </si>
  <si>
    <t>Verana</t>
  </si>
  <si>
    <t>Saint Paul Jabaquara</t>
  </si>
  <si>
    <t xml:space="preserve">Jardim America </t>
  </si>
  <si>
    <t>Corsega</t>
  </si>
  <si>
    <t>Ípojuca</t>
  </si>
  <si>
    <t>Etoile</t>
  </si>
  <si>
    <t>Vitre Vila Romana</t>
  </si>
  <si>
    <t>Braido Tower</t>
  </si>
  <si>
    <t>Veranda</t>
  </si>
  <si>
    <t xml:space="preserve">Mirante do Sol </t>
  </si>
  <si>
    <t xml:space="preserve">TCE Office Center </t>
  </si>
  <si>
    <t>Mar das Caraibas</t>
  </si>
  <si>
    <t>Casa Leopoldina</t>
  </si>
  <si>
    <t>Trio Perdizes</t>
  </si>
  <si>
    <t>Lari</t>
  </si>
  <si>
    <t>Autoral</t>
  </si>
  <si>
    <t>Marcio</t>
  </si>
  <si>
    <t>Fozzati</t>
  </si>
  <si>
    <t>Mycene</t>
  </si>
  <si>
    <r>
      <t>Rogerio Levorin</t>
    </r>
    <r>
      <rPr>
        <b/>
        <sz val="12"/>
        <color rgb="FF0070C0"/>
        <rFont val="Calibri"/>
        <family val="2"/>
        <scheme val="minor"/>
      </rPr>
      <t xml:space="preserve"> </t>
    </r>
  </si>
  <si>
    <t>Veneto</t>
  </si>
  <si>
    <t>Rosely</t>
  </si>
  <si>
    <t>Alberta Pavan</t>
  </si>
  <si>
    <t>Luiz de Camões</t>
  </si>
  <si>
    <t>Pedra Branca</t>
  </si>
  <si>
    <t>Mendes da Silva</t>
  </si>
  <si>
    <t xml:space="preserve"> Vila Angela </t>
  </si>
  <si>
    <t xml:space="preserve"> Agua Branca</t>
  </si>
  <si>
    <t>Monte Hermom</t>
  </si>
  <si>
    <t>Renaissance</t>
  </si>
  <si>
    <t>Solar dos Buzios</t>
  </si>
  <si>
    <t>São José</t>
  </si>
  <si>
    <t>Santa Tereza</t>
  </si>
  <si>
    <t>Maria Magdalena</t>
  </si>
  <si>
    <t>Embauva</t>
  </si>
  <si>
    <t>Triesse</t>
  </si>
  <si>
    <t>Nova York</t>
  </si>
  <si>
    <t>Tropical</t>
  </si>
  <si>
    <t>Nazareth</t>
  </si>
  <si>
    <t>Hercilio Arjona</t>
  </si>
  <si>
    <t>Sarah</t>
  </si>
  <si>
    <t>Turiaçu</t>
  </si>
  <si>
    <t>Marco Aurelio</t>
  </si>
  <si>
    <t xml:space="preserve">Rio de Janeiro </t>
  </si>
  <si>
    <t>Di Mauro</t>
  </si>
  <si>
    <t>Parque Reserva</t>
  </si>
  <si>
    <t>Maria Custódio</t>
  </si>
  <si>
    <t>Barão de Pompeia</t>
  </si>
  <si>
    <t>Aria Vila Romana</t>
  </si>
  <si>
    <t>Terrazzo</t>
  </si>
  <si>
    <t>Antigua</t>
  </si>
  <si>
    <t>Vila Fiorina</t>
  </si>
  <si>
    <t>Residencial Bonsucesso</t>
  </si>
  <si>
    <t>Paulo VI</t>
  </si>
  <si>
    <t>Etern Ibirapuera</t>
  </si>
  <si>
    <t>Higienópolis Residence</t>
  </si>
  <si>
    <t>Saint Jacques</t>
  </si>
  <si>
    <t>Jureia I</t>
  </si>
  <si>
    <t>Costa Rica</t>
  </si>
  <si>
    <t>Colinas Sumaré</t>
  </si>
  <si>
    <t>Ponte dos Remédios - F2</t>
  </si>
  <si>
    <t>Cap D'Antibes</t>
  </si>
  <si>
    <t>Pires de Camargo</t>
  </si>
  <si>
    <t>Itajubá</t>
  </si>
  <si>
    <t>Bllue Sky</t>
  </si>
  <si>
    <t>Vila Del Rey</t>
  </si>
  <si>
    <t>Ponte dos Remédios - F1</t>
  </si>
  <si>
    <t>CTN - Trad. Nordestinas</t>
  </si>
  <si>
    <t>Frame</t>
  </si>
  <si>
    <t>Condessa Renata</t>
  </si>
  <si>
    <t>Ecolife Vila Leopoldina</t>
  </si>
  <si>
    <t>CÓD.</t>
  </si>
  <si>
    <t>CONDOMÍNIO</t>
  </si>
  <si>
    <t>01 -ORDINÁRIA</t>
  </si>
  <si>
    <t>02-FUNDO DE RESERVA</t>
  </si>
  <si>
    <t>03 - PROVISAO TRABALHISTA</t>
  </si>
  <si>
    <t>04 - OBRAS</t>
  </si>
  <si>
    <t>05 - MELHORIAS</t>
  </si>
  <si>
    <t>06 - BENFEITORIA</t>
  </si>
  <si>
    <t>07 - SALÃO DE FESTAS</t>
  </si>
  <si>
    <t>08 - FUNDO FIXO CAIXA</t>
  </si>
  <si>
    <t>09 - ACORDO/JURIDICO</t>
  </si>
  <si>
    <t>10 - SEGURANÇA</t>
  </si>
  <si>
    <t>11 - TV POR ASSINATURA</t>
  </si>
  <si>
    <t>12 - CONSUMO DE GAS</t>
  </si>
  <si>
    <t>13 - IPTU</t>
  </si>
  <si>
    <t>14 - CONSUMO DE AGUA</t>
  </si>
  <si>
    <t>15 - QUADRO ENERGIA ELETRICA</t>
  </si>
  <si>
    <t>16 - PEÇAS ELEVADOR</t>
  </si>
  <si>
    <t>17 - ACADEMIA</t>
  </si>
  <si>
    <t>18 - A.V.C.B</t>
  </si>
  <si>
    <t>19 - INSTALAÇÃO CFTV</t>
  </si>
  <si>
    <t>20 - ALUGUEL VAGA GARAGEM</t>
  </si>
  <si>
    <t>21 - APLICAÇAO</t>
  </si>
  <si>
    <t>22 - CHURRASQUEIRA</t>
  </si>
  <si>
    <t>23 - PROCESSO TRABALHISTA</t>
  </si>
  <si>
    <t>24 - RESCISÃO FUNCIONARIO</t>
  </si>
  <si>
    <t>25 - FDO.FIXO CAIXA SINDICO</t>
  </si>
  <si>
    <t>26 - FDO.FIXO CAIXA ZELADOR</t>
  </si>
  <si>
    <t>27 - FDO.FIXO CAIXA ATUAL</t>
  </si>
  <si>
    <t>28 - PINTURA</t>
  </si>
  <si>
    <t>29 - IMPERMEABILIZAÇÃO FACHADA</t>
  </si>
  <si>
    <t>30 - GARAGEM</t>
  </si>
  <si>
    <t>31 - REFORMA</t>
  </si>
  <si>
    <t>33 - PROCESSO INCORPORADORA</t>
  </si>
  <si>
    <t>34 - BOLSA BENEFICIENCIA</t>
  </si>
  <si>
    <t>35 - EVENTOS</t>
  </si>
  <si>
    <t>36 - LOJA</t>
  </si>
  <si>
    <t>37 - SALDO ADM ANTERIOR</t>
  </si>
  <si>
    <t>38 - ELEVADOR</t>
  </si>
  <si>
    <t>39 - CLAUSURAS</t>
  </si>
  <si>
    <t>40 - PRUMADA</t>
  </si>
  <si>
    <t>41 - GERADORES</t>
  </si>
  <si>
    <t>42 - ASSESSORIA ESPORTIVA/EVENTOS</t>
  </si>
  <si>
    <t>43 - MANUTENÇÃO</t>
  </si>
  <si>
    <t>44 - INDIVIDUALIZAÇÃO DE GAS</t>
  </si>
  <si>
    <t>45 - INADIMPLENCIA</t>
  </si>
  <si>
    <t>46 - CONTA ESPECIAL GUARITA/PINTURA</t>
  </si>
  <si>
    <t>47 - AÇÃO TRABALHISTA</t>
  </si>
  <si>
    <t>48 - REFORMA DA FACHADA</t>
  </si>
  <si>
    <t>49 - IMPERMEABILIZAÇÃO</t>
  </si>
  <si>
    <t>50 - IMPLANTAÇÃO</t>
  </si>
  <si>
    <t>51 - EXTRA CONDOMINIAL</t>
  </si>
  <si>
    <t>52 - CAIXA JURIDICO</t>
  </si>
  <si>
    <t>53 - CONTROLE REMOTO/ACESSO</t>
  </si>
  <si>
    <t>54 - ALUGUEL</t>
  </si>
  <si>
    <t>55 - SHOWS</t>
  </si>
  <si>
    <t>56 - PROC. CONSTRUTORA JAU / SABESP</t>
  </si>
  <si>
    <t>57 - PROV. 13º SALÁRIO</t>
  </si>
  <si>
    <t>58 - INDIVIDUALIZAÇÃO DE AGUA</t>
  </si>
  <si>
    <t>59 - LAVANDERIA</t>
  </si>
  <si>
    <t>60 - CONSUMOS</t>
  </si>
  <si>
    <t>61 - FUNDO DE INVESTIMENTO</t>
  </si>
  <si>
    <t>62 - SALDO ADM ANTERIOR REGULARIZAR</t>
  </si>
  <si>
    <t>63 - LOCAÇÃO</t>
  </si>
  <si>
    <t>64 - CONSUMO DE AGUA/GAS</t>
  </si>
  <si>
    <t>65 - CESSAO PROV DIREITO AREA COMUM</t>
  </si>
  <si>
    <t>66 - POÇO ARTESIANO</t>
  </si>
  <si>
    <t>67 - INDIVIDUALIZAÇÃO -  ÁGUA/GÁS</t>
  </si>
  <si>
    <t>68 - RATEIO EXTRA</t>
  </si>
  <si>
    <t>69 - RESERVA SEGURANÇA EMERGENCIA</t>
  </si>
  <si>
    <t>70 - PROCESSO CLARO</t>
  </si>
  <si>
    <t>71 - OBRAS / TELHADO</t>
  </si>
  <si>
    <t>72 - PROCESSO CONSTRUTORA</t>
  </si>
  <si>
    <t>73 - FUNDO MINI MERCADO</t>
  </si>
  <si>
    <t>74 - SISTEMA DE INCÊNDIO</t>
  </si>
  <si>
    <t>75 - CNTA. P/ ATUALIZAÇÃO CONVENÇÃO</t>
  </si>
  <si>
    <t>76 - SALA ADMINISTRATIVA</t>
  </si>
  <si>
    <t>77 - PROJETO DE SEGURANÇA</t>
  </si>
  <si>
    <t>78 - ASSOCIAÇÕES/PARQUES</t>
  </si>
  <si>
    <t>79 - FUNDO EMERGENCIAL</t>
  </si>
  <si>
    <t>80 - FUNDO JUDICIAL</t>
  </si>
  <si>
    <t>81 - FINANCIAMENTO</t>
  </si>
  <si>
    <t>82 - VERBA BLOCOS</t>
  </si>
  <si>
    <t>83 - AUDITORIA</t>
  </si>
  <si>
    <t>84 - BRINQUEDOS/LAZER</t>
  </si>
  <si>
    <t>85 - ENERGIA ELETRICA</t>
  </si>
  <si>
    <t>86 - CONTA REFORÇO DE CAIXA</t>
  </si>
  <si>
    <t>87 - DESAPROPRIAÇÃO</t>
  </si>
  <si>
    <t>88 - BICICLETÁRIO</t>
  </si>
  <si>
    <t>89 - Impermeabiliz/Jardim/Calçada</t>
  </si>
  <si>
    <t>90 - SEGUROS</t>
  </si>
  <si>
    <t>91 - SHOWS</t>
  </si>
  <si>
    <t>FAVORECIDO</t>
  </si>
  <si>
    <t xml:space="preserve">CNPJ </t>
  </si>
  <si>
    <t>14.804.150/0001-62</t>
  </si>
  <si>
    <t>SELL ADMINISTRADORA</t>
  </si>
  <si>
    <t>XXXXX</t>
  </si>
  <si>
    <t>XXXXXXX</t>
  </si>
  <si>
    <t>Teste</t>
  </si>
  <si>
    <t>Cod</t>
  </si>
  <si>
    <t>Nome</t>
  </si>
  <si>
    <t>CNPJ</t>
  </si>
  <si>
    <t>CONDOMINIO EDIFICIO PENTAGONO</t>
  </si>
  <si>
    <t>CONDOMINIO EDIFICIO PAÇO DE POMPEIA</t>
  </si>
  <si>
    <t>CONDOMINIO EDIFICIO JAZZ</t>
  </si>
  <si>
    <t>CONDOMINIO EDIFICIO FERCOLI</t>
  </si>
  <si>
    <t>CONDOMINIO EDIFICIO SUNSET VIEW</t>
  </si>
  <si>
    <t>CONDOMINIO MORADA DOS PÁSSAROS</t>
  </si>
  <si>
    <t>CONDOMINIO EDIFICIO MERIDIEN</t>
  </si>
  <si>
    <t>CONDOMÍNIO EDIFICIO GOLDEN PLACE</t>
  </si>
  <si>
    <t>CONDOMÍNIO EDIFÍCIO MONTE BIANCO</t>
  </si>
  <si>
    <t>CONDOMÍNIO EDIFÍCIO MARINA</t>
  </si>
  <si>
    <t>CONDOMÍNIO EDIFÍCIO PALAZZO FERRARA</t>
  </si>
  <si>
    <t>CONDOMINIO EDIFÍCIO PIAZZA ROMANA</t>
  </si>
  <si>
    <t>CONDOMÍNIO BOULEVARD ST. MICHAEL</t>
  </si>
  <si>
    <t>GRANDE E BENEMÉRITA LOJA PRUDENTE DE MOR</t>
  </si>
  <si>
    <t>CONDOMÍNIO EDIFICIO CASTEL DE PADOVA</t>
  </si>
  <si>
    <t>CONDOMINIO EDIFICIO THASSOS</t>
  </si>
  <si>
    <t>FLAT VILLAGE MARESIAS</t>
  </si>
  <si>
    <t>CONDOMINIO EDIF. MARQUÊS DE MONTE ALEGRE</t>
  </si>
  <si>
    <t>CONDOMÍNIO EDIFÍCIO GLÁUCIA</t>
  </si>
  <si>
    <t>CONDOMINIO EDIFICIO SAINT THOMAS</t>
  </si>
  <si>
    <t xml:space="preserve">CONDOMINIO EDIFICIO MANSÃO MOLIERE </t>
  </si>
  <si>
    <t>CONDOMÍNIO EDIFÍCIO LA DOLCE VITA</t>
  </si>
  <si>
    <t>CONDOMÍNIO EDIFÍCIO VILLA MIRÓ</t>
  </si>
  <si>
    <t>CONDOMINIO EDIFICIO MARIANA S STUDIUM</t>
  </si>
  <si>
    <t>CONDOMÍNIO EDIFÍCIO CASSIUS</t>
  </si>
  <si>
    <t>CONDOMÍNIO EDIFÍCIO ELIANE</t>
  </si>
  <si>
    <t>CONDOMINIO EDIFICIO BACCARELLI S  HOUSE</t>
  </si>
  <si>
    <t>CONDOMÍNIO EDIFÍCIO MATRA</t>
  </si>
  <si>
    <t>CONDOMÍNIO EDIFÍCIO CASA DE FLORENÇA</t>
  </si>
  <si>
    <t>CONDOMÍNIO EDIFÍCIO MARQUÊS DE TARRAGONA</t>
  </si>
  <si>
    <t>CONDOMÍNIO EDIFÍCIO TORRES DE PIRITUBA</t>
  </si>
  <si>
    <t>CONDOMÍNIO EDIFÍCIO LONDON</t>
  </si>
  <si>
    <t>EDIFÍCIO ACQUA VILA ROMANA</t>
  </si>
  <si>
    <t>CONDOMÍNIO EDIFÍCIO HALL PAULISTANO</t>
  </si>
  <si>
    <t>CONDOMÍNIO EDIFÍCIO CAPOTE VALENTE</t>
  </si>
  <si>
    <t>CONDOMÍNIO EDIFÍCIO SUMARÉ TOWER</t>
  </si>
  <si>
    <t>CONDOMÍNIO EDIFÍCIO ROSA MARIA</t>
  </si>
  <si>
    <t>CONDOMÍNIO EDIFÍCIO PORTO FINO</t>
  </si>
  <si>
    <t>EDIFICIOS PIRITUBA E SÃO JOSÉ</t>
  </si>
  <si>
    <t>CONDOMÍNIO EDIFÍCIO EXCLUSIVE PERDIZES</t>
  </si>
  <si>
    <t>CONDOMÍNIO EDIFÍCIO GUAPORÉ</t>
  </si>
  <si>
    <t>CONDOMÍNIO EDIFÍCIO THE QUALITY PERDIZES</t>
  </si>
  <si>
    <t>CONDOMINIO ALLORI VILA ROMANA</t>
  </si>
  <si>
    <t>IGREJA UNIVERSAL DO REINO DE DEUS</t>
  </si>
  <si>
    <t>CONDOMÍNIO EDIFÍCIO SERRA DE BRAGANÇA</t>
  </si>
  <si>
    <t>CONDOMÍNIO EDIFÍCIO PRAIA DE CAMBORIÚ</t>
  </si>
  <si>
    <t>CONDOMÍNIO EDIFÍCIO HADDAD</t>
  </si>
  <si>
    <t>CONDOMÍNIO EDIFÍCIO JOÃO MOURA</t>
  </si>
  <si>
    <t>CONDOMÍNIO EDIFÍCIO EMILIO DE MENEZES</t>
  </si>
  <si>
    <t>CONDOMÍNIO EDIFÍCIO SAN GENNARO</t>
  </si>
  <si>
    <t>CONDOMÍNIO EDIFÍCIO SARAY</t>
  </si>
  <si>
    <t>CONDOMÍNIO EDIFICIO FLAMBOYANT</t>
  </si>
  <si>
    <t>CONDOMÍNIO EDIFÍCIO JOSÉ PASSARELLI</t>
  </si>
  <si>
    <t>CONDOMÍNIO EDIFÍCIO SINTONIA FREGUESIA D</t>
  </si>
  <si>
    <t>CONDOMÍNIO CASA DE ITÁLIA</t>
  </si>
  <si>
    <t>CONDOMÍNIO EDIFÍCIO SAN REMO</t>
  </si>
  <si>
    <t>CONDOMINIO EDIFICIO UFFICIO PERDIZES</t>
  </si>
  <si>
    <t>CONDOMINIO PODIUM VILA LEOPOLDINA</t>
  </si>
  <si>
    <t>CONDOMÍNIO EDIFÍCIO CONJ. RES. VILLAGE</t>
  </si>
  <si>
    <t>CONDOMINIO EDIFICIO ALENIR</t>
  </si>
  <si>
    <t>CONDOMINIO EDIFICIO BETULA</t>
  </si>
  <si>
    <t xml:space="preserve">CONDOMINIO EDIFICIO ANA CAROLINA </t>
  </si>
  <si>
    <t>CONDOMINIO EDIFICIO COURCHEVELLES</t>
  </si>
  <si>
    <t>CONDOMINIO EDIFICIO ANA CAPRI</t>
  </si>
  <si>
    <t>CONDOMINIO EDIFICIO PRINCETON</t>
  </si>
  <si>
    <t>CONDOMINIO EDIFICIO PIAZZA DI TRENTO</t>
  </si>
  <si>
    <t>CONDOMINIO COLORADO TOWN HOUSE</t>
  </si>
  <si>
    <t>CONDOMINIO EDIF SAN FRANCESCO DI PAOLA</t>
  </si>
  <si>
    <t>APL PALM HILLS GRANJA VIANNA RESIDENCE</t>
  </si>
  <si>
    <t>CONDOMINIO EDIFICIO CHATEAU D´ AVIGNON</t>
  </si>
  <si>
    <t>CONDOMINIO EDIFICIO PANORAMA</t>
  </si>
  <si>
    <t>SELL ADMINISTRADORA X ZAFIR/COBEFIR</t>
  </si>
  <si>
    <t>CONDOMINIO EDIFÍCIO VILLAGIO SPLENDORE</t>
  </si>
  <si>
    <t>CONDOMINIO EDIFICIO CAMPO GRANDE</t>
  </si>
  <si>
    <t>EDIFÍCIO NEXT OFFICE ALTO DA LAPA</t>
  </si>
  <si>
    <t>NEW VISION SANTANA</t>
  </si>
  <si>
    <t xml:space="preserve">CONDOMÍNIO VITALLE HOME CLUB            </t>
  </si>
  <si>
    <t>CONDOMINIO EDIFICIO ANTONIO TOMAZ</t>
  </si>
  <si>
    <t xml:space="preserve">CONDOMINIO PASSEIO VILA LEOPOLDINA </t>
  </si>
  <si>
    <t>EDIFÍCIO CAMBURIU</t>
  </si>
  <si>
    <t xml:space="preserve">CONDOMINIO ATUA MOOCA I  </t>
  </si>
  <si>
    <t>ROSSI VILA OFFICE</t>
  </si>
  <si>
    <t>CONDOMINIO EDIFICIO CASA DE FRANÇA</t>
  </si>
  <si>
    <t>EDIFICIO JACARANDÁ</t>
  </si>
  <si>
    <t>CONDOMÍNIO EDIFÍCIO ARAGUARI</t>
  </si>
  <si>
    <t>CONDOMÍNIO EDIFÍCIO RIO ARAGUAIA</t>
  </si>
  <si>
    <t>CONDOMÍNIO GIARDINO D'ITÁLIA</t>
  </si>
  <si>
    <t>CONDOMÍNIO EDIFÍCIO DANIELA</t>
  </si>
  <si>
    <t>CONDOMÍNIO EDIFÍCIO TORRE DI FIRENZE</t>
  </si>
  <si>
    <t>CONDOMÍNIO VILLAGIO DEL SOLE</t>
  </si>
  <si>
    <t>RESIDENCIAL HELBOR L ALTO PERDIZES</t>
  </si>
  <si>
    <t>CONDOMÍNIO REFUGE</t>
  </si>
  <si>
    <t>EDIFICIO HERITAGE HOMEM DE MELO</t>
  </si>
  <si>
    <t>ASSOCIACAO DOS PROP RESERVA SANTA PAULA</t>
  </si>
  <si>
    <t>CONDOMINIO MASSIMO VILA MASCOTE</t>
  </si>
  <si>
    <t>CONDOMINIO EDIFICIO AGUA BRANCA</t>
  </si>
  <si>
    <t xml:space="preserve">EDIFICIO LANDSCAPE PERDIZES  </t>
  </si>
  <si>
    <t>CONDOMINIO EDIFICIO SAINT PAUL DE LEON</t>
  </si>
  <si>
    <t>EDIFICIO ATRIA</t>
  </si>
  <si>
    <t>CONDOMINIO EDIFICIO MAISON LARA</t>
  </si>
  <si>
    <t>CONDOMINIO MIRANTE BONSUCESSO</t>
  </si>
  <si>
    <t xml:space="preserve">EDIFICIO TENDENCY POMPEIA               </t>
  </si>
  <si>
    <t>CONDOMÍNIO JOREN</t>
  </si>
  <si>
    <t>CONDOMÍNIO RESIDENCIAL INTERLAGOS</t>
  </si>
  <si>
    <t>CONDOMÍNIO BARÃO DE MAUÁ</t>
  </si>
  <si>
    <t>CONDOMÍNIO DOS PÁSSAROS</t>
  </si>
  <si>
    <t xml:space="preserve">CONDOMINIO L ESPACE </t>
  </si>
  <si>
    <t>CONDOMÍNIO MORADA INGLESA</t>
  </si>
  <si>
    <t xml:space="preserve">CONDOMINIO ANA CRISTINA </t>
  </si>
  <si>
    <t>CONDOMÍNIO PORTAL VISTALLEGRO</t>
  </si>
  <si>
    <t>CONDOMÍNIO EDIFÍCIO LIMEIRA</t>
  </si>
  <si>
    <t>ASSOC DOS PROP BELLA VITTA VISTA VERDE</t>
  </si>
  <si>
    <t>CONDOMINIO EDIFICIO NATAL I I</t>
  </si>
  <si>
    <t xml:space="preserve">CONDOMINIO TOM PARQUE SAO DOMINGOS </t>
  </si>
  <si>
    <t>CONDOMÍNIO RESIDENCIAL BRISBANE</t>
  </si>
  <si>
    <t>CONDOMÍNIO NEW JAZZ</t>
  </si>
  <si>
    <t>CONDOMÍNIO MALAGA</t>
  </si>
  <si>
    <t>COND. EDIF. CLAUDIO TOZZI</t>
  </si>
  <si>
    <t>CONDOMÍNIO ROMILDA AGUIAR</t>
  </si>
  <si>
    <t xml:space="preserve">CONDOMINIO MAR DAS ANTILHAS </t>
  </si>
  <si>
    <t>CONDOMINIO VILA SIENA</t>
  </si>
  <si>
    <t>CONDOMINIO CIALGA</t>
  </si>
  <si>
    <t>CONDOMINIO UPPER OFFICE</t>
  </si>
  <si>
    <t>EDIFICIO LA PLACE - OFFICE PERDIZES</t>
  </si>
  <si>
    <t>EDIFICIO PARK VIEW PERDIZES</t>
  </si>
  <si>
    <t>CONDOMÍNIO FORME</t>
  </si>
  <si>
    <t xml:space="preserve">CONDOMÍNIO MORADA DA BOA VISTA 2 </t>
  </si>
  <si>
    <t>CONDOMINIO NOUVEAU</t>
  </si>
  <si>
    <t>CONDOMINIO ROMANEE</t>
  </si>
  <si>
    <t>CONDOMINIO CYRELA INSPIRED</t>
  </si>
  <si>
    <t xml:space="preserve">CONDOMINIO VILLA DI CARLA </t>
  </si>
  <si>
    <t>CONDOMÍNIO EDIFÍCIO MAESTRO</t>
  </si>
  <si>
    <t>CONDOMINIO AMARILLYS</t>
  </si>
  <si>
    <t>CONDOMÍNIO PARNASSE</t>
  </si>
  <si>
    <t>CONDOMINIO VERANA</t>
  </si>
  <si>
    <t>CONDOMINIO SAINT PAUL</t>
  </si>
  <si>
    <t>CONDOMINIO JARDIM AMERICA</t>
  </si>
  <si>
    <t>CONDOMÍNIO EDIFÍCIO CORSEGA</t>
  </si>
  <si>
    <t>CONDOMÍNIO EDIFÍCIO IPOJUCA</t>
  </si>
  <si>
    <t>EDIFICIO ETOILE</t>
  </si>
  <si>
    <t xml:space="preserve">EDIFICIO VITRE VILA ROMANA </t>
  </si>
  <si>
    <t>CONDOMINIO BRAIDO TOWER</t>
  </si>
  <si>
    <t xml:space="preserve">EDIFICIO VERANDA </t>
  </si>
  <si>
    <t>CONDOMÍNIO MIRANTE DO SOL</t>
  </si>
  <si>
    <t>EDIFICIO TCE OFFICE TOWER</t>
  </si>
  <si>
    <t>CONDOMINIO MAR DAS CARAIBAS</t>
  </si>
  <si>
    <t>CONDOMÍNIO EDIFÍCIO NARCISO ORSOLETTI</t>
  </si>
  <si>
    <t>NULL</t>
  </si>
  <si>
    <t xml:space="preserve">CONDOMÍNIO CASA LEOPOLDINA </t>
  </si>
  <si>
    <t xml:space="preserve">EDIFICIO TRIO PERDIZES </t>
  </si>
  <si>
    <t>CONDOMÍNIO RADIAL OFFICES</t>
  </si>
  <si>
    <t xml:space="preserve">CONDOMINIO EDIFICIO LARI </t>
  </si>
  <si>
    <t xml:space="preserve">CONDOMINIO AUTORAL </t>
  </si>
  <si>
    <t xml:space="preserve">CONDOMINIO EDIFICIO MARCIO </t>
  </si>
  <si>
    <t>CONDOMINIO EDIFICIO FOZZATI</t>
  </si>
  <si>
    <t xml:space="preserve">CONDOMINIO EDIFICIO MYCENE </t>
  </si>
  <si>
    <t>CONDOMINIO EDIFICIO ROGÉRIO LEVORIN</t>
  </si>
  <si>
    <t>CONDOMINIO EDIFICIO VENETO</t>
  </si>
  <si>
    <t xml:space="preserve">CONDOMINIO EDIFICIO ROSELY </t>
  </si>
  <si>
    <t>CONDOMINIO EDIFICIO ALBERTA PAVAN</t>
  </si>
  <si>
    <t>CONDOMINIO EDIFICIO LUIZ DE CAMÕES</t>
  </si>
  <si>
    <t>CONDOMINIO EDIFICIO PEDRA BRANCA</t>
  </si>
  <si>
    <t>CONDOMINIO EDIFICIO MENDES DA SILVA</t>
  </si>
  <si>
    <t>CONDOMINIO EDIFICIO VILA ANGELA</t>
  </si>
  <si>
    <t xml:space="preserve">COND. EDIFICIO AGUA BRANCA  CORIOLANO </t>
  </si>
  <si>
    <t>EDIFICIO MONTE HERMOM</t>
  </si>
  <si>
    <t>CONDOMINIO EDIFICIO RENAISSANCE</t>
  </si>
  <si>
    <t>CONDOMINIO EDIFICIO SOLAR DOS BUZIOS</t>
  </si>
  <si>
    <t xml:space="preserve">CONDOMINIO EDIFICIO SÃO JOSÉ </t>
  </si>
  <si>
    <t>CONDOMINIO EDIFICIO SANTA TEREZA</t>
  </si>
  <si>
    <t>CONDOMINIO EDIFICIO MARIA MAGDALENA</t>
  </si>
  <si>
    <t xml:space="preserve">CONDOMINIO EDIFICIO EMBAUVA </t>
  </si>
  <si>
    <t>CONDOMINIO EDIFICIO TRIESSE III</t>
  </si>
  <si>
    <t>CONDOMINIO EDIFICIO NOVA YORK</t>
  </si>
  <si>
    <t xml:space="preserve">CONDOMINIO EDIFICIO TROPICAL </t>
  </si>
  <si>
    <t xml:space="preserve">CONDOMINIO EDIFICIO NAZARETH </t>
  </si>
  <si>
    <t>CONDOMINIO EDIFICIO HERCILIO ARJONA</t>
  </si>
  <si>
    <t>CONDOMINIO EDIFICIO SARAH</t>
  </si>
  <si>
    <t>CONDOMINIO EDIFICIO TURIACU</t>
  </si>
  <si>
    <t>RESIDENCIAL MARCO AURELIO</t>
  </si>
  <si>
    <t xml:space="preserve">CONDOMINIO EDIFICIO RIO DE JANEIRO </t>
  </si>
  <si>
    <t>RESIDENCIAL DI MAURO</t>
  </si>
  <si>
    <t xml:space="preserve">PARQUE CENTRAL RESERVA </t>
  </si>
  <si>
    <t>CONDOMÍNIO EDIFICIO MARIA CUSTODIO</t>
  </si>
  <si>
    <t>CONDOMÍNIO EDIFICIO BARÃO DE POMPÉIA</t>
  </si>
  <si>
    <t>CONDOMINIO ARIA VILA ROMANA</t>
  </si>
  <si>
    <t xml:space="preserve">CONDOMÍNIO EDIFÍCIO TERRAZZO </t>
  </si>
  <si>
    <t xml:space="preserve">CONDOMÍNIO EDIFICIO ANTIGUA </t>
  </si>
  <si>
    <t xml:space="preserve">COND.EDIF. SAINT THOMAS - MONTE ALEGRE </t>
  </si>
  <si>
    <t>CONDOMINIO VILLA FIORINA</t>
  </si>
  <si>
    <t>RESIDENCIAL BONSUCESSO</t>
  </si>
  <si>
    <t>CONDOMINIO EDIFICIO PAULO VI</t>
  </si>
  <si>
    <t xml:space="preserve">EDIFICIO ETERN IBIRAPUERA </t>
  </si>
  <si>
    <t xml:space="preserve">CONDOMINIO EDIFICIO SAINT JACQUES </t>
  </si>
  <si>
    <t xml:space="preserve">CONDOMINIO EDIFICIO JUREIA I </t>
  </si>
  <si>
    <t xml:space="preserve">CONDOMINIO EDIFICIO COSTA RICA </t>
  </si>
  <si>
    <t>CONDOMÍNIO COLINAS DO SUMARE</t>
  </si>
  <si>
    <t>CONJ, HAB. PONTE DOS REMEDIOS - F2</t>
  </si>
  <si>
    <t xml:space="preserve">CONDOMINIO EDIFICIO CAP D´ANTIBES </t>
  </si>
  <si>
    <t xml:space="preserve">CONDOMINIO PIRES DE CAMARGO </t>
  </si>
  <si>
    <t xml:space="preserve">CONDOMINIO EDIFICIO ITAJUBA </t>
  </si>
  <si>
    <t xml:space="preserve">RESIDENCIAL BLUE SKY </t>
  </si>
  <si>
    <t xml:space="preserve">CONDOMINIO EDIFICIO VILA DEL REY </t>
  </si>
  <si>
    <t>CONJ. HAB. PONTE DOS REMEDIOS - F1</t>
  </si>
  <si>
    <t xml:space="preserve">COND.DO CENTRO DE TRADIÇÕES NORDESTINAS </t>
  </si>
  <si>
    <t>EDIFICIO FRAME</t>
  </si>
  <si>
    <t>PARQUE CENTRAL BOULEVARD</t>
  </si>
  <si>
    <t xml:space="preserve">ECOLIFE VILA LEOPOLDINA </t>
  </si>
  <si>
    <t>EDIFICIO DREAMS</t>
  </si>
  <si>
    <t>CONDOMINIO MIAMI GARDENS</t>
  </si>
  <si>
    <t xml:space="preserve">CONDOMINIO EDIFICIO LA PROMENADE </t>
  </si>
  <si>
    <t>CONDOMINIO CRISTAIS DA TERRA</t>
  </si>
  <si>
    <t>CONDOMINIO VIVANTI</t>
  </si>
  <si>
    <t>CONDOMINIO EDIFICIO PERES DE OLIVEIRA</t>
  </si>
  <si>
    <t xml:space="preserve">CONDOMINIO PALACETE CHAVANTES </t>
  </si>
  <si>
    <t xml:space="preserve">EDIFICIO ATLANTIC </t>
  </si>
  <si>
    <t>CONDOMINIO RESIDENCIAL 25 DE JANEIRO</t>
  </si>
  <si>
    <t>CONDOMINIO EDIFICIO GUIARÁ</t>
  </si>
  <si>
    <t>CONDOMINIO MANSAO DO BUTANTA</t>
  </si>
  <si>
    <t xml:space="preserve">CONDOMINIO VISTA ARBORIS RESIDENCIAL </t>
  </si>
  <si>
    <t>CONDOMINIO EDIF. DELFIM</t>
  </si>
  <si>
    <t>CONDOMINIO COLORE JAGUARE</t>
  </si>
  <si>
    <t>CONDOMINIO EDIFICIO GISANROAN</t>
  </si>
  <si>
    <t>EDIFICIO RAFFAELLO</t>
  </si>
  <si>
    <t>02.669.795/0001-50</t>
  </si>
  <si>
    <t xml:space="preserve">CONDOMINIO SPAZIO MIRANTE DAS AGUAS </t>
  </si>
  <si>
    <t>37.556.229/0001-17</t>
  </si>
  <si>
    <t xml:space="preserve">CONDOMINIO EDIFICIO BORDEAUX </t>
  </si>
  <si>
    <t>54.748.827/0001-07</t>
  </si>
  <si>
    <t>CONDOMINIO EDIFICIO MAISON GALLE</t>
  </si>
  <si>
    <t>03.212.596/0001-81</t>
  </si>
  <si>
    <t>CONDOMÍNIO EDIFÍCIO ANTIBES</t>
  </si>
  <si>
    <t>54.238.803/0001-08</t>
  </si>
  <si>
    <t>CONDOMINIO EDIFICIO CARAGUATATUBA</t>
  </si>
  <si>
    <t>62.568.365/0001-74</t>
  </si>
  <si>
    <t>CONDOMINIO EDIFICIO SANTA IGNEZ</t>
  </si>
  <si>
    <t>00.091.767/0001-73</t>
  </si>
  <si>
    <t>EDIFICIO TIMES</t>
  </si>
  <si>
    <t>17.302.487/0001-60</t>
  </si>
  <si>
    <t>35.613.265/0001-40</t>
  </si>
  <si>
    <t>Gerente</t>
  </si>
  <si>
    <t>Assistente</t>
  </si>
  <si>
    <t>GISELE SOUSA / ANDRE RAMAL *2106</t>
  </si>
  <si>
    <t>29      GOLDEN PLACE</t>
  </si>
  <si>
    <t>218   HELBOR L´ALTO PERDIZES</t>
  </si>
  <si>
    <t>263   UPPER OFFICE</t>
  </si>
  <si>
    <t>293   MIRANTE DO SOL</t>
  </si>
  <si>
    <t>346   TERRAZZO</t>
  </si>
  <si>
    <t>347   ANTIGUA</t>
  </si>
  <si>
    <t>348   SAINT THOMAS - MONTE ALEGRE</t>
  </si>
  <si>
    <t>349   VILA FIORINA</t>
  </si>
  <si>
    <t>361   PIRES DE CAMARGO</t>
  </si>
  <si>
    <t>369   ECOLIFE VL LEOPOLDINA</t>
  </si>
  <si>
    <t xml:space="preserve">60      EDIFICIO MERIDIEN </t>
  </si>
  <si>
    <t>303   PL PALM HILLS GRANJA VIANNA RESIDENCE</t>
  </si>
  <si>
    <t>39       EDIFICIO AMARILLYS</t>
  </si>
  <si>
    <t xml:space="preserve">46       EDIFICIO ETOILE </t>
  </si>
  <si>
    <t>385 -    RAFAELLO</t>
  </si>
  <si>
    <t xml:space="preserve">386 -   SPAZIO MIRANTE DAS AGUAS </t>
  </si>
  <si>
    <t xml:space="preserve">302 -  AUTORAL </t>
  </si>
  <si>
    <t>388 - COND MAISON GALLE</t>
  </si>
  <si>
    <t xml:space="preserve">371 - MIAMI GARDENS </t>
  </si>
  <si>
    <t xml:space="preserve">351     CONDOMINIO PAULO VI </t>
  </si>
  <si>
    <t>96     CONDOMINIO EDIFICIO ROSA MARIA</t>
  </si>
  <si>
    <t>106     CONDOMÍNIO EDIFÍCIO THE QUALITY PERDIZES</t>
  </si>
  <si>
    <t>144     CONDOMÍNIO EDIFICIO UFFICIO PERDIZES</t>
  </si>
  <si>
    <t>179     CONDOMÍNIO EDIFICIO CAMPO GRANDE</t>
  </si>
  <si>
    <t>198   ROSSI VILA OFFICE</t>
  </si>
  <si>
    <t>205   CONDOMÍNIO GIARDINO D'ITÁLIA</t>
  </si>
  <si>
    <t>207   CONDOMÍNIO EDIFÍCIO DANIELA</t>
  </si>
  <si>
    <t>230   EDIFICIO TENDENCY POMPEIA</t>
  </si>
  <si>
    <t>258  CONDOMÍNIO MAR DAS ANTILHAS</t>
  </si>
  <si>
    <t>290   EDIFICIO VITRE VILA ROMANA</t>
  </si>
  <si>
    <t>292   EDIFICIO VERANDA</t>
  </si>
  <si>
    <t>327  CONDOMINIO EDIFICIO TRIESSE III</t>
  </si>
  <si>
    <t>328   CONDOMINIO EDIFICIO NOVA YORK</t>
  </si>
  <si>
    <t>329   CONDOMINIO EDIFICIO TROPICAL</t>
  </si>
  <si>
    <t>331   CONDOMINIO EDIFICIO NAZARETH</t>
  </si>
  <si>
    <t>332   CONDOMINIO EDIFICIO HERCILIO ARJONA</t>
  </si>
  <si>
    <t>118 - CONDOMÍNIO EDIFÍCIO HADDAD</t>
  </si>
  <si>
    <t>351    RESIDENCIAL PAULO VI</t>
  </si>
  <si>
    <t>360   CONDOMÍNIO CAP D´ANTIBES</t>
  </si>
  <si>
    <t>161 - CONDOMINIO EDIFICIO PIAZZA DI TRENTO</t>
  </si>
  <si>
    <t>285 - CONDOMINIO JARDIM AMERICA</t>
  </si>
  <si>
    <t>16 - EDIFICIO SANTA TEREZA</t>
  </si>
  <si>
    <t xml:space="preserve">321 - EDIFICIO SÃO JOSE </t>
  </si>
  <si>
    <t>107   CONDOMINIO ALLORI VILA ROMANA</t>
  </si>
  <si>
    <t>145   CONDOMINIO PODIUM VILA LEOPOLDINA</t>
  </si>
  <si>
    <t>149   CONDOMÍNIO EDIFÍCIO BÉTULA</t>
  </si>
  <si>
    <t>219   CONDOMÍNIO REFUGE</t>
  </si>
  <si>
    <t>359  CONJ. HAB. PONTE DOS REMÉDIOS F2</t>
  </si>
  <si>
    <t>16 - CONDOMINIO MORADA DOS PÁSSAROS</t>
  </si>
  <si>
    <t>364  CONDOMÍNIO VILA DEL REY</t>
  </si>
  <si>
    <t>365  CONJ. HAB. PONTE DOS REMÉDIOS F1</t>
  </si>
  <si>
    <t>52 - FLAT VILLAGE MARESIAS</t>
  </si>
  <si>
    <t xml:space="preserve">372 - CONDOMINIO EDIFICIO LA PROMENADE </t>
  </si>
  <si>
    <t>180 -   EDIFÍCIO NEXT OFFICE ALTO DA LAPA</t>
  </si>
  <si>
    <t>82 -  CONDOMÍNIO EDIFÍCIO CASA DE FLORENÇA</t>
  </si>
  <si>
    <t xml:space="preserve">96 - COLINAS DO SUMARE </t>
  </si>
  <si>
    <t>92 - CONDOMÍNIO EDIFÍCIO SUMARÉ TOWER</t>
  </si>
  <si>
    <t>123 - CONDOMÍNIO EDIFÍCIO EMILIO DE MENEZES</t>
  </si>
  <si>
    <t xml:space="preserve">48-  EDIFICIO ITAJUBA </t>
  </si>
  <si>
    <t>180 - EDIFÍCIO NEXT OFFICE ALTO DA LAPA</t>
  </si>
  <si>
    <t>226 - CONDOMINIO EDIFICIO SAINT PAUL DE LEON</t>
  </si>
  <si>
    <t xml:space="preserve">52 - TORRE DI FIRENZE </t>
  </si>
  <si>
    <t xml:space="preserve">108-  EDIFICIO TRIO PERDIZES </t>
  </si>
  <si>
    <t>337   DI MAURO</t>
  </si>
  <si>
    <t>251 - CONDOMÍNIO NEW JAZZ</t>
  </si>
  <si>
    <t xml:space="preserve">373 - CRISTAIS DA TERRA </t>
  </si>
  <si>
    <t xml:space="preserve">284 - CE SAINT PAUL </t>
  </si>
  <si>
    <t xml:space="preserve">339 - PARQUE CENTRAL RESERVA </t>
  </si>
  <si>
    <t>356 -  JUREIA - PERUIBE</t>
  </si>
  <si>
    <t xml:space="preserve">375 - PERES DE OLIVEIRA </t>
  </si>
  <si>
    <t xml:space="preserve">378 - 25 DE JANEIRO </t>
  </si>
  <si>
    <t>389- ANTIBES</t>
  </si>
  <si>
    <t xml:space="preserve">390 - CARAGUATATUBA </t>
  </si>
  <si>
    <t xml:space="preserve">391 - SANTA IGNEZ </t>
  </si>
  <si>
    <t xml:space="preserve">392 - TIMES </t>
  </si>
  <si>
    <t>374 - CONDOMINIO VIVANTI</t>
  </si>
  <si>
    <t>387 - COND BORDEAUX</t>
  </si>
  <si>
    <t>012-     CONDOMINIO EDIFICIO FERCOLI</t>
  </si>
  <si>
    <t>035-   CONDOMÍNIO EDIFÍCIO PALAZZO FERRARA</t>
  </si>
  <si>
    <t>056-    CONDOMINIO EDIF. MARQUÊS DE MONTE ALEGRE</t>
  </si>
  <si>
    <t xml:space="preserve">064-      CONDOMINIO EDIFICIO MANSÃO MOLIERE </t>
  </si>
  <si>
    <t>071-  CONDOMÍNIO EDIFÍCIO CASSIUS</t>
  </si>
  <si>
    <t>124-  CONDOMÍNIO EDIFÍCIO SAN GENARO</t>
  </si>
  <si>
    <t>163 - CONDOMINIO EDIF SAN FRANCESCO DI PAOLA</t>
  </si>
  <si>
    <t>0186 - CONDOMINIO EDIFICIO ANTONIO TOMAZ</t>
  </si>
  <si>
    <t>190 - EDIFÍCIO CAMBURIÚ</t>
  </si>
  <si>
    <t xml:space="preserve">141 -  EDIFICIO SAN REMO </t>
  </si>
  <si>
    <t>264 - EDIFICIO LA PLACE - OFFICE PERDIZES</t>
  </si>
  <si>
    <t>297 - CONDOMÍNIO CASA LEOPOLDINA</t>
  </si>
  <si>
    <t>319 - CONDOMÍNIO EDIFÍCIO RENAISSANCE</t>
  </si>
  <si>
    <t>344 - CONDOMÍNIO EDIFÍCIO ARIA VILA ROMANA</t>
  </si>
  <si>
    <t xml:space="preserve">357 - CONDOMINIO EDIFICIO COSTA RICA </t>
  </si>
  <si>
    <t xml:space="preserve">303 - EDIFICIO  MARCIO </t>
  </si>
  <si>
    <t xml:space="preserve">318 - EDIFICIO MONTE HERMOM </t>
  </si>
  <si>
    <t xml:space="preserve">283 - EDIFICIO VERANA </t>
  </si>
  <si>
    <t>273 - CONDOMINIO ROMANEE</t>
  </si>
  <si>
    <t>384 - CONDOMINIO EDIFICIO GISANROAN</t>
  </si>
  <si>
    <t>370- EDIFICIO DREAMS</t>
  </si>
  <si>
    <t xml:space="preserve">355 - CONDOMINIO EDIFICIO SAINT JACQUES </t>
  </si>
  <si>
    <t>147 - CONDOMINIO EDIFICIO ALENIR</t>
  </si>
  <si>
    <t>091 - CONDOMÍNIO EDIFÍCIO CAPOTE VALENTE</t>
  </si>
  <si>
    <t>093 - EDIFÍCIO SAINT PAUL RESIDENCE</t>
  </si>
  <si>
    <t>128 - EDIFICIO FLAMBOYANT</t>
  </si>
  <si>
    <t>011 - JAZZ</t>
  </si>
  <si>
    <t>038 - PIAZZA ROMANA</t>
  </si>
  <si>
    <t>049 - CASTEL DE PADOVÁ</t>
  </si>
  <si>
    <t>063 - SAINT THOMAS</t>
  </si>
  <si>
    <t>068 - VILLA MIRRO</t>
  </si>
  <si>
    <t>109 - MUSEU</t>
  </si>
  <si>
    <t>350 - RESIDENCIAL BONSUCESSO</t>
  </si>
  <si>
    <t>200 - JACARÁNDA</t>
  </si>
  <si>
    <t>229 - MIRANTE BONSUCESSO</t>
  </si>
  <si>
    <t>232 - JOREN</t>
  </si>
  <si>
    <t>291 - BRAIDO TOWER</t>
  </si>
  <si>
    <t>301 - LARI</t>
  </si>
  <si>
    <t>304 - FOZATTI</t>
  </si>
  <si>
    <t>305 - MYCENE</t>
  </si>
  <si>
    <t>308 - VENETO</t>
  </si>
  <si>
    <t>311 - LUIS DE CAMÕES</t>
  </si>
  <si>
    <t>30 -  CORSEGA</t>
  </si>
  <si>
    <t xml:space="preserve">26 - SOLAR DOS BUZIOS </t>
  </si>
  <si>
    <t>02 - CONDOMINIO EDIFICIO PAÇO DE POMPEIA</t>
  </si>
  <si>
    <t>32 - CONDOMÍNIO EDIFÍCIO MARINA</t>
  </si>
  <si>
    <t>60 - CONDOMÍNIO EDIFÍCIO GLÁUCIA</t>
  </si>
  <si>
    <t>102 - EDIFICIOS PIRITUBA E SÃO JOSÉ</t>
  </si>
  <si>
    <t>104 - CONDOMÍNIO EDIFÍCIO GUAPORÉ</t>
  </si>
  <si>
    <t>222 - CONDOMINIO MASSIMO VILA MASCOTE</t>
  </si>
  <si>
    <t>245 - CONDOMINIO EDIFICIO NATAL I I</t>
  </si>
  <si>
    <t>252 - CONDOMÍNIO MALAGA</t>
  </si>
  <si>
    <t>259 - CONDOMINIO VILA SIENA</t>
  </si>
  <si>
    <t>265 - EDIFICIO PARK VIEW PERDIZES</t>
  </si>
  <si>
    <t>268 - CONDOMÍNIO FORME</t>
  </si>
  <si>
    <t>274 - CONDOMINIO CYRELA INSPIRED</t>
  </si>
  <si>
    <t>277 - CONDOMÍNIO EDIFÍCIO MAESTRO</t>
  </si>
  <si>
    <t>287 - CONDOMÍNIO EDIFÍCIO IPOJUCA</t>
  </si>
  <si>
    <t>333 - CONDOMINIO EDIFICIO SARAH</t>
  </si>
  <si>
    <t xml:space="preserve">76- EDIFICIO BOULEVARD ST. MICHAEL </t>
  </si>
  <si>
    <t>46 - EDIFICIO DELFIM</t>
  </si>
  <si>
    <t xml:space="preserve">383 - COLORE JAGUARE </t>
  </si>
  <si>
    <t>80 - CONDOMINIO EDIFICIO BACCARELLI S  HOUSE</t>
  </si>
  <si>
    <t>162 - CONDOMINIO COLORADO TOWN HOUSE</t>
  </si>
  <si>
    <t>221 - ASSOCIACAO DOS PROP RESERVA SANTA PAULA</t>
  </si>
  <si>
    <t>227 - EDIFICIO ATRIA</t>
  </si>
  <si>
    <t>233 - CONDOMÍNIO RESIDENCIAL INTERLAGOS</t>
  </si>
  <si>
    <t>249 - CONDOMÍNIO RESIDENCIAL BRISBANE</t>
  </si>
  <si>
    <t>261 - CONDOMINIO CIALGA</t>
  </si>
  <si>
    <t>279 - CONDOMÍNIO PARNASSE</t>
  </si>
  <si>
    <t>312 - CONDOMINIO EDIFICIO PEDRA BRANCA</t>
  </si>
  <si>
    <t>313 - CONDOMINIO EDIFICIO MENDES DA SILVA</t>
  </si>
  <si>
    <t>315 - CONDOMINIO EDIFICIO VILA ANGELA</t>
  </si>
  <si>
    <t xml:space="preserve">316 - COND. EDIFICIO AGUA BRANCA  CORIOLANO </t>
  </si>
  <si>
    <t>334 - CONDOMINIO EDIFICIO TURIACU</t>
  </si>
  <si>
    <t>335 - RESIDENCIAL MARCO AURELIO</t>
  </si>
  <si>
    <t xml:space="preserve">363 - RESIDENCIAL BLUE SKY </t>
  </si>
  <si>
    <t>336- RIO DE JANEIRO </t>
  </si>
  <si>
    <t>235 - DOS PASSAROS</t>
  </si>
  <si>
    <t>253  CLAUDIO TOZZI</t>
  </si>
  <si>
    <t xml:space="preserve">278-  AMARILLYS </t>
  </si>
  <si>
    <t>255 - ROMILDA AGUIAR</t>
  </si>
  <si>
    <t>014 - CONDOMINIO EDIFICIO SUNSET VIEW</t>
  </si>
  <si>
    <t>050 - CONDOMINIO EDIFICIO THASSOS</t>
  </si>
  <si>
    <t>089 - CONDOMÍNIO EDIFÍCIO HALL PAULISTANO</t>
  </si>
  <si>
    <t>098 - CONDOMÍNIO EDIFÍCIO PORTO FINO</t>
  </si>
  <si>
    <t>103 - CONDOMÍNIO EDIFÍCIO EXCLUSIVE PERDIZES</t>
  </si>
  <si>
    <t>112 - CONDOMÍNIO EDIFÍCIO PRAIA DE CAMBORIÚ</t>
  </si>
  <si>
    <t>135 - CONDOMÍNIO EDIFÍCIO SINTONIA FREGUESIA D</t>
  </si>
  <si>
    <t>146 - CONDOMÍNIO EDIFÍCIO CONJ. RES. VILLAGE</t>
  </si>
  <si>
    <t xml:space="preserve">154 - CONDOMINIO EDIFICIO ANA CAROLINA </t>
  </si>
  <si>
    <t>160 - CONDOMINIO EDIFICIO PRINCETON</t>
  </si>
  <si>
    <t>167 - CONDOMINIO EDIFICIO CHATEAU D´ AVIGNON</t>
  </si>
  <si>
    <t xml:space="preserve">241 - CONDOMINIO ANA CRISTINA </t>
  </si>
  <si>
    <t>295 - CONDOMINIO MAR DAS CARAIBAS</t>
  </si>
  <si>
    <t>296- CONDOMÍNIO EDIFÍCIO NARCISO ORSOLETTI</t>
  </si>
  <si>
    <t>299 - CONDOMÍNIO RADIAL OFFICES</t>
  </si>
  <si>
    <t>324 - CONDOMINIO EDIFICIO MARIA MAGDALENA</t>
  </si>
  <si>
    <t xml:space="preserve">326 - CONDOMINIO EDIFICIO EMBAUVA </t>
  </si>
  <si>
    <t>341 - CONDOMÍNIO EDIFICIO MARIA CUSTODIO</t>
  </si>
  <si>
    <t>354 - CONDOMÍNIO HIGIENÓPOLIS RESIDENCE</t>
  </si>
  <si>
    <t>368 - PARQUE CENTRAL BOULEVARD</t>
  </si>
  <si>
    <t xml:space="preserve">001- PENTAGONO </t>
  </si>
  <si>
    <t>66 - CONDOMÍNIO EDIFÍCIO LA DOLCE VITA</t>
  </si>
  <si>
    <t>78 - CONDOMÍNIO EDIFÍCIO ELIANE</t>
  </si>
  <si>
    <t>83 - CONDOMÍNIO EDIFÍCIO MARQUÊS DE TARRAGONA</t>
  </si>
  <si>
    <t>88 - EDIFÍCIO ACQUA VILA ROMANA</t>
  </si>
  <si>
    <t>121 - CONDOMÍNIO EDIFÍCIO JOÃO MOURA</t>
  </si>
  <si>
    <t>125 - CONDOMÍNIO EDIFÍCIO SARAY</t>
  </si>
  <si>
    <t>170 - CONDOMINIO EDIFICIO PANORAMA</t>
  </si>
  <si>
    <t>199 - CONDOMINIO EDIFICIO CASA DE FRANÇA</t>
  </si>
  <si>
    <t>202 - CONDOMÍNIO EDIFÍCIO ARAGUARI</t>
  </si>
  <si>
    <t>203 - CONDOMÍNIO EDIFÍCIO RIO ARAGUAIA</t>
  </si>
  <si>
    <t>217 - CONDOMÍNIO VILLAGIO DEL SOLE</t>
  </si>
  <si>
    <t>220 - EDIFICIO HERITAGE HOMEM DE MELO</t>
  </si>
  <si>
    <t>234 - CONDOMÍNIO BARÃO DE MAUÁ</t>
  </si>
  <si>
    <t>244 - ASSOC DOS PROP BELLA VITTA VISTA VERDE</t>
  </si>
  <si>
    <t>272 - CONDOMINIO NOUVEAU</t>
  </si>
  <si>
    <t>275 - VILLA DI CARLA</t>
  </si>
  <si>
    <t>238 - MORADA INGLESA</t>
  </si>
  <si>
    <t>380- MANSÃO BUTANTA</t>
  </si>
  <si>
    <t xml:space="preserve">182 - NEW VISION </t>
  </si>
  <si>
    <t>Antônio</t>
  </si>
  <si>
    <t>alexandre</t>
  </si>
  <si>
    <t>anderson</t>
  </si>
  <si>
    <t>taina</t>
  </si>
  <si>
    <t>diego</t>
  </si>
  <si>
    <t>stefany</t>
  </si>
  <si>
    <t>cilezia</t>
  </si>
  <si>
    <t>erasmo</t>
  </si>
  <si>
    <t>nina</t>
  </si>
  <si>
    <t>ana</t>
  </si>
  <si>
    <t>nilza</t>
  </si>
  <si>
    <t>ivonete</t>
  </si>
  <si>
    <t>melyssa</t>
  </si>
  <si>
    <t>shirlei Santana</t>
  </si>
  <si>
    <t>aline</t>
  </si>
  <si>
    <t>alessandra</t>
  </si>
  <si>
    <t>matheus</t>
  </si>
  <si>
    <t>GISELE</t>
  </si>
  <si>
    <t>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</si>
</sst>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 &quot;00&quot;.&quot;000&quot;.&quot;000&quot;/&quot;0000\-00"/>
    <numFmt numFmtId="165" formatCode="00\.000\.000\/0000\-00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rgb="FF000000"/>
      <name val="Verdana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3"/>
      </bottom>
      <diagonal/>
    </border>
    <border>
      <left/>
      <right/>
      <top style="thin">
        <color indexed="64"/>
      </top>
      <bottom style="medium">
        <color theme="3"/>
      </bottom>
      <diagonal/>
    </border>
    <border>
      <left/>
      <right style="medium">
        <color theme="3"/>
      </right>
      <top style="thin">
        <color indexed="64"/>
      </top>
      <bottom style="medium">
        <color theme="3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6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8" fillId="0" borderId="16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left"/>
    </xf>
    <xf numFmtId="1" fontId="8" fillId="0" borderId="16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1" fontId="11" fillId="3" borderId="16" xfId="0" applyNumberFormat="1" applyFont="1" applyFill="1" applyBorder="1" applyAlignment="1">
      <alignment horizontal="center"/>
    </xf>
    <xf numFmtId="0" fontId="11" fillId="3" borderId="16" xfId="0" applyFont="1" applyFill="1" applyBorder="1" applyAlignment="1">
      <alignment horizontal="left"/>
    </xf>
    <xf numFmtId="0" fontId="12" fillId="0" borderId="0" xfId="0" applyFont="1" applyAlignment="1">
      <alignment vertical="top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>
      <alignment horizontal="center"/>
    </xf>
    <xf numFmtId="0" fontId="18" fillId="6" borderId="20" xfId="0" applyFont="1" applyFill="1" applyBorder="1" applyAlignment="1">
      <alignment horizontal="left"/>
    </xf>
    <xf numFmtId="0" fontId="19" fillId="7" borderId="20" xfId="0" applyFont="1" applyFill="1" applyBorder="1"/>
    <xf numFmtId="0" fontId="19" fillId="6" borderId="20" xfId="0" applyFont="1" applyFill="1" applyBorder="1"/>
    <xf numFmtId="0" fontId="16" fillId="7" borderId="20" xfId="0" applyFont="1" applyFill="1" applyBorder="1"/>
    <xf numFmtId="0" fontId="16" fillId="6" borderId="20" xfId="0" applyFont="1" applyFill="1" applyBorder="1"/>
    <xf numFmtId="0" fontId="16" fillId="7" borderId="20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/>
    </xf>
    <xf numFmtId="2" fontId="18" fillId="7" borderId="20" xfId="0" applyNumberFormat="1" applyFont="1" applyFill="1" applyBorder="1" applyAlignment="1">
      <alignment horizontal="left"/>
    </xf>
    <xf numFmtId="2" fontId="18" fillId="6" borderId="20" xfId="0" applyNumberFormat="1" applyFont="1" applyFill="1" applyBorder="1" applyAlignment="1">
      <alignment horizontal="left"/>
    </xf>
    <xf numFmtId="2" fontId="16" fillId="7" borderId="20" xfId="0" applyNumberFormat="1" applyFont="1" applyFill="1" applyBorder="1"/>
    <xf numFmtId="2" fontId="16" fillId="6" borderId="20" xfId="0" applyNumberFormat="1" applyFont="1" applyFill="1" applyBorder="1"/>
    <xf numFmtId="2" fontId="16" fillId="7" borderId="20" xfId="0" applyNumberFormat="1" applyFont="1" applyFill="1" applyBorder="1" applyAlignment="1">
      <alignment horizontal="left" vertical="top"/>
    </xf>
    <xf numFmtId="0" fontId="20" fillId="8" borderId="20" xfId="0" applyFont="1" applyFill="1" applyBorder="1"/>
    <xf numFmtId="0" fontId="16" fillId="7" borderId="20" xfId="0" applyFont="1" applyFill="1" applyBorder="1" applyAlignment="1">
      <alignment wrapText="1"/>
    </xf>
    <xf numFmtId="0" fontId="16" fillId="9" borderId="20" xfId="0" applyFont="1" applyFill="1" applyBorder="1"/>
    <xf numFmtId="0" fontId="20" fillId="7" borderId="20" xfId="0" applyFont="1" applyFill="1" applyBorder="1"/>
    <xf numFmtId="0" fontId="20" fillId="6" borderId="20" xfId="0" applyFont="1" applyFill="1" applyBorder="1"/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0" fontId="7" fillId="0" borderId="11" xfId="0" quotePrefix="1" applyFont="1" applyBorder="1" applyAlignment="1" applyProtection="1">
      <alignment horizontal="center" vertical="top" wrapText="1"/>
      <protection locked="0"/>
    </xf>
    <xf numFmtId="0" fontId="7" fillId="0" borderId="12" xfId="0" quotePrefix="1" applyFont="1" applyBorder="1" applyAlignment="1" applyProtection="1">
      <alignment horizontal="center" vertical="top" wrapText="1"/>
      <protection locked="0"/>
    </xf>
    <xf numFmtId="0" fontId="7" fillId="0" borderId="13" xfId="0" quotePrefix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4" fontId="4" fillId="0" borderId="2" xfId="1" applyFont="1" applyBorder="1" applyAlignment="1" applyProtection="1">
      <alignment horizontal="center" vertical="center"/>
      <protection locked="0"/>
    </xf>
    <xf numFmtId="44" fontId="4" fillId="0" borderId="3" xfId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1" fillId="0" borderId="14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165" fontId="4" fillId="4" borderId="17" xfId="0" applyNumberFormat="1" applyFont="1" applyFill="1" applyBorder="1" applyAlignment="1" applyProtection="1">
      <alignment horizontal="center" vertical="center"/>
      <protection locked="0"/>
    </xf>
    <xf numFmtId="165" fontId="4" fillId="4" borderId="18" xfId="0" applyNumberFormat="1" applyFont="1" applyFill="1" applyBorder="1" applyAlignment="1" applyProtection="1">
      <alignment horizontal="center" vertical="center"/>
      <protection locked="0"/>
    </xf>
    <xf numFmtId="165" fontId="4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15" xfId="0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1437409</xdr:colOff>
      <xdr:row>3</xdr:row>
      <xdr:rowOff>184834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AF65CB-0B6E-421F-8240-F37D2F387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437408" cy="730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"/>
  <dimension ref="A1:XFC38"/>
  <sheetViews>
    <sheetView showGridLines="0" topLeftCell="A14" zoomScale="110" zoomScaleNormal="110" workbookViewId="0">
      <selection activeCell="B29" sqref="B29:C29"/>
    </sheetView>
  </sheetViews>
  <sheetFormatPr defaultColWidth="0" defaultRowHeight="14.25" zeroHeight="1" x14ac:dyDescent="0.25"/>
  <cols>
    <col min="1" max="1" width="37.28515625" style="2" customWidth="1"/>
    <col min="2" max="2" width="12.28515625" style="3" customWidth="1"/>
    <col min="3" max="3" width="13.42578125" style="4" customWidth="1"/>
    <col min="4" max="5" width="9.140625" style="3" customWidth="1"/>
    <col min="6" max="6" width="10.28515625" style="3" customWidth="1"/>
    <col min="7" max="7" width="3.5703125" style="3" customWidth="1"/>
    <col min="8" max="8" width="0" style="3" hidden="1" customWidth="1"/>
    <col min="9" max="16383" width="9.140625" style="3" hidden="1"/>
    <col min="16384" max="16384" width="4.140625" style="3" customWidth="1"/>
  </cols>
  <sheetData>
    <row r="1" spans="1:7" ht="14.25" customHeight="1" x14ac:dyDescent="0.25">
      <c r="B1" s="60" t="s">
        <v>4</v>
      </c>
      <c r="C1" s="60"/>
      <c r="D1" s="60"/>
      <c r="E1" s="60"/>
      <c r="F1" s="60"/>
      <c r="G1" s="6"/>
    </row>
    <row r="2" spans="1:7" ht="14.25" customHeight="1" x14ac:dyDescent="0.25">
      <c r="A2" s="6"/>
      <c r="B2" s="60"/>
      <c r="C2" s="60"/>
      <c r="D2" s="60"/>
      <c r="E2" s="60"/>
      <c r="F2" s="60"/>
      <c r="G2" s="6"/>
    </row>
    <row r="3" spans="1:7" ht="14.25" customHeight="1" x14ac:dyDescent="0.25">
      <c r="A3" s="6"/>
      <c r="B3" s="60"/>
      <c r="C3" s="60"/>
      <c r="D3" s="60"/>
      <c r="E3" s="60"/>
      <c r="F3" s="60"/>
      <c r="G3" s="6"/>
    </row>
    <row r="4" spans="1:7" ht="15" customHeight="1" thickBot="1" x14ac:dyDescent="0.3">
      <c r="B4" s="61"/>
      <c r="C4" s="61"/>
      <c r="D4" s="61"/>
      <c r="E4" s="61"/>
      <c r="F4" s="61"/>
    </row>
    <row r="5" spans="1:7" ht="24" thickBot="1" x14ac:dyDescent="0.3">
      <c r="A5" s="29" t="s">
        <v>0</v>
      </c>
      <c r="B5" s="64" t="s">
        <v>1</v>
      </c>
      <c r="C5" s="65"/>
      <c r="D5" s="65"/>
      <c r="E5" s="65"/>
      <c r="F5" s="66"/>
    </row>
    <row r="6" spans="1:7" ht="18" x14ac:dyDescent="0.25">
      <c r="A6" s="26">
        <v>166</v>
      </c>
      <c r="B6" s="67" t="str">
        <f>VLOOKUP(A6,Planilha2!A:C,2,0)</f>
        <v>APL PALM HILLS GRANJA VIANNA RESIDENCE</v>
      </c>
      <c r="C6" s="68"/>
      <c r="D6" s="68"/>
      <c r="E6" s="68"/>
      <c r="F6" s="69"/>
    </row>
    <row r="7" spans="1:7" x14ac:dyDescent="0.25">
      <c r="A7" s="76"/>
      <c r="B7" s="76"/>
      <c r="C7" s="76"/>
      <c r="D7" s="76"/>
      <c r="E7" s="76"/>
      <c r="F7" s="76"/>
    </row>
    <row r="8" spans="1:7" ht="25.9" customHeight="1" thickBot="1" x14ac:dyDescent="0.3">
      <c r="A8" s="30" t="s">
        <v>316</v>
      </c>
      <c r="B8" s="73">
        <f>VLOOKUP(A6,Planilha2!A:C,3,0)</f>
        <v>9390101000190</v>
      </c>
      <c r="C8" s="74"/>
      <c r="D8" s="74"/>
      <c r="E8" s="74"/>
      <c r="F8" s="75"/>
    </row>
    <row r="9" spans="1:7" ht="35.450000000000003" customHeight="1" thickBot="1" x14ac:dyDescent="0.3">
      <c r="A9" s="24" t="s">
        <v>2</v>
      </c>
      <c r="B9" s="70">
        <v>44788</v>
      </c>
      <c r="C9" s="71"/>
      <c r="D9" s="71"/>
      <c r="E9" s="71"/>
      <c r="F9" s="72"/>
    </row>
    <row r="10" spans="1:7" ht="15" thickBot="1" x14ac:dyDescent="0.3">
      <c r="A10" s="52"/>
      <c r="B10" s="53"/>
      <c r="C10" s="53"/>
      <c r="D10" s="53"/>
      <c r="E10" s="53"/>
      <c r="F10" s="54"/>
    </row>
    <row r="11" spans="1:7" ht="39" customHeight="1" thickBot="1" x14ac:dyDescent="0.3">
      <c r="A11" s="25" t="s">
        <v>3</v>
      </c>
      <c r="B11" s="62">
        <v>10000</v>
      </c>
      <c r="C11" s="62"/>
      <c r="D11" s="62"/>
      <c r="E11" s="62"/>
      <c r="F11" s="63"/>
    </row>
    <row r="12" spans="1:7" ht="15" thickBot="1" x14ac:dyDescent="0.3">
      <c r="A12" s="52"/>
      <c r="B12" s="53"/>
      <c r="C12" s="53"/>
      <c r="D12" s="53"/>
      <c r="E12" s="53"/>
      <c r="F12" s="54"/>
    </row>
    <row r="13" spans="1:7" ht="36" customHeight="1" thickBot="1" x14ac:dyDescent="0.3">
      <c r="A13" s="25" t="s">
        <v>7</v>
      </c>
      <c r="B13" s="50" t="s">
        <v>8</v>
      </c>
      <c r="C13" s="50"/>
      <c r="D13" s="50"/>
      <c r="E13" s="50"/>
      <c r="F13" s="51"/>
    </row>
    <row r="14" spans="1:7" ht="15" thickBot="1" x14ac:dyDescent="0.3">
      <c r="A14" s="52"/>
      <c r="B14" s="53"/>
      <c r="C14" s="53"/>
      <c r="D14" s="53"/>
      <c r="E14" s="53"/>
      <c r="F14" s="54"/>
    </row>
    <row r="15" spans="1:7" ht="34.15" customHeight="1" thickBot="1" x14ac:dyDescent="0.3">
      <c r="A15" s="25" t="s">
        <v>315</v>
      </c>
      <c r="B15" s="49" t="s">
        <v>318</v>
      </c>
      <c r="C15" s="50"/>
      <c r="D15" s="50"/>
      <c r="E15" s="50"/>
      <c r="F15" s="51"/>
    </row>
    <row r="16" spans="1:7" ht="15" thickBot="1" x14ac:dyDescent="0.3">
      <c r="A16" s="77"/>
      <c r="B16" s="78"/>
      <c r="C16" s="78"/>
      <c r="D16" s="78"/>
      <c r="E16" s="78"/>
      <c r="F16" s="79"/>
    </row>
    <row r="17" spans="1:6" ht="31.15" customHeight="1" thickBot="1" x14ac:dyDescent="0.3">
      <c r="A17" s="25" t="str">
        <f>IF(B13="PIX","CNPJ/CPF ","CNPJ/CPF")</f>
        <v xml:space="preserve">CNPJ/CPF </v>
      </c>
      <c r="B17" s="50" t="s">
        <v>317</v>
      </c>
      <c r="C17" s="50"/>
      <c r="D17" s="50"/>
      <c r="E17" s="50"/>
      <c r="F17" s="51"/>
    </row>
    <row r="18" spans="1:6" ht="21" customHeight="1" thickBot="1" x14ac:dyDescent="0.3">
      <c r="A18" s="25" t="str">
        <f>IF(B13="PIX","CHAVE PIX","")</f>
        <v>CHAVE PIX</v>
      </c>
      <c r="B18" s="50" t="s">
        <v>564</v>
      </c>
      <c r="C18" s="50"/>
      <c r="D18" s="50"/>
      <c r="E18" s="50"/>
      <c r="F18" s="51"/>
    </row>
    <row r="19" spans="1:6" ht="15.75" thickBot="1" x14ac:dyDescent="0.3">
      <c r="A19" s="25" t="str">
        <f>IF(B13="PIX","BANCO ","BANCO")</f>
        <v xml:space="preserve">BANCO </v>
      </c>
      <c r="B19" s="50">
        <v>341</v>
      </c>
      <c r="C19" s="50"/>
      <c r="D19" s="50"/>
      <c r="E19" s="50"/>
      <c r="F19" s="51"/>
    </row>
    <row r="20" spans="1:6" ht="15" thickBot="1" x14ac:dyDescent="0.3">
      <c r="A20" s="52"/>
      <c r="B20" s="53"/>
      <c r="C20" s="53"/>
      <c r="D20" s="53"/>
      <c r="E20" s="53"/>
      <c r="F20" s="54"/>
    </row>
    <row r="21" spans="1:6" ht="15.75" thickBot="1" x14ac:dyDescent="0.3">
      <c r="A21" s="25" t="str">
        <f>IF(B13="PIX","AGÊNCIA ","AGÊNCIA")</f>
        <v xml:space="preserve">AGÊNCIA </v>
      </c>
      <c r="B21" s="55" t="s">
        <v>319</v>
      </c>
      <c r="C21" s="55"/>
      <c r="D21" s="55"/>
      <c r="E21" s="55"/>
      <c r="F21" s="56"/>
    </row>
    <row r="22" spans="1:6" ht="15" thickBot="1" x14ac:dyDescent="0.3">
      <c r="A22" s="52"/>
      <c r="B22" s="53"/>
      <c r="C22" s="53"/>
      <c r="D22" s="53"/>
      <c r="E22" s="53"/>
      <c r="F22" s="54"/>
    </row>
    <row r="23" spans="1:6" ht="15.75" thickBot="1" x14ac:dyDescent="0.3">
      <c r="A23" s="25" t="str">
        <f>IF(B13="PIX","CONTA CORRENTE","CONTA CORRENTE")</f>
        <v>CONTA CORRENTE</v>
      </c>
      <c r="B23" s="55" t="s">
        <v>320</v>
      </c>
      <c r="C23" s="55"/>
      <c r="D23" s="55"/>
      <c r="E23" s="55"/>
      <c r="F23" s="56"/>
    </row>
    <row r="24" spans="1:6" ht="15" thickBot="1" x14ac:dyDescent="0.3">
      <c r="A24" s="52"/>
      <c r="B24" s="53"/>
      <c r="C24" s="53"/>
      <c r="D24" s="53"/>
      <c r="E24" s="53"/>
      <c r="F24" s="54"/>
    </row>
    <row r="25" spans="1:6" ht="15.75" thickBot="1" x14ac:dyDescent="0.3">
      <c r="A25" s="25" t="s">
        <v>10</v>
      </c>
      <c r="B25" s="55" t="s">
        <v>225</v>
      </c>
      <c r="C25" s="55"/>
      <c r="D25" s="55"/>
      <c r="E25" s="55"/>
      <c r="F25" s="56"/>
    </row>
    <row r="26" spans="1:6" ht="15" customHeight="1" thickBot="1" x14ac:dyDescent="0.3">
      <c r="A26" s="5" t="s">
        <v>11</v>
      </c>
      <c r="B26" s="89">
        <f ca="1">NOW()</f>
        <v>45047.488139699075</v>
      </c>
      <c r="C26" s="90"/>
      <c r="D26" s="92">
        <f ca="1">NOW()</f>
        <v>45047.488139699075</v>
      </c>
      <c r="E26" s="92"/>
      <c r="F26" s="93"/>
    </row>
    <row r="27" spans="1:6" ht="15" customHeight="1" thickBot="1" x14ac:dyDescent="0.3">
      <c r="A27" s="5"/>
      <c r="B27" s="89"/>
      <c r="C27" s="90"/>
      <c r="D27" s="90"/>
      <c r="E27" s="90"/>
      <c r="F27" s="91"/>
    </row>
    <row r="28" spans="1:6" ht="15" thickBot="1" x14ac:dyDescent="0.3">
      <c r="A28" s="78"/>
      <c r="B28" s="78"/>
      <c r="C28" s="78"/>
      <c r="D28" s="78"/>
      <c r="E28" s="78"/>
      <c r="F28" s="78"/>
    </row>
    <row r="29" spans="1:6" ht="15" customHeight="1" thickBot="1" x14ac:dyDescent="0.3">
      <c r="A29" s="19" t="s">
        <v>6</v>
      </c>
      <c r="B29" s="94" t="e">
        <f>VLOOKUP(A6,Planilha2!A:D,4,0)</f>
        <v>#N/A</v>
      </c>
      <c r="C29" s="95"/>
      <c r="D29" s="95" t="e">
        <f>VLOOKUP(A6,Planilha2!A:E,5,0)</f>
        <v>#N/A</v>
      </c>
      <c r="E29" s="95"/>
      <c r="F29" s="96"/>
    </row>
    <row r="30" spans="1:6" ht="15" thickBot="1" x14ac:dyDescent="0.3">
      <c r="A30" s="20"/>
      <c r="B30" s="21"/>
      <c r="C30" s="22"/>
      <c r="D30" s="21"/>
      <c r="E30" s="21"/>
      <c r="F30" s="21"/>
    </row>
    <row r="31" spans="1:6" ht="15" thickBot="1" x14ac:dyDescent="0.3">
      <c r="A31" s="19" t="s">
        <v>5</v>
      </c>
      <c r="B31" s="1">
        <v>1</v>
      </c>
      <c r="C31" s="88" t="str">
        <f>VLOOKUP(B31,Planilha1!J2:K3,2,)</f>
        <v>Recibo</v>
      </c>
      <c r="D31" s="88"/>
      <c r="E31" s="88"/>
      <c r="F31" s="88"/>
    </row>
    <row r="32" spans="1:6" ht="15" thickBot="1" x14ac:dyDescent="0.3">
      <c r="A32" s="53"/>
      <c r="B32" s="53"/>
      <c r="C32" s="53"/>
      <c r="D32" s="53"/>
      <c r="E32" s="53"/>
      <c r="F32" s="53"/>
    </row>
    <row r="33" spans="1:6" ht="14.45" customHeight="1" x14ac:dyDescent="0.25">
      <c r="A33" s="23" t="s">
        <v>12</v>
      </c>
      <c r="B33" s="57" t="s">
        <v>321</v>
      </c>
      <c r="C33" s="58"/>
      <c r="D33" s="58"/>
      <c r="E33" s="58"/>
      <c r="F33" s="59"/>
    </row>
    <row r="34" spans="1:6" ht="14.45" customHeight="1" x14ac:dyDescent="0.25">
      <c r="A34" s="86"/>
      <c r="B34" s="80"/>
      <c r="C34" s="81"/>
      <c r="D34" s="81"/>
      <c r="E34" s="81"/>
      <c r="F34" s="82"/>
    </row>
    <row r="35" spans="1:6" ht="14.45" customHeight="1" x14ac:dyDescent="0.25">
      <c r="A35" s="86"/>
      <c r="B35" s="80"/>
      <c r="C35" s="81"/>
      <c r="D35" s="81"/>
      <c r="E35" s="81"/>
      <c r="F35" s="82"/>
    </row>
    <row r="36" spans="1:6" ht="15" customHeight="1" thickBot="1" x14ac:dyDescent="0.3">
      <c r="A36" s="87"/>
      <c r="B36" s="83"/>
      <c r="C36" s="84"/>
      <c r="D36" s="84"/>
      <c r="E36" s="84"/>
      <c r="F36" s="85"/>
    </row>
    <row r="37" spans="1:6" x14ac:dyDescent="0.25"/>
    <row r="38" spans="1:6" x14ac:dyDescent="0.25"/>
  </sheetData>
  <mergeCells count="33">
    <mergeCell ref="B34:F36"/>
    <mergeCell ref="A34:A36"/>
    <mergeCell ref="A24:F24"/>
    <mergeCell ref="B25:F25"/>
    <mergeCell ref="A28:F28"/>
    <mergeCell ref="C31:F31"/>
    <mergeCell ref="B27:F27"/>
    <mergeCell ref="B26:C26"/>
    <mergeCell ref="D26:F26"/>
    <mergeCell ref="B29:C29"/>
    <mergeCell ref="D29:F29"/>
    <mergeCell ref="A22:F22"/>
    <mergeCell ref="B33:F33"/>
    <mergeCell ref="B1:F4"/>
    <mergeCell ref="B11:F11"/>
    <mergeCell ref="B5:F5"/>
    <mergeCell ref="B6:F6"/>
    <mergeCell ref="A32:F32"/>
    <mergeCell ref="B9:F9"/>
    <mergeCell ref="A10:F10"/>
    <mergeCell ref="B8:F8"/>
    <mergeCell ref="A7:F7"/>
    <mergeCell ref="B23:F23"/>
    <mergeCell ref="A12:F12"/>
    <mergeCell ref="A14:F14"/>
    <mergeCell ref="B13:F13"/>
    <mergeCell ref="A16:F16"/>
    <mergeCell ref="B15:F15"/>
    <mergeCell ref="B19:F19"/>
    <mergeCell ref="A20:F20"/>
    <mergeCell ref="B21:F21"/>
    <mergeCell ref="B17:F17"/>
    <mergeCell ref="B18:F18"/>
  </mergeCells>
  <pageMargins left="0.511811024" right="0.511811024" top="0.78740157499999996" bottom="0.78740157499999996" header="0.31496062000000002" footer="0.31496062000000002"/>
  <pageSetup paperSize="9" scale="96" orientation="portrait" r:id="rId1"/>
  <ignoredErrors>
    <ignoredError sqref="A18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55C3B8E1-5CF6-4887-B73B-54AA7C562B6F}">
          <x14:formula1>
            <xm:f>Planilha1!$A$1:$A$2</xm:f>
          </x14:formula1>
          <xm:sqref>B13:F13</xm:sqref>
        </x14:dataValidation>
        <x14:dataValidation type="list" allowBlank="1" showInputMessage="1" showErrorMessage="1" xr:uid="{B652DB7F-76B8-4163-8025-13F143FB3685}">
          <x14:formula1>
            <xm:f>Planilha1!$J$2:$J$3</xm:f>
          </x14:formula1>
          <xm:sqref>B31</xm:sqref>
        </x14:dataValidation>
        <x14:dataValidation type="list" allowBlank="1" showInputMessage="1" showErrorMessage="1" xr:uid="{A4F9F9FF-C2A9-4755-91C5-3FB794965F4D}">
          <x14:formula1>
            <xm:f>Planilha1!$A$5:$A$94</xm:f>
          </x14:formula1>
          <xm:sqref>B25:F25</xm:sqref>
        </x14:dataValidation>
        <x14:dataValidation type="list" allowBlank="1" showInputMessage="1" showErrorMessage="1" xr:uid="{DC1DAE24-5350-4CB2-8B4A-6E608D5E7BB5}">
          <x14:formula1>
            <xm:f>Planilha1!$M$2:$M$3</xm:f>
          </x14:formula1>
          <xm:sqref>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0CEC-6277-476B-AB5F-F9AB7101B6E9}">
  <sheetPr codeName="Planilha2"/>
  <dimension ref="A1:M209"/>
  <sheetViews>
    <sheetView tabSelected="1" topLeftCell="A49" workbookViewId="0">
      <selection activeCell="A72" sqref="A72"/>
    </sheetView>
  </sheetViews>
  <sheetFormatPr defaultRowHeight="15" x14ac:dyDescent="0.25"/>
  <cols>
    <col min="1" max="1" width="34" bestFit="1" customWidth="1"/>
    <col min="4" max="4" width="19" bestFit="1" customWidth="1"/>
    <col min="5" max="5" width="29" bestFit="1" customWidth="1"/>
    <col min="8" max="8" width="14.5703125" bestFit="1" customWidth="1"/>
    <col min="9" max="9" width="14.5703125" customWidth="1"/>
  </cols>
  <sheetData>
    <row r="1" spans="1:13" x14ac:dyDescent="0.25">
      <c r="A1" t="s">
        <v>8</v>
      </c>
    </row>
    <row r="2" spans="1:13" ht="15.75" x14ac:dyDescent="0.25">
      <c r="A2" t="s">
        <v>9</v>
      </c>
      <c r="D2" s="13" t="s">
        <v>223</v>
      </c>
      <c r="E2" s="14" t="s">
        <v>224</v>
      </c>
      <c r="J2">
        <v>1</v>
      </c>
      <c r="K2" t="s">
        <v>13</v>
      </c>
      <c r="M2" t="s">
        <v>15</v>
      </c>
    </row>
    <row r="3" spans="1:13" ht="15.75" x14ac:dyDescent="0.25">
      <c r="D3" s="7">
        <v>1</v>
      </c>
      <c r="E3" s="8" t="s">
        <v>17</v>
      </c>
      <c r="J3">
        <v>2</v>
      </c>
      <c r="K3" t="s">
        <v>14</v>
      </c>
      <c r="M3" t="s">
        <v>16</v>
      </c>
    </row>
    <row r="4" spans="1:13" ht="15.75" x14ac:dyDescent="0.25">
      <c r="D4" s="7">
        <v>2</v>
      </c>
      <c r="E4" s="8" t="s">
        <v>18</v>
      </c>
    </row>
    <row r="5" spans="1:13" ht="15.75" x14ac:dyDescent="0.25">
      <c r="A5" s="15" t="s">
        <v>225</v>
      </c>
      <c r="D5" s="7">
        <v>11</v>
      </c>
      <c r="E5" s="8" t="s">
        <v>19</v>
      </c>
    </row>
    <row r="6" spans="1:13" ht="15.75" x14ac:dyDescent="0.25">
      <c r="A6" s="15" t="s">
        <v>226</v>
      </c>
      <c r="D6" s="7">
        <v>12</v>
      </c>
      <c r="E6" s="8" t="s">
        <v>20</v>
      </c>
    </row>
    <row r="7" spans="1:13" ht="15.75" x14ac:dyDescent="0.25">
      <c r="A7" s="15" t="s">
        <v>227</v>
      </c>
      <c r="D7" s="7">
        <v>14</v>
      </c>
      <c r="E7" s="8" t="s">
        <v>21</v>
      </c>
    </row>
    <row r="8" spans="1:13" ht="15.75" x14ac:dyDescent="0.25">
      <c r="A8" s="15" t="s">
        <v>228</v>
      </c>
      <c r="D8" s="7">
        <v>16</v>
      </c>
      <c r="E8" s="8" t="s">
        <v>22</v>
      </c>
    </row>
    <row r="9" spans="1:13" ht="15.75" x14ac:dyDescent="0.25">
      <c r="A9" s="15" t="s">
        <v>229</v>
      </c>
      <c r="D9" s="7">
        <v>26</v>
      </c>
      <c r="E9" s="8" t="s">
        <v>23</v>
      </c>
    </row>
    <row r="10" spans="1:13" ht="15.75" x14ac:dyDescent="0.25">
      <c r="A10" s="15" t="s">
        <v>230</v>
      </c>
      <c r="D10" s="7">
        <v>29</v>
      </c>
      <c r="E10" s="8" t="s">
        <v>24</v>
      </c>
    </row>
    <row r="11" spans="1:13" ht="15.75" x14ac:dyDescent="0.25">
      <c r="A11" s="15" t="s">
        <v>231</v>
      </c>
      <c r="D11" s="7">
        <v>30</v>
      </c>
      <c r="E11" s="8" t="s">
        <v>25</v>
      </c>
    </row>
    <row r="12" spans="1:13" ht="15.75" x14ac:dyDescent="0.25">
      <c r="A12" s="15" t="s">
        <v>232</v>
      </c>
      <c r="D12" s="7">
        <v>32</v>
      </c>
      <c r="E12" s="8" t="s">
        <v>26</v>
      </c>
    </row>
    <row r="13" spans="1:13" ht="15.75" x14ac:dyDescent="0.25">
      <c r="A13" s="15" t="s">
        <v>233</v>
      </c>
      <c r="D13" s="7">
        <v>35</v>
      </c>
      <c r="E13" s="8" t="s">
        <v>27</v>
      </c>
    </row>
    <row r="14" spans="1:13" ht="15.75" x14ac:dyDescent="0.25">
      <c r="A14" s="15" t="s">
        <v>234</v>
      </c>
      <c r="D14" s="7">
        <v>38</v>
      </c>
      <c r="E14" s="8" t="s">
        <v>28</v>
      </c>
    </row>
    <row r="15" spans="1:13" ht="15.75" x14ac:dyDescent="0.25">
      <c r="A15" s="15" t="s">
        <v>235</v>
      </c>
      <c r="D15" s="7">
        <v>39</v>
      </c>
      <c r="E15" s="8" t="s">
        <v>29</v>
      </c>
    </row>
    <row r="16" spans="1:13" ht="15.75" x14ac:dyDescent="0.25">
      <c r="A16" s="15" t="s">
        <v>236</v>
      </c>
      <c r="D16" s="7">
        <v>45</v>
      </c>
      <c r="E16" s="8" t="s">
        <v>30</v>
      </c>
    </row>
    <row r="17" spans="1:5" ht="15.75" x14ac:dyDescent="0.25">
      <c r="A17" s="15" t="s">
        <v>237</v>
      </c>
      <c r="D17" s="7">
        <v>49</v>
      </c>
      <c r="E17" s="8" t="s">
        <v>31</v>
      </c>
    </row>
    <row r="18" spans="1:5" ht="15.75" x14ac:dyDescent="0.25">
      <c r="A18" s="15" t="s">
        <v>238</v>
      </c>
      <c r="D18" s="7">
        <v>50</v>
      </c>
      <c r="E18" s="8" t="s">
        <v>32</v>
      </c>
    </row>
    <row r="19" spans="1:5" ht="15.75" x14ac:dyDescent="0.25">
      <c r="A19" s="15" t="s">
        <v>239</v>
      </c>
      <c r="D19" s="7">
        <v>52</v>
      </c>
      <c r="E19" s="8" t="s">
        <v>33</v>
      </c>
    </row>
    <row r="20" spans="1:5" ht="15.75" x14ac:dyDescent="0.25">
      <c r="A20" s="15" t="s">
        <v>240</v>
      </c>
      <c r="D20" s="7">
        <v>56</v>
      </c>
      <c r="E20" s="8" t="s">
        <v>34</v>
      </c>
    </row>
    <row r="21" spans="1:5" ht="15.75" x14ac:dyDescent="0.25">
      <c r="A21" s="15" t="s">
        <v>241</v>
      </c>
      <c r="D21" s="7">
        <v>60</v>
      </c>
      <c r="E21" s="8" t="s">
        <v>35</v>
      </c>
    </row>
    <row r="22" spans="1:5" ht="15.75" x14ac:dyDescent="0.25">
      <c r="A22" s="15" t="s">
        <v>242</v>
      </c>
      <c r="D22" s="7">
        <v>63</v>
      </c>
      <c r="E22" s="8" t="s">
        <v>36</v>
      </c>
    </row>
    <row r="23" spans="1:5" ht="15.75" x14ac:dyDescent="0.25">
      <c r="A23" s="15" t="s">
        <v>243</v>
      </c>
      <c r="D23" s="7">
        <v>64</v>
      </c>
      <c r="E23" s="8" t="s">
        <v>37</v>
      </c>
    </row>
    <row r="24" spans="1:5" ht="15.75" x14ac:dyDescent="0.25">
      <c r="A24" s="15" t="s">
        <v>244</v>
      </c>
      <c r="D24" s="7">
        <v>66</v>
      </c>
      <c r="E24" s="8" t="s">
        <v>38</v>
      </c>
    </row>
    <row r="25" spans="1:5" ht="15.75" x14ac:dyDescent="0.25">
      <c r="A25" s="15" t="s">
        <v>245</v>
      </c>
      <c r="D25" s="7">
        <v>68</v>
      </c>
      <c r="E25" s="8" t="s">
        <v>39</v>
      </c>
    </row>
    <row r="26" spans="1:5" ht="15.75" x14ac:dyDescent="0.25">
      <c r="A26" s="15" t="s">
        <v>246</v>
      </c>
      <c r="D26" s="7">
        <v>70</v>
      </c>
      <c r="E26" s="8" t="s">
        <v>40</v>
      </c>
    </row>
    <row r="27" spans="1:5" ht="15.75" x14ac:dyDescent="0.25">
      <c r="A27" s="15" t="s">
        <v>247</v>
      </c>
      <c r="D27" s="7">
        <v>71</v>
      </c>
      <c r="E27" s="8" t="s">
        <v>41</v>
      </c>
    </row>
    <row r="28" spans="1:5" ht="15.75" x14ac:dyDescent="0.25">
      <c r="A28" s="15" t="s">
        <v>248</v>
      </c>
      <c r="D28" s="7">
        <v>78</v>
      </c>
      <c r="E28" s="8" t="s">
        <v>42</v>
      </c>
    </row>
    <row r="29" spans="1:5" ht="15.75" x14ac:dyDescent="0.25">
      <c r="A29" s="15" t="s">
        <v>249</v>
      </c>
      <c r="D29" s="7">
        <v>80</v>
      </c>
      <c r="E29" s="8" t="s">
        <v>43</v>
      </c>
    </row>
    <row r="30" spans="1:5" ht="15.75" x14ac:dyDescent="0.25">
      <c r="A30" s="15" t="s">
        <v>250</v>
      </c>
      <c r="D30" s="7">
        <v>81</v>
      </c>
      <c r="E30" s="8" t="s">
        <v>44</v>
      </c>
    </row>
    <row r="31" spans="1:5" ht="15.75" x14ac:dyDescent="0.25">
      <c r="A31" s="15" t="s">
        <v>251</v>
      </c>
      <c r="D31" s="7">
        <v>82</v>
      </c>
      <c r="E31" s="8" t="s">
        <v>45</v>
      </c>
    </row>
    <row r="32" spans="1:5" ht="15.75" x14ac:dyDescent="0.25">
      <c r="A32" s="15" t="s">
        <v>252</v>
      </c>
      <c r="D32" s="7">
        <v>83</v>
      </c>
      <c r="E32" s="8" t="s">
        <v>46</v>
      </c>
    </row>
    <row r="33" spans="1:5" ht="15.75" x14ac:dyDescent="0.25">
      <c r="A33" s="15" t="s">
        <v>253</v>
      </c>
      <c r="D33" s="7">
        <v>85</v>
      </c>
      <c r="E33" s="8" t="s">
        <v>47</v>
      </c>
    </row>
    <row r="34" spans="1:5" ht="15.75" x14ac:dyDescent="0.25">
      <c r="A34" s="15" t="s">
        <v>254</v>
      </c>
      <c r="D34" s="7">
        <v>86</v>
      </c>
      <c r="E34" s="8" t="s">
        <v>48</v>
      </c>
    </row>
    <row r="35" spans="1:5" ht="15.75" x14ac:dyDescent="0.25">
      <c r="A35" s="15" t="s">
        <v>255</v>
      </c>
      <c r="D35" s="7">
        <v>88</v>
      </c>
      <c r="E35" s="8" t="s">
        <v>49</v>
      </c>
    </row>
    <row r="36" spans="1:5" ht="15.75" x14ac:dyDescent="0.25">
      <c r="A36" s="15" t="s">
        <v>256</v>
      </c>
      <c r="D36" s="7">
        <v>89</v>
      </c>
      <c r="E36" s="8" t="s">
        <v>50</v>
      </c>
    </row>
    <row r="37" spans="1:5" ht="15.75" x14ac:dyDescent="0.25">
      <c r="A37" s="15" t="s">
        <v>257</v>
      </c>
      <c r="D37" s="7">
        <v>91</v>
      </c>
      <c r="E37" s="8" t="s">
        <v>51</v>
      </c>
    </row>
    <row r="38" spans="1:5" ht="15.75" x14ac:dyDescent="0.25">
      <c r="A38" s="15" t="s">
        <v>258</v>
      </c>
      <c r="D38" s="7">
        <v>92</v>
      </c>
      <c r="E38" s="8" t="s">
        <v>52</v>
      </c>
    </row>
    <row r="39" spans="1:5" ht="15.75" x14ac:dyDescent="0.25">
      <c r="A39" s="15" t="s">
        <v>259</v>
      </c>
      <c r="D39" s="7">
        <v>93</v>
      </c>
      <c r="E39" s="8" t="s">
        <v>53</v>
      </c>
    </row>
    <row r="40" spans="1:5" ht="15.75" x14ac:dyDescent="0.25">
      <c r="A40" s="15" t="s">
        <v>260</v>
      </c>
      <c r="D40" s="7">
        <v>96</v>
      </c>
      <c r="E40" s="8" t="s">
        <v>54</v>
      </c>
    </row>
    <row r="41" spans="1:5" ht="15.75" x14ac:dyDescent="0.25">
      <c r="A41" s="15" t="s">
        <v>261</v>
      </c>
      <c r="D41" s="7">
        <v>98</v>
      </c>
      <c r="E41" s="8" t="s">
        <v>55</v>
      </c>
    </row>
    <row r="42" spans="1:5" ht="15.75" x14ac:dyDescent="0.25">
      <c r="A42" s="15" t="s">
        <v>262</v>
      </c>
      <c r="D42" s="7">
        <v>102</v>
      </c>
      <c r="E42" s="8" t="s">
        <v>56</v>
      </c>
    </row>
    <row r="43" spans="1:5" ht="15.75" x14ac:dyDescent="0.25">
      <c r="A43" s="15" t="s">
        <v>263</v>
      </c>
      <c r="D43" s="7">
        <v>103</v>
      </c>
      <c r="E43" s="8" t="s">
        <v>57</v>
      </c>
    </row>
    <row r="44" spans="1:5" ht="15.75" x14ac:dyDescent="0.25">
      <c r="A44" s="15" t="s">
        <v>264</v>
      </c>
      <c r="D44" s="7">
        <v>104</v>
      </c>
      <c r="E44" s="8" t="s">
        <v>58</v>
      </c>
    </row>
    <row r="45" spans="1:5" ht="15.75" x14ac:dyDescent="0.25">
      <c r="A45" s="15" t="s">
        <v>265</v>
      </c>
      <c r="D45" s="7">
        <v>106</v>
      </c>
      <c r="E45" s="8" t="s">
        <v>59</v>
      </c>
    </row>
    <row r="46" spans="1:5" ht="15.75" x14ac:dyDescent="0.25">
      <c r="A46" s="15" t="s">
        <v>266</v>
      </c>
      <c r="D46" s="7">
        <v>107</v>
      </c>
      <c r="E46" s="8" t="s">
        <v>60</v>
      </c>
    </row>
    <row r="47" spans="1:5" ht="15.75" x14ac:dyDescent="0.25">
      <c r="A47" s="15" t="s">
        <v>267</v>
      </c>
      <c r="D47" s="7">
        <v>109</v>
      </c>
      <c r="E47" s="8" t="s">
        <v>61</v>
      </c>
    </row>
    <row r="48" spans="1:5" ht="15.75" x14ac:dyDescent="0.25">
      <c r="A48" s="15" t="s">
        <v>268</v>
      </c>
      <c r="D48" s="7">
        <v>110</v>
      </c>
      <c r="E48" s="8" t="s">
        <v>62</v>
      </c>
    </row>
    <row r="49" spans="1:5" ht="15.75" x14ac:dyDescent="0.25">
      <c r="A49" s="15" t="s">
        <v>269</v>
      </c>
      <c r="D49" s="7">
        <v>112</v>
      </c>
      <c r="E49" s="8" t="s">
        <v>63</v>
      </c>
    </row>
    <row r="50" spans="1:5" ht="15.75" x14ac:dyDescent="0.25">
      <c r="A50" s="15" t="s">
        <v>270</v>
      </c>
      <c r="D50" s="7">
        <v>118</v>
      </c>
      <c r="E50" s="8" t="s">
        <v>64</v>
      </c>
    </row>
    <row r="51" spans="1:5" ht="15.75" x14ac:dyDescent="0.25">
      <c r="A51" s="15" t="s">
        <v>271</v>
      </c>
      <c r="D51" s="7">
        <v>121</v>
      </c>
      <c r="E51" s="8" t="s">
        <v>65</v>
      </c>
    </row>
    <row r="52" spans="1:5" ht="15.75" x14ac:dyDescent="0.25">
      <c r="A52" s="15" t="s">
        <v>272</v>
      </c>
      <c r="D52" s="7">
        <v>123</v>
      </c>
      <c r="E52" s="8" t="s">
        <v>66</v>
      </c>
    </row>
    <row r="53" spans="1:5" ht="15.75" x14ac:dyDescent="0.25">
      <c r="A53" s="15" t="s">
        <v>273</v>
      </c>
      <c r="D53" s="7">
        <v>124</v>
      </c>
      <c r="E53" s="8" t="s">
        <v>67</v>
      </c>
    </row>
    <row r="54" spans="1:5" ht="15.75" x14ac:dyDescent="0.25">
      <c r="A54" s="15" t="s">
        <v>274</v>
      </c>
      <c r="D54" s="7">
        <v>125</v>
      </c>
      <c r="E54" s="8" t="s">
        <v>68</v>
      </c>
    </row>
    <row r="55" spans="1:5" ht="15.75" x14ac:dyDescent="0.25">
      <c r="A55" s="15" t="s">
        <v>275</v>
      </c>
      <c r="D55" s="7">
        <v>128</v>
      </c>
      <c r="E55" s="8" t="s">
        <v>69</v>
      </c>
    </row>
    <row r="56" spans="1:5" ht="15.75" x14ac:dyDescent="0.25">
      <c r="A56" s="15" t="s">
        <v>276</v>
      </c>
      <c r="D56" s="7">
        <v>132</v>
      </c>
      <c r="E56" s="8" t="s">
        <v>70</v>
      </c>
    </row>
    <row r="57" spans="1:5" ht="15.75" x14ac:dyDescent="0.25">
      <c r="A57" s="15" t="s">
        <v>277</v>
      </c>
      <c r="D57" s="7">
        <v>135</v>
      </c>
      <c r="E57" s="8" t="s">
        <v>71</v>
      </c>
    </row>
    <row r="58" spans="1:5" ht="15.75" x14ac:dyDescent="0.25">
      <c r="A58" s="15" t="s">
        <v>278</v>
      </c>
      <c r="D58" s="7">
        <v>138</v>
      </c>
      <c r="E58" s="8" t="s">
        <v>72</v>
      </c>
    </row>
    <row r="59" spans="1:5" ht="15.75" x14ac:dyDescent="0.25">
      <c r="A59" s="15" t="s">
        <v>279</v>
      </c>
      <c r="D59" s="7">
        <v>141</v>
      </c>
      <c r="E59" s="8" t="s">
        <v>73</v>
      </c>
    </row>
    <row r="60" spans="1:5" ht="15.75" x14ac:dyDescent="0.25">
      <c r="A60" s="15" t="s">
        <v>280</v>
      </c>
      <c r="D60" s="7">
        <v>144</v>
      </c>
      <c r="E60" s="8" t="s">
        <v>74</v>
      </c>
    </row>
    <row r="61" spans="1:5" ht="15.75" x14ac:dyDescent="0.25">
      <c r="A61" s="15" t="s">
        <v>281</v>
      </c>
      <c r="D61" s="7">
        <v>145</v>
      </c>
      <c r="E61" s="8" t="s">
        <v>75</v>
      </c>
    </row>
    <row r="62" spans="1:5" ht="15.75" x14ac:dyDescent="0.25">
      <c r="A62" s="15" t="s">
        <v>282</v>
      </c>
      <c r="D62" s="7">
        <v>146</v>
      </c>
      <c r="E62" s="8" t="s">
        <v>76</v>
      </c>
    </row>
    <row r="63" spans="1:5" ht="15.75" x14ac:dyDescent="0.25">
      <c r="A63" s="15" t="s">
        <v>283</v>
      </c>
      <c r="D63" s="7">
        <v>147</v>
      </c>
      <c r="E63" s="8" t="s">
        <v>77</v>
      </c>
    </row>
    <row r="64" spans="1:5" ht="15.75" x14ac:dyDescent="0.25">
      <c r="A64" s="15" t="s">
        <v>284</v>
      </c>
      <c r="D64" s="7">
        <v>149</v>
      </c>
      <c r="E64" s="8" t="s">
        <v>78</v>
      </c>
    </row>
    <row r="65" spans="1:5" ht="15.75" x14ac:dyDescent="0.25">
      <c r="A65" s="15" t="s">
        <v>285</v>
      </c>
      <c r="D65" s="7">
        <v>154</v>
      </c>
      <c r="E65" s="8" t="s">
        <v>79</v>
      </c>
    </row>
    <row r="66" spans="1:5" ht="15.75" x14ac:dyDescent="0.25">
      <c r="A66" s="15" t="s">
        <v>286</v>
      </c>
      <c r="D66" s="7">
        <v>155</v>
      </c>
      <c r="E66" s="8" t="s">
        <v>80</v>
      </c>
    </row>
    <row r="67" spans="1:5" ht="15.75" x14ac:dyDescent="0.25">
      <c r="A67" s="15" t="s">
        <v>287</v>
      </c>
      <c r="D67" s="7">
        <v>159</v>
      </c>
      <c r="E67" s="8" t="s">
        <v>81</v>
      </c>
    </row>
    <row r="68" spans="1:5" ht="15.75" x14ac:dyDescent="0.25">
      <c r="A68" s="15" t="s">
        <v>288</v>
      </c>
      <c r="D68" s="7">
        <v>160</v>
      </c>
      <c r="E68" s="8" t="s">
        <v>82</v>
      </c>
    </row>
    <row r="69" spans="1:5" ht="15.75" x14ac:dyDescent="0.25">
      <c r="A69" s="15" t="s">
        <v>289</v>
      </c>
      <c r="D69" s="7">
        <v>161</v>
      </c>
      <c r="E69" s="8" t="s">
        <v>83</v>
      </c>
    </row>
    <row r="70" spans="1:5" ht="15.75" x14ac:dyDescent="0.25">
      <c r="A70" s="15" t="s">
        <v>290</v>
      </c>
      <c r="D70" s="7">
        <v>162</v>
      </c>
      <c r="E70" s="8" t="s">
        <v>84</v>
      </c>
    </row>
    <row r="71" spans="1:5" ht="15.75" x14ac:dyDescent="0.25">
      <c r="A71" s="15" t="s">
        <v>291</v>
      </c>
      <c r="D71" s="7">
        <v>163</v>
      </c>
      <c r="E71" s="8" t="s">
        <v>85</v>
      </c>
    </row>
    <row r="72" spans="1:5" ht="15.75" x14ac:dyDescent="0.25">
      <c r="A72" s="15" t="s">
        <v>292</v>
      </c>
      <c r="D72" s="7">
        <v>166</v>
      </c>
      <c r="E72" s="8" t="s">
        <v>86</v>
      </c>
    </row>
    <row r="73" spans="1:5" ht="15.75" x14ac:dyDescent="0.25">
      <c r="A73" s="15" t="s">
        <v>293</v>
      </c>
      <c r="D73" s="7">
        <v>167</v>
      </c>
      <c r="E73" s="8" t="s">
        <v>87</v>
      </c>
    </row>
    <row r="74" spans="1:5" ht="15.75" x14ac:dyDescent="0.25">
      <c r="A74" s="15" t="s">
        <v>294</v>
      </c>
      <c r="D74" s="7">
        <v>170</v>
      </c>
      <c r="E74" s="8" t="s">
        <v>88</v>
      </c>
    </row>
    <row r="75" spans="1:5" ht="15.75" x14ac:dyDescent="0.25">
      <c r="A75" s="15" t="s">
        <v>295</v>
      </c>
      <c r="D75" s="7">
        <v>177</v>
      </c>
      <c r="E75" s="8" t="s">
        <v>89</v>
      </c>
    </row>
    <row r="76" spans="1:5" ht="15.75" x14ac:dyDescent="0.25">
      <c r="A76" s="15" t="s">
        <v>296</v>
      </c>
      <c r="D76" s="7">
        <v>179</v>
      </c>
      <c r="E76" s="8" t="s">
        <v>90</v>
      </c>
    </row>
    <row r="77" spans="1:5" ht="15.75" x14ac:dyDescent="0.25">
      <c r="A77" s="15" t="s">
        <v>297</v>
      </c>
      <c r="D77" s="7">
        <v>180</v>
      </c>
      <c r="E77" s="8" t="s">
        <v>91</v>
      </c>
    </row>
    <row r="78" spans="1:5" ht="15.75" x14ac:dyDescent="0.25">
      <c r="A78" s="15" t="s">
        <v>298</v>
      </c>
      <c r="D78" s="7">
        <v>182</v>
      </c>
      <c r="E78" s="8" t="s">
        <v>92</v>
      </c>
    </row>
    <row r="79" spans="1:5" ht="15.75" x14ac:dyDescent="0.25">
      <c r="A79" s="15" t="s">
        <v>299</v>
      </c>
      <c r="D79" s="7">
        <v>184</v>
      </c>
      <c r="E79" s="8" t="s">
        <v>93</v>
      </c>
    </row>
    <row r="80" spans="1:5" ht="15.75" x14ac:dyDescent="0.25">
      <c r="A80" s="15" t="s">
        <v>300</v>
      </c>
      <c r="D80" s="7">
        <v>186</v>
      </c>
      <c r="E80" s="8" t="s">
        <v>94</v>
      </c>
    </row>
    <row r="81" spans="1:5" ht="15.75" x14ac:dyDescent="0.25">
      <c r="A81" s="15" t="s">
        <v>301</v>
      </c>
      <c r="D81" s="7">
        <v>187</v>
      </c>
      <c r="E81" s="8" t="s">
        <v>95</v>
      </c>
    </row>
    <row r="82" spans="1:5" ht="15.75" x14ac:dyDescent="0.25">
      <c r="A82" s="15" t="s">
        <v>302</v>
      </c>
      <c r="D82" s="7">
        <v>190</v>
      </c>
      <c r="E82" s="8" t="s">
        <v>96</v>
      </c>
    </row>
    <row r="83" spans="1:5" ht="15.75" x14ac:dyDescent="0.25">
      <c r="A83" s="15" t="s">
        <v>303</v>
      </c>
      <c r="D83" s="7">
        <v>192</v>
      </c>
      <c r="E83" s="8" t="s">
        <v>97</v>
      </c>
    </row>
    <row r="84" spans="1:5" ht="15.75" x14ac:dyDescent="0.25">
      <c r="A84" s="15" t="s">
        <v>304</v>
      </c>
      <c r="D84" s="7">
        <v>198</v>
      </c>
      <c r="E84" s="8" t="s">
        <v>98</v>
      </c>
    </row>
    <row r="85" spans="1:5" ht="15.75" x14ac:dyDescent="0.25">
      <c r="A85" s="15" t="s">
        <v>305</v>
      </c>
      <c r="D85" s="7">
        <v>199</v>
      </c>
      <c r="E85" s="8" t="s">
        <v>99</v>
      </c>
    </row>
    <row r="86" spans="1:5" ht="15.75" x14ac:dyDescent="0.25">
      <c r="A86" s="15" t="s">
        <v>306</v>
      </c>
      <c r="D86" s="7">
        <v>200</v>
      </c>
      <c r="E86" s="8" t="s">
        <v>100</v>
      </c>
    </row>
    <row r="87" spans="1:5" ht="15.75" x14ac:dyDescent="0.25">
      <c r="A87" s="15" t="s">
        <v>307</v>
      </c>
      <c r="D87" s="7">
        <v>202</v>
      </c>
      <c r="E87" s="8" t="s">
        <v>101</v>
      </c>
    </row>
    <row r="88" spans="1:5" ht="15.75" x14ac:dyDescent="0.25">
      <c r="A88" s="15" t="s">
        <v>308</v>
      </c>
      <c r="D88" s="7">
        <v>203</v>
      </c>
      <c r="E88" s="8" t="s">
        <v>102</v>
      </c>
    </row>
    <row r="89" spans="1:5" ht="15.75" x14ac:dyDescent="0.25">
      <c r="A89" s="15" t="s">
        <v>309</v>
      </c>
      <c r="D89" s="7">
        <v>205</v>
      </c>
      <c r="E89" s="8" t="s">
        <v>103</v>
      </c>
    </row>
    <row r="90" spans="1:5" ht="15.75" x14ac:dyDescent="0.25">
      <c r="A90" s="15" t="s">
        <v>310</v>
      </c>
      <c r="D90" s="7">
        <v>207</v>
      </c>
      <c r="E90" s="8" t="s">
        <v>104</v>
      </c>
    </row>
    <row r="91" spans="1:5" ht="15.75" x14ac:dyDescent="0.25">
      <c r="A91" s="15" t="s">
        <v>311</v>
      </c>
      <c r="D91" s="7">
        <v>216</v>
      </c>
      <c r="E91" s="8" t="s">
        <v>105</v>
      </c>
    </row>
    <row r="92" spans="1:5" ht="15.75" x14ac:dyDescent="0.25">
      <c r="A92" s="15" t="s">
        <v>312</v>
      </c>
      <c r="D92" s="7">
        <v>217</v>
      </c>
      <c r="E92" s="8" t="s">
        <v>106</v>
      </c>
    </row>
    <row r="93" spans="1:5" ht="15.75" x14ac:dyDescent="0.25">
      <c r="A93" s="15" t="s">
        <v>313</v>
      </c>
      <c r="D93" s="7">
        <v>218</v>
      </c>
      <c r="E93" s="8" t="s">
        <v>107</v>
      </c>
    </row>
    <row r="94" spans="1:5" ht="15.75" x14ac:dyDescent="0.25">
      <c r="A94" s="15" t="s">
        <v>314</v>
      </c>
      <c r="D94" s="7">
        <v>219</v>
      </c>
      <c r="E94" s="8" t="s">
        <v>108</v>
      </c>
    </row>
    <row r="95" spans="1:5" ht="15.75" x14ac:dyDescent="0.25">
      <c r="D95" s="7">
        <v>220</v>
      </c>
      <c r="E95" s="8" t="s">
        <v>109</v>
      </c>
    </row>
    <row r="96" spans="1:5" ht="15.75" x14ac:dyDescent="0.25">
      <c r="D96" s="7">
        <v>221</v>
      </c>
      <c r="E96" s="8" t="s">
        <v>110</v>
      </c>
    </row>
    <row r="97" spans="4:5" ht="15.75" x14ac:dyDescent="0.25">
      <c r="D97" s="7">
        <v>222</v>
      </c>
      <c r="E97" s="8" t="s">
        <v>111</v>
      </c>
    </row>
    <row r="98" spans="4:5" ht="15.75" x14ac:dyDescent="0.25">
      <c r="D98" s="7">
        <v>223</v>
      </c>
      <c r="E98" s="8" t="s">
        <v>112</v>
      </c>
    </row>
    <row r="99" spans="4:5" ht="15.75" x14ac:dyDescent="0.25">
      <c r="D99" s="7">
        <v>225</v>
      </c>
      <c r="E99" s="8" t="s">
        <v>113</v>
      </c>
    </row>
    <row r="100" spans="4:5" ht="15.75" x14ac:dyDescent="0.25">
      <c r="D100" s="7">
        <v>226</v>
      </c>
      <c r="E100" s="8" t="s">
        <v>114</v>
      </c>
    </row>
    <row r="101" spans="4:5" ht="15.75" x14ac:dyDescent="0.25">
      <c r="D101" s="7">
        <v>227</v>
      </c>
      <c r="E101" s="8" t="s">
        <v>115</v>
      </c>
    </row>
    <row r="102" spans="4:5" ht="15.75" x14ac:dyDescent="0.25">
      <c r="D102" s="7">
        <v>228</v>
      </c>
      <c r="E102" s="8" t="s">
        <v>116</v>
      </c>
    </row>
    <row r="103" spans="4:5" ht="15.75" x14ac:dyDescent="0.25">
      <c r="D103" s="7">
        <v>229</v>
      </c>
      <c r="E103" s="8" t="s">
        <v>117</v>
      </c>
    </row>
    <row r="104" spans="4:5" ht="15.75" x14ac:dyDescent="0.25">
      <c r="D104" s="7">
        <v>230</v>
      </c>
      <c r="E104" s="8" t="s">
        <v>118</v>
      </c>
    </row>
    <row r="105" spans="4:5" ht="15.75" x14ac:dyDescent="0.25">
      <c r="D105" s="7">
        <v>232</v>
      </c>
      <c r="E105" s="8" t="s">
        <v>119</v>
      </c>
    </row>
    <row r="106" spans="4:5" ht="15.75" x14ac:dyDescent="0.25">
      <c r="D106" s="7">
        <v>233</v>
      </c>
      <c r="E106" s="8" t="s">
        <v>120</v>
      </c>
    </row>
    <row r="107" spans="4:5" ht="15.75" x14ac:dyDescent="0.25">
      <c r="D107" s="7">
        <v>234</v>
      </c>
      <c r="E107" s="8" t="s">
        <v>121</v>
      </c>
    </row>
    <row r="108" spans="4:5" ht="15.75" x14ac:dyDescent="0.25">
      <c r="D108" s="9">
        <v>235</v>
      </c>
      <c r="E108" s="10" t="s">
        <v>122</v>
      </c>
    </row>
    <row r="109" spans="4:5" ht="15.75" x14ac:dyDescent="0.25">
      <c r="D109" s="7">
        <v>237</v>
      </c>
      <c r="E109" s="8" t="s">
        <v>123</v>
      </c>
    </row>
    <row r="110" spans="4:5" ht="15.75" x14ac:dyDescent="0.25">
      <c r="D110" s="7">
        <v>238</v>
      </c>
      <c r="E110" s="8" t="s">
        <v>124</v>
      </c>
    </row>
    <row r="111" spans="4:5" ht="15.75" x14ac:dyDescent="0.25">
      <c r="D111" s="7">
        <v>241</v>
      </c>
      <c r="E111" s="8" t="s">
        <v>125</v>
      </c>
    </row>
    <row r="112" spans="4:5" ht="15.75" x14ac:dyDescent="0.25">
      <c r="D112" s="7">
        <v>242</v>
      </c>
      <c r="E112" s="8" t="s">
        <v>126</v>
      </c>
    </row>
    <row r="113" spans="4:5" ht="15.75" x14ac:dyDescent="0.25">
      <c r="D113" s="7">
        <v>243</v>
      </c>
      <c r="E113" s="8" t="s">
        <v>127</v>
      </c>
    </row>
    <row r="114" spans="4:5" ht="15.75" x14ac:dyDescent="0.25">
      <c r="D114" s="7">
        <v>244</v>
      </c>
      <c r="E114" s="8" t="s">
        <v>128</v>
      </c>
    </row>
    <row r="115" spans="4:5" ht="15.75" x14ac:dyDescent="0.25">
      <c r="D115" s="7">
        <v>245</v>
      </c>
      <c r="E115" s="8" t="s">
        <v>129</v>
      </c>
    </row>
    <row r="116" spans="4:5" ht="15.75" x14ac:dyDescent="0.25">
      <c r="D116" s="7">
        <v>246</v>
      </c>
      <c r="E116" s="8" t="s">
        <v>130</v>
      </c>
    </row>
    <row r="117" spans="4:5" ht="15.75" x14ac:dyDescent="0.25">
      <c r="D117" s="7">
        <v>249</v>
      </c>
      <c r="E117" s="8" t="s">
        <v>131</v>
      </c>
    </row>
    <row r="118" spans="4:5" ht="15.75" x14ac:dyDescent="0.25">
      <c r="D118" s="7">
        <v>251</v>
      </c>
      <c r="E118" s="8" t="s">
        <v>132</v>
      </c>
    </row>
    <row r="119" spans="4:5" ht="15.75" x14ac:dyDescent="0.25">
      <c r="D119" s="7">
        <v>252</v>
      </c>
      <c r="E119" s="8" t="s">
        <v>133</v>
      </c>
    </row>
    <row r="120" spans="4:5" ht="15.75" x14ac:dyDescent="0.25">
      <c r="D120" s="7">
        <v>253</v>
      </c>
      <c r="E120" s="8" t="s">
        <v>134</v>
      </c>
    </row>
    <row r="121" spans="4:5" ht="15.75" x14ac:dyDescent="0.25">
      <c r="D121" s="7">
        <v>255</v>
      </c>
      <c r="E121" s="8" t="s">
        <v>135</v>
      </c>
    </row>
    <row r="122" spans="4:5" ht="15.75" x14ac:dyDescent="0.25">
      <c r="D122" s="7">
        <v>258</v>
      </c>
      <c r="E122" s="8" t="s">
        <v>136</v>
      </c>
    </row>
    <row r="123" spans="4:5" ht="15.75" x14ac:dyDescent="0.25">
      <c r="D123" s="7">
        <v>259</v>
      </c>
      <c r="E123" s="8" t="s">
        <v>137</v>
      </c>
    </row>
    <row r="124" spans="4:5" ht="15.75" x14ac:dyDescent="0.25">
      <c r="D124" s="7">
        <v>261</v>
      </c>
      <c r="E124" s="8" t="s">
        <v>138</v>
      </c>
    </row>
    <row r="125" spans="4:5" ht="15.75" x14ac:dyDescent="0.25">
      <c r="D125" s="7">
        <v>263</v>
      </c>
      <c r="E125" s="8" t="s">
        <v>139</v>
      </c>
    </row>
    <row r="126" spans="4:5" ht="15.75" x14ac:dyDescent="0.25">
      <c r="D126" s="7">
        <v>264</v>
      </c>
      <c r="E126" s="11" t="s">
        <v>140</v>
      </c>
    </row>
    <row r="127" spans="4:5" ht="15.75" x14ac:dyDescent="0.25">
      <c r="D127" s="7">
        <v>265</v>
      </c>
      <c r="E127" s="11" t="s">
        <v>141</v>
      </c>
    </row>
    <row r="128" spans="4:5" ht="15.75" x14ac:dyDescent="0.25">
      <c r="D128" s="7">
        <v>268</v>
      </c>
      <c r="E128" s="11" t="s">
        <v>142</v>
      </c>
    </row>
    <row r="129" spans="4:5" ht="15.75" x14ac:dyDescent="0.25">
      <c r="D129" s="7">
        <v>269</v>
      </c>
      <c r="E129" s="11" t="s">
        <v>143</v>
      </c>
    </row>
    <row r="130" spans="4:5" ht="15.75" x14ac:dyDescent="0.25">
      <c r="D130" s="7">
        <v>272</v>
      </c>
      <c r="E130" s="11" t="s">
        <v>144</v>
      </c>
    </row>
    <row r="131" spans="4:5" ht="15.75" x14ac:dyDescent="0.25">
      <c r="D131" s="7">
        <v>273</v>
      </c>
      <c r="E131" s="11" t="s">
        <v>145</v>
      </c>
    </row>
    <row r="132" spans="4:5" ht="15.75" x14ac:dyDescent="0.25">
      <c r="D132" s="7">
        <v>274</v>
      </c>
      <c r="E132" s="11" t="s">
        <v>146</v>
      </c>
    </row>
    <row r="133" spans="4:5" ht="15.75" x14ac:dyDescent="0.25">
      <c r="D133" s="7">
        <v>275</v>
      </c>
      <c r="E133" s="11" t="s">
        <v>147</v>
      </c>
    </row>
    <row r="134" spans="4:5" ht="15.75" x14ac:dyDescent="0.25">
      <c r="D134" s="7">
        <v>276</v>
      </c>
      <c r="E134" s="11" t="s">
        <v>148</v>
      </c>
    </row>
    <row r="135" spans="4:5" ht="15.75" x14ac:dyDescent="0.25">
      <c r="D135" s="7">
        <v>277</v>
      </c>
      <c r="E135" s="11" t="s">
        <v>149</v>
      </c>
    </row>
    <row r="136" spans="4:5" ht="15.75" x14ac:dyDescent="0.25">
      <c r="D136" s="7">
        <v>278</v>
      </c>
      <c r="E136" s="11" t="s">
        <v>150</v>
      </c>
    </row>
    <row r="137" spans="4:5" ht="15.75" x14ac:dyDescent="0.25">
      <c r="D137" s="7">
        <v>279</v>
      </c>
      <c r="E137" s="11" t="s">
        <v>151</v>
      </c>
    </row>
    <row r="138" spans="4:5" ht="15.75" x14ac:dyDescent="0.25">
      <c r="D138" s="7">
        <v>283</v>
      </c>
      <c r="E138" s="11" t="s">
        <v>152</v>
      </c>
    </row>
    <row r="139" spans="4:5" ht="15.75" x14ac:dyDescent="0.25">
      <c r="D139" s="7">
        <v>284</v>
      </c>
      <c r="E139" s="11" t="s">
        <v>153</v>
      </c>
    </row>
    <row r="140" spans="4:5" ht="15.75" x14ac:dyDescent="0.25">
      <c r="D140" s="7">
        <v>285</v>
      </c>
      <c r="E140" s="11" t="s">
        <v>154</v>
      </c>
    </row>
    <row r="141" spans="4:5" ht="15.75" x14ac:dyDescent="0.25">
      <c r="D141" s="7">
        <v>286</v>
      </c>
      <c r="E141" s="11" t="s">
        <v>155</v>
      </c>
    </row>
    <row r="142" spans="4:5" ht="15.75" x14ac:dyDescent="0.25">
      <c r="D142" s="7">
        <v>287</v>
      </c>
      <c r="E142" s="11" t="s">
        <v>156</v>
      </c>
    </row>
    <row r="143" spans="4:5" ht="15.75" x14ac:dyDescent="0.25">
      <c r="D143" s="7">
        <v>288</v>
      </c>
      <c r="E143" s="11" t="s">
        <v>157</v>
      </c>
    </row>
    <row r="144" spans="4:5" ht="15.75" x14ac:dyDescent="0.25">
      <c r="D144" s="7">
        <v>290</v>
      </c>
      <c r="E144" s="11" t="s">
        <v>158</v>
      </c>
    </row>
    <row r="145" spans="4:5" ht="15.75" x14ac:dyDescent="0.25">
      <c r="D145" s="7">
        <v>291</v>
      </c>
      <c r="E145" s="11" t="s">
        <v>159</v>
      </c>
    </row>
    <row r="146" spans="4:5" ht="15.75" x14ac:dyDescent="0.25">
      <c r="D146" s="7">
        <v>292</v>
      </c>
      <c r="E146" s="11" t="s">
        <v>160</v>
      </c>
    </row>
    <row r="147" spans="4:5" ht="15.75" x14ac:dyDescent="0.25">
      <c r="D147" s="7">
        <v>293</v>
      </c>
      <c r="E147" s="11" t="s">
        <v>161</v>
      </c>
    </row>
    <row r="148" spans="4:5" ht="15.75" x14ac:dyDescent="0.25">
      <c r="D148" s="7">
        <v>294</v>
      </c>
      <c r="E148" s="11" t="s">
        <v>162</v>
      </c>
    </row>
    <row r="149" spans="4:5" ht="15.75" x14ac:dyDescent="0.25">
      <c r="D149" s="7">
        <v>295</v>
      </c>
      <c r="E149" s="11" t="s">
        <v>163</v>
      </c>
    </row>
    <row r="150" spans="4:5" ht="15.75" x14ac:dyDescent="0.25">
      <c r="D150" s="7">
        <v>297</v>
      </c>
      <c r="E150" s="11" t="s">
        <v>164</v>
      </c>
    </row>
    <row r="151" spans="4:5" ht="15.75" x14ac:dyDescent="0.25">
      <c r="D151" s="7">
        <v>298</v>
      </c>
      <c r="E151" s="11" t="s">
        <v>165</v>
      </c>
    </row>
    <row r="152" spans="4:5" ht="15.75" x14ac:dyDescent="0.25">
      <c r="D152" s="7">
        <v>301</v>
      </c>
      <c r="E152" s="11" t="s">
        <v>166</v>
      </c>
    </row>
    <row r="153" spans="4:5" ht="15.75" x14ac:dyDescent="0.25">
      <c r="D153" s="12">
        <v>302</v>
      </c>
      <c r="E153" s="11" t="s">
        <v>167</v>
      </c>
    </row>
    <row r="154" spans="4:5" ht="15.75" x14ac:dyDescent="0.25">
      <c r="D154" s="12">
        <v>303</v>
      </c>
      <c r="E154" s="11" t="s">
        <v>168</v>
      </c>
    </row>
    <row r="155" spans="4:5" ht="15.75" x14ac:dyDescent="0.25">
      <c r="D155" s="12">
        <v>304</v>
      </c>
      <c r="E155" s="11" t="s">
        <v>169</v>
      </c>
    </row>
    <row r="156" spans="4:5" ht="15.75" x14ac:dyDescent="0.25">
      <c r="D156" s="12">
        <v>305</v>
      </c>
      <c r="E156" s="11" t="s">
        <v>170</v>
      </c>
    </row>
    <row r="157" spans="4:5" ht="15.75" x14ac:dyDescent="0.25">
      <c r="D157" s="12">
        <v>306</v>
      </c>
      <c r="E157" s="11" t="s">
        <v>171</v>
      </c>
    </row>
    <row r="158" spans="4:5" ht="15.75" x14ac:dyDescent="0.25">
      <c r="D158" s="12">
        <v>308</v>
      </c>
      <c r="E158" s="11" t="s">
        <v>172</v>
      </c>
    </row>
    <row r="159" spans="4:5" ht="15.75" x14ac:dyDescent="0.25">
      <c r="D159" s="12">
        <v>309</v>
      </c>
      <c r="E159" s="11" t="s">
        <v>173</v>
      </c>
    </row>
    <row r="160" spans="4:5" ht="15.75" x14ac:dyDescent="0.25">
      <c r="D160" s="12">
        <v>310</v>
      </c>
      <c r="E160" s="11" t="s">
        <v>174</v>
      </c>
    </row>
    <row r="161" spans="4:5" ht="15.75" x14ac:dyDescent="0.25">
      <c r="D161" s="12">
        <v>311</v>
      </c>
      <c r="E161" s="11" t="s">
        <v>175</v>
      </c>
    </row>
    <row r="162" spans="4:5" ht="15.75" x14ac:dyDescent="0.25">
      <c r="D162" s="12">
        <v>312</v>
      </c>
      <c r="E162" s="11" t="s">
        <v>176</v>
      </c>
    </row>
    <row r="163" spans="4:5" ht="15.75" x14ac:dyDescent="0.25">
      <c r="D163" s="12">
        <v>313</v>
      </c>
      <c r="E163" s="11" t="s">
        <v>177</v>
      </c>
    </row>
    <row r="164" spans="4:5" ht="15.75" x14ac:dyDescent="0.25">
      <c r="D164" s="12">
        <v>315</v>
      </c>
      <c r="E164" s="11" t="s">
        <v>178</v>
      </c>
    </row>
    <row r="165" spans="4:5" ht="15.75" x14ac:dyDescent="0.25">
      <c r="D165" s="12">
        <v>316</v>
      </c>
      <c r="E165" s="11" t="s">
        <v>179</v>
      </c>
    </row>
    <row r="166" spans="4:5" ht="15.75" x14ac:dyDescent="0.25">
      <c r="D166" s="12">
        <v>318</v>
      </c>
      <c r="E166" s="11" t="s">
        <v>180</v>
      </c>
    </row>
    <row r="167" spans="4:5" ht="15.75" x14ac:dyDescent="0.25">
      <c r="D167" s="12">
        <v>319</v>
      </c>
      <c r="E167" s="11" t="s">
        <v>181</v>
      </c>
    </row>
    <row r="168" spans="4:5" ht="15.75" x14ac:dyDescent="0.25">
      <c r="D168" s="12">
        <v>320</v>
      </c>
      <c r="E168" s="11" t="s">
        <v>182</v>
      </c>
    </row>
    <row r="169" spans="4:5" ht="15.75" x14ac:dyDescent="0.25">
      <c r="D169" s="12">
        <v>321</v>
      </c>
      <c r="E169" s="11" t="s">
        <v>183</v>
      </c>
    </row>
    <row r="170" spans="4:5" ht="15.75" x14ac:dyDescent="0.25">
      <c r="D170" s="12">
        <v>323</v>
      </c>
      <c r="E170" s="11" t="s">
        <v>184</v>
      </c>
    </row>
    <row r="171" spans="4:5" ht="15.75" x14ac:dyDescent="0.25">
      <c r="D171" s="12">
        <v>324</v>
      </c>
      <c r="E171" s="11" t="s">
        <v>185</v>
      </c>
    </row>
    <row r="172" spans="4:5" ht="15.75" x14ac:dyDescent="0.25">
      <c r="D172" s="12">
        <v>326</v>
      </c>
      <c r="E172" s="11" t="s">
        <v>186</v>
      </c>
    </row>
    <row r="173" spans="4:5" ht="15.75" x14ac:dyDescent="0.25">
      <c r="D173" s="12">
        <v>327</v>
      </c>
      <c r="E173" s="11" t="s">
        <v>187</v>
      </c>
    </row>
    <row r="174" spans="4:5" ht="15.75" x14ac:dyDescent="0.25">
      <c r="D174" s="12">
        <v>328</v>
      </c>
      <c r="E174" s="11" t="s">
        <v>188</v>
      </c>
    </row>
    <row r="175" spans="4:5" ht="15.75" x14ac:dyDescent="0.25">
      <c r="D175" s="12">
        <v>329</v>
      </c>
      <c r="E175" s="11" t="s">
        <v>189</v>
      </c>
    </row>
    <row r="176" spans="4:5" ht="15.75" x14ac:dyDescent="0.25">
      <c r="D176" s="12">
        <v>331</v>
      </c>
      <c r="E176" s="11" t="s">
        <v>190</v>
      </c>
    </row>
    <row r="177" spans="4:5" ht="15.75" x14ac:dyDescent="0.25">
      <c r="D177" s="12">
        <v>332</v>
      </c>
      <c r="E177" s="11" t="s">
        <v>191</v>
      </c>
    </row>
    <row r="178" spans="4:5" ht="15.75" x14ac:dyDescent="0.25">
      <c r="D178" s="12">
        <v>333</v>
      </c>
      <c r="E178" s="11" t="s">
        <v>192</v>
      </c>
    </row>
    <row r="179" spans="4:5" ht="15.75" x14ac:dyDescent="0.25">
      <c r="D179" s="12">
        <v>334</v>
      </c>
      <c r="E179" s="11" t="s">
        <v>193</v>
      </c>
    </row>
    <row r="180" spans="4:5" ht="15.75" x14ac:dyDescent="0.25">
      <c r="D180" s="12">
        <v>335</v>
      </c>
      <c r="E180" s="11" t="s">
        <v>194</v>
      </c>
    </row>
    <row r="181" spans="4:5" ht="15.75" x14ac:dyDescent="0.25">
      <c r="D181" s="12">
        <v>336</v>
      </c>
      <c r="E181" s="11" t="s">
        <v>195</v>
      </c>
    </row>
    <row r="182" spans="4:5" ht="15.75" x14ac:dyDescent="0.25">
      <c r="D182" s="12">
        <v>337</v>
      </c>
      <c r="E182" s="11" t="s">
        <v>196</v>
      </c>
    </row>
    <row r="183" spans="4:5" ht="15.75" x14ac:dyDescent="0.25">
      <c r="D183" s="12">
        <v>339</v>
      </c>
      <c r="E183" s="11" t="s">
        <v>197</v>
      </c>
    </row>
    <row r="184" spans="4:5" ht="15.75" x14ac:dyDescent="0.25">
      <c r="D184" s="12">
        <v>341</v>
      </c>
      <c r="E184" s="11" t="s">
        <v>198</v>
      </c>
    </row>
    <row r="185" spans="4:5" ht="15.75" x14ac:dyDescent="0.25">
      <c r="D185" s="12">
        <v>342</v>
      </c>
      <c r="E185" s="11" t="s">
        <v>199</v>
      </c>
    </row>
    <row r="186" spans="4:5" ht="15.75" x14ac:dyDescent="0.25">
      <c r="D186" s="12">
        <v>344</v>
      </c>
      <c r="E186" s="11" t="s">
        <v>200</v>
      </c>
    </row>
    <row r="187" spans="4:5" ht="15.75" x14ac:dyDescent="0.25">
      <c r="D187" s="12">
        <v>346</v>
      </c>
      <c r="E187" s="11" t="s">
        <v>201</v>
      </c>
    </row>
    <row r="188" spans="4:5" ht="15.75" x14ac:dyDescent="0.25">
      <c r="D188" s="12">
        <v>347</v>
      </c>
      <c r="E188" s="11" t="s">
        <v>202</v>
      </c>
    </row>
    <row r="189" spans="4:5" ht="15.75" x14ac:dyDescent="0.25">
      <c r="D189" s="12">
        <v>348</v>
      </c>
      <c r="E189" s="11" t="s">
        <v>36</v>
      </c>
    </row>
    <row r="190" spans="4:5" ht="15.75" x14ac:dyDescent="0.25">
      <c r="D190" s="12">
        <v>349</v>
      </c>
      <c r="E190" s="11" t="s">
        <v>203</v>
      </c>
    </row>
    <row r="191" spans="4:5" ht="15.75" x14ac:dyDescent="0.25">
      <c r="D191" s="12">
        <v>350</v>
      </c>
      <c r="E191" s="11" t="s">
        <v>204</v>
      </c>
    </row>
    <row r="192" spans="4:5" ht="15.75" x14ac:dyDescent="0.25">
      <c r="D192" s="12">
        <v>351</v>
      </c>
      <c r="E192" s="11" t="s">
        <v>205</v>
      </c>
    </row>
    <row r="193" spans="4:5" ht="15.75" x14ac:dyDescent="0.25">
      <c r="D193" s="12">
        <v>353</v>
      </c>
      <c r="E193" s="11" t="s">
        <v>206</v>
      </c>
    </row>
    <row r="194" spans="4:5" ht="15.75" x14ac:dyDescent="0.25">
      <c r="D194" s="12">
        <v>354</v>
      </c>
      <c r="E194" s="11" t="s">
        <v>207</v>
      </c>
    </row>
    <row r="195" spans="4:5" ht="15.75" x14ac:dyDescent="0.25">
      <c r="D195" s="12">
        <v>355</v>
      </c>
      <c r="E195" s="11" t="s">
        <v>208</v>
      </c>
    </row>
    <row r="196" spans="4:5" ht="15.75" x14ac:dyDescent="0.25">
      <c r="D196" s="12">
        <v>356</v>
      </c>
      <c r="E196" s="11" t="s">
        <v>209</v>
      </c>
    </row>
    <row r="197" spans="4:5" ht="15.75" x14ac:dyDescent="0.25">
      <c r="D197" s="12">
        <v>357</v>
      </c>
      <c r="E197" s="11" t="s">
        <v>210</v>
      </c>
    </row>
    <row r="198" spans="4:5" ht="15.75" x14ac:dyDescent="0.25">
      <c r="D198" s="12">
        <v>358</v>
      </c>
      <c r="E198" s="11" t="s">
        <v>211</v>
      </c>
    </row>
    <row r="199" spans="4:5" ht="15.75" x14ac:dyDescent="0.25">
      <c r="D199" s="12">
        <v>359</v>
      </c>
      <c r="E199" s="11" t="s">
        <v>212</v>
      </c>
    </row>
    <row r="200" spans="4:5" ht="15.75" x14ac:dyDescent="0.25">
      <c r="D200" s="12">
        <v>360</v>
      </c>
      <c r="E200" s="11" t="s">
        <v>213</v>
      </c>
    </row>
    <row r="201" spans="4:5" ht="15.75" x14ac:dyDescent="0.25">
      <c r="D201" s="12">
        <v>361</v>
      </c>
      <c r="E201" s="11" t="s">
        <v>214</v>
      </c>
    </row>
    <row r="202" spans="4:5" ht="15.75" x14ac:dyDescent="0.25">
      <c r="D202" s="12">
        <v>362</v>
      </c>
      <c r="E202" s="11" t="s">
        <v>215</v>
      </c>
    </row>
    <row r="203" spans="4:5" ht="15.75" x14ac:dyDescent="0.25">
      <c r="D203" s="12">
        <v>363</v>
      </c>
      <c r="E203" s="11" t="s">
        <v>216</v>
      </c>
    </row>
    <row r="204" spans="4:5" ht="15.75" x14ac:dyDescent="0.25">
      <c r="D204" s="12">
        <v>364</v>
      </c>
      <c r="E204" s="11" t="s">
        <v>217</v>
      </c>
    </row>
    <row r="205" spans="4:5" ht="15.75" x14ac:dyDescent="0.25">
      <c r="D205" s="12">
        <v>365</v>
      </c>
      <c r="E205" s="11" t="s">
        <v>218</v>
      </c>
    </row>
    <row r="206" spans="4:5" ht="15.75" x14ac:dyDescent="0.25">
      <c r="D206" s="12">
        <v>366</v>
      </c>
      <c r="E206" s="11" t="s">
        <v>219</v>
      </c>
    </row>
    <row r="207" spans="4:5" ht="15.75" x14ac:dyDescent="0.25">
      <c r="D207" s="12">
        <v>367</v>
      </c>
      <c r="E207" s="11" t="s">
        <v>220</v>
      </c>
    </row>
    <row r="208" spans="4:5" ht="15.75" x14ac:dyDescent="0.25">
      <c r="D208" s="12">
        <v>368</v>
      </c>
      <c r="E208" s="11" t="s">
        <v>221</v>
      </c>
    </row>
    <row r="209" spans="4:5" ht="15.75" x14ac:dyDescent="0.25">
      <c r="D209" s="12">
        <v>369</v>
      </c>
      <c r="E209" s="11" t="s">
        <v>222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2746-84EF-4425-8B82-8942A4BFE825}">
  <sheetPr codeName="Planilha3"/>
  <dimension ref="A1:E231"/>
  <sheetViews>
    <sheetView topLeftCell="A46" workbookViewId="0">
      <selection activeCell="D70" sqref="D70"/>
    </sheetView>
  </sheetViews>
  <sheetFormatPr defaultRowHeight="15" x14ac:dyDescent="0.25"/>
  <cols>
    <col min="1" max="1" width="11.28515625" customWidth="1"/>
    <col min="2" max="2" width="43.7109375" bestFit="1" customWidth="1"/>
    <col min="3" max="3" width="23.28515625" customWidth="1"/>
    <col min="4" max="4" width="24.28515625" customWidth="1"/>
    <col min="5" max="5" width="11.42578125" customWidth="1"/>
  </cols>
  <sheetData>
    <row r="1" spans="1:5" x14ac:dyDescent="0.25">
      <c r="A1" s="16" t="s">
        <v>322</v>
      </c>
      <c r="B1" s="16" t="s">
        <v>323</v>
      </c>
      <c r="C1" s="16" t="s">
        <v>324</v>
      </c>
      <c r="D1" s="16" t="s">
        <v>565</v>
      </c>
      <c r="E1" s="16" t="s">
        <v>566</v>
      </c>
    </row>
    <row r="2" spans="1:5" x14ac:dyDescent="0.25">
      <c r="A2">
        <v>1</v>
      </c>
      <c r="B2" s="17" t="s">
        <v>325</v>
      </c>
      <c r="C2" s="18">
        <v>54610548000182</v>
      </c>
      <c r="D2" t="str">
        <f>VLOOKUP(A2,Planilha3!B:D,2,0)</f>
        <v>shirlei Santana</v>
      </c>
      <c r="E2" t="str">
        <f>VLOOKUP(A2,Planilha3!B:D,3,0)</f>
        <v>aline</v>
      </c>
    </row>
    <row r="3" spans="1:5" x14ac:dyDescent="0.25">
      <c r="A3">
        <v>2</v>
      </c>
      <c r="B3" s="17" t="s">
        <v>326</v>
      </c>
      <c r="C3" s="18">
        <v>64160609000100</v>
      </c>
      <c r="D3" t="str">
        <f>VLOOKUP(A3,Planilha3!B:D,2,0)</f>
        <v>ana</v>
      </c>
      <c r="E3" t="str">
        <f>VLOOKUP(A3,Planilha3!B:D,3,0)</f>
        <v>nilza</v>
      </c>
    </row>
    <row r="4" spans="1:5" x14ac:dyDescent="0.25">
      <c r="A4">
        <v>11</v>
      </c>
      <c r="B4" s="17" t="s">
        <v>327</v>
      </c>
      <c r="C4" s="18">
        <v>771075000176</v>
      </c>
      <c r="D4" t="str">
        <f>VLOOKUP(A4,Planilha3!B:D,2,0)</f>
        <v>erasmo</v>
      </c>
      <c r="E4" t="str">
        <f>VLOOKUP(A4,Planilha3!B:D,3,0)</f>
        <v>nina</v>
      </c>
    </row>
    <row r="5" spans="1:5" x14ac:dyDescent="0.25">
      <c r="A5">
        <v>12</v>
      </c>
      <c r="B5" s="17" t="s">
        <v>328</v>
      </c>
      <c r="C5" s="18">
        <v>59577148000136</v>
      </c>
      <c r="D5" t="str">
        <f>VLOOKUP(A5,Planilha3!B:D,2,0)</f>
        <v>stefany</v>
      </c>
      <c r="E5" t="str">
        <f>VLOOKUP(A5,Planilha3!B:D,3,0)</f>
        <v>cilezia</v>
      </c>
    </row>
    <row r="6" spans="1:5" x14ac:dyDescent="0.25">
      <c r="A6">
        <v>14</v>
      </c>
      <c r="B6" s="17" t="s">
        <v>329</v>
      </c>
      <c r="C6" s="18">
        <v>66863200000186</v>
      </c>
      <c r="D6" t="str">
        <f>VLOOKUP(A6,Planilha3!B:D,2,0)</f>
        <v>shirlei Santana</v>
      </c>
      <c r="E6" t="str">
        <f>VLOOKUP(A6,Planilha3!B:D,3,0)</f>
        <v>aline</v>
      </c>
    </row>
    <row r="7" spans="1:5" x14ac:dyDescent="0.25">
      <c r="A7">
        <v>16</v>
      </c>
      <c r="B7" s="17" t="s">
        <v>330</v>
      </c>
      <c r="C7" s="18">
        <v>1053714000120</v>
      </c>
      <c r="D7" t="str">
        <f>VLOOKUP(A7,Planilha3!B:D,2,0)</f>
        <v>Antônio</v>
      </c>
      <c r="E7" t="str">
        <f>VLOOKUP(A7,Planilha3!B:D,3,0)</f>
        <v>alexandre</v>
      </c>
    </row>
    <row r="8" spans="1:5" x14ac:dyDescent="0.25">
      <c r="A8">
        <v>26</v>
      </c>
      <c r="B8" s="17" t="s">
        <v>331</v>
      </c>
      <c r="C8" s="18">
        <v>71929657000186</v>
      </c>
      <c r="D8" t="str">
        <f>VLOOKUP(A8,Planilha3!B:D,2,0)</f>
        <v>erasmo</v>
      </c>
      <c r="E8" t="str">
        <f>VLOOKUP(A8,Planilha3!B:D,3,0)</f>
        <v>nina</v>
      </c>
    </row>
    <row r="9" spans="1:5" x14ac:dyDescent="0.25">
      <c r="A9">
        <v>29</v>
      </c>
      <c r="B9" s="17" t="s">
        <v>332</v>
      </c>
      <c r="C9" s="18">
        <v>3464748000133</v>
      </c>
      <c r="D9" t="str">
        <f>VLOOKUP(A9,Planilha3!B:D,2,0)</f>
        <v>GISELE</v>
      </c>
      <c r="E9" t="str">
        <f>VLOOKUP(A9,Planilha3!B:D,3,0)</f>
        <v>ANDRÉ</v>
      </c>
    </row>
    <row r="10" spans="1:5" x14ac:dyDescent="0.25">
      <c r="A10">
        <v>30</v>
      </c>
      <c r="B10" s="17" t="s">
        <v>333</v>
      </c>
      <c r="C10" s="18">
        <v>4193236000142</v>
      </c>
      <c r="D10" t="str">
        <f>VLOOKUP(A10,Planilha3!B:D,2,0)</f>
        <v>erasmo</v>
      </c>
      <c r="E10" t="str">
        <f>VLOOKUP(A10,Planilha3!B:D,3,0)</f>
        <v>nina</v>
      </c>
    </row>
    <row r="11" spans="1:5" x14ac:dyDescent="0.25">
      <c r="A11">
        <v>32</v>
      </c>
      <c r="B11" s="17" t="s">
        <v>334</v>
      </c>
      <c r="C11" s="18">
        <v>542313000171</v>
      </c>
      <c r="D11" t="str">
        <f>VLOOKUP(A11,Planilha3!B:D,2,0)</f>
        <v>ana</v>
      </c>
      <c r="E11" t="str">
        <f>VLOOKUP(A11,Planilha3!B:D,3,0)</f>
        <v>nilza</v>
      </c>
    </row>
    <row r="12" spans="1:5" x14ac:dyDescent="0.25">
      <c r="A12">
        <v>35</v>
      </c>
      <c r="B12" s="17" t="s">
        <v>335</v>
      </c>
      <c r="C12" s="18">
        <v>2925852000115</v>
      </c>
      <c r="D12" t="str">
        <f>VLOOKUP(A12,Planilha3!B:D,2,0)</f>
        <v>stefany</v>
      </c>
      <c r="E12" t="str">
        <f>VLOOKUP(A12,Planilha3!B:D,3,0)</f>
        <v>cilezia</v>
      </c>
    </row>
    <row r="13" spans="1:5" x14ac:dyDescent="0.25">
      <c r="A13">
        <v>38</v>
      </c>
      <c r="B13" s="17" t="s">
        <v>336</v>
      </c>
      <c r="C13" s="18">
        <v>4879662000134</v>
      </c>
      <c r="D13" t="str">
        <f>VLOOKUP(A13,Planilha3!B:D,2,0)</f>
        <v>erasmo</v>
      </c>
      <c r="E13" t="str">
        <f>VLOOKUP(A13,Planilha3!B:D,3,0)</f>
        <v>nina</v>
      </c>
    </row>
    <row r="14" spans="1:5" x14ac:dyDescent="0.25">
      <c r="A14">
        <v>39</v>
      </c>
      <c r="B14" s="17" t="s">
        <v>337</v>
      </c>
      <c r="C14" s="18">
        <v>4984706000196</v>
      </c>
      <c r="D14" t="str">
        <f>VLOOKUP(A14,Planilha3!B:D,2,0)</f>
        <v>GISELE</v>
      </c>
      <c r="E14" t="str">
        <f>VLOOKUP(A14,Planilha3!B:D,3,0)</f>
        <v>ANDRÉ</v>
      </c>
    </row>
    <row r="15" spans="1:5" x14ac:dyDescent="0.25">
      <c r="A15">
        <v>45</v>
      </c>
      <c r="B15" s="17" t="s">
        <v>338</v>
      </c>
      <c r="C15" s="18">
        <v>52399854000196</v>
      </c>
      <c r="D15" t="e">
        <f>VLOOKUP(A15,Planilha3!B:D,2,0)</f>
        <v>#N/A</v>
      </c>
      <c r="E15" t="e">
        <f>VLOOKUP(A15,Planilha3!B:D,3,0)</f>
        <v>#N/A</v>
      </c>
    </row>
    <row r="16" spans="1:5" x14ac:dyDescent="0.25">
      <c r="A16">
        <v>49</v>
      </c>
      <c r="B16" s="17" t="s">
        <v>339</v>
      </c>
      <c r="C16" s="18">
        <v>58397571000191</v>
      </c>
      <c r="D16" t="str">
        <f>VLOOKUP(A16,Planilha3!B:D,2,0)</f>
        <v>erasmo</v>
      </c>
      <c r="E16" t="str">
        <f>VLOOKUP(A16,Planilha3!B:D,3,0)</f>
        <v>nina</v>
      </c>
    </row>
    <row r="17" spans="1:5" x14ac:dyDescent="0.25">
      <c r="A17">
        <v>50</v>
      </c>
      <c r="B17" s="17" t="s">
        <v>340</v>
      </c>
      <c r="C17" s="18">
        <v>6063084000199</v>
      </c>
      <c r="D17" t="str">
        <f>VLOOKUP(A17,Planilha3!B:D,2,0)</f>
        <v>shirlei Santana</v>
      </c>
      <c r="E17" t="str">
        <f>VLOOKUP(A17,Planilha3!B:D,3,0)</f>
        <v>aline</v>
      </c>
    </row>
    <row r="18" spans="1:5" x14ac:dyDescent="0.25">
      <c r="A18">
        <v>52</v>
      </c>
      <c r="B18" s="17" t="s">
        <v>341</v>
      </c>
      <c r="C18" s="18">
        <v>6241423000180</v>
      </c>
      <c r="D18" t="str">
        <f>VLOOKUP(A18,Planilha3!B:D,2,0)</f>
        <v>anderson</v>
      </c>
      <c r="E18" t="str">
        <f>VLOOKUP(A18,Planilha3!B:D,3,0)</f>
        <v>taina</v>
      </c>
    </row>
    <row r="19" spans="1:5" x14ac:dyDescent="0.25">
      <c r="A19">
        <v>56</v>
      </c>
      <c r="B19" s="17" t="s">
        <v>342</v>
      </c>
      <c r="C19" s="18">
        <v>66062605000115</v>
      </c>
      <c r="D19" t="str">
        <f>VLOOKUP(A19,Planilha3!B:D,2,0)</f>
        <v>stefany</v>
      </c>
      <c r="E19" t="str">
        <f>VLOOKUP(A19,Planilha3!B:D,3,0)</f>
        <v>cilezia</v>
      </c>
    </row>
    <row r="20" spans="1:5" x14ac:dyDescent="0.25">
      <c r="A20">
        <v>60</v>
      </c>
      <c r="B20" s="17" t="s">
        <v>343</v>
      </c>
      <c r="C20" s="18">
        <v>55939862000176</v>
      </c>
      <c r="D20" t="str">
        <f>VLOOKUP(A20,Planilha3!B:D,2,0)</f>
        <v>GISELE</v>
      </c>
      <c r="E20" t="str">
        <f>VLOOKUP(A20,Planilha3!B:D,3,0)</f>
        <v>ANDRÉ</v>
      </c>
    </row>
    <row r="21" spans="1:5" x14ac:dyDescent="0.25">
      <c r="A21">
        <v>63</v>
      </c>
      <c r="B21" s="17" t="s">
        <v>344</v>
      </c>
      <c r="C21" s="18">
        <v>7695948000158</v>
      </c>
      <c r="D21" t="str">
        <f>VLOOKUP(A21,Planilha3!B:D,2,0)</f>
        <v>erasmo</v>
      </c>
      <c r="E21" t="str">
        <f>VLOOKUP(A21,Planilha3!B:D,3,0)</f>
        <v>nina</v>
      </c>
    </row>
    <row r="22" spans="1:5" x14ac:dyDescent="0.25">
      <c r="A22">
        <v>64</v>
      </c>
      <c r="B22" s="17" t="s">
        <v>345</v>
      </c>
      <c r="C22" s="18">
        <v>55226138000103</v>
      </c>
      <c r="D22" t="str">
        <f>VLOOKUP(A22,Planilha3!B:D,2,0)</f>
        <v>stefany</v>
      </c>
      <c r="E22" t="str">
        <f>VLOOKUP(A22,Planilha3!B:D,3,0)</f>
        <v>cilezia</v>
      </c>
    </row>
    <row r="23" spans="1:5" x14ac:dyDescent="0.25">
      <c r="A23">
        <v>66</v>
      </c>
      <c r="B23" s="17" t="s">
        <v>346</v>
      </c>
      <c r="C23" s="18">
        <v>6929353000157</v>
      </c>
      <c r="D23" t="str">
        <f>VLOOKUP(A23,Planilha3!B:D,2,0)</f>
        <v>alessandra</v>
      </c>
      <c r="E23" t="str">
        <f>VLOOKUP(A23,Planilha3!B:D,3,0)</f>
        <v>matheus</v>
      </c>
    </row>
    <row r="24" spans="1:5" x14ac:dyDescent="0.25">
      <c r="A24">
        <v>68</v>
      </c>
      <c r="B24" s="17" t="s">
        <v>347</v>
      </c>
      <c r="C24" s="18">
        <v>2834169000172</v>
      </c>
      <c r="D24" t="str">
        <f>VLOOKUP(A24,Planilha3!B:D,2,0)</f>
        <v>erasmo</v>
      </c>
      <c r="E24" t="str">
        <f>VLOOKUP(A24,Planilha3!B:D,3,0)</f>
        <v>nina</v>
      </c>
    </row>
    <row r="25" spans="1:5" x14ac:dyDescent="0.25">
      <c r="A25">
        <v>70</v>
      </c>
      <c r="B25" s="17" t="s">
        <v>348</v>
      </c>
      <c r="C25" s="18">
        <v>61596581000160</v>
      </c>
      <c r="D25" t="e">
        <f>VLOOKUP(A25,Planilha3!B:D,2,0)</f>
        <v>#N/A</v>
      </c>
      <c r="E25" t="e">
        <f>VLOOKUP(A25,Planilha3!B:D,3,0)</f>
        <v>#N/A</v>
      </c>
    </row>
    <row r="26" spans="1:5" x14ac:dyDescent="0.25">
      <c r="A26">
        <v>71</v>
      </c>
      <c r="B26" s="17" t="s">
        <v>349</v>
      </c>
      <c r="C26" s="27">
        <v>54204615000169</v>
      </c>
      <c r="D26" t="str">
        <f>VLOOKUP(A26,Planilha3!B:D,2,0)</f>
        <v>stefany</v>
      </c>
      <c r="E26" t="str">
        <f>VLOOKUP(A26,Planilha3!B:D,3,0)</f>
        <v>cilezia</v>
      </c>
    </row>
    <row r="27" spans="1:5" x14ac:dyDescent="0.25">
      <c r="A27">
        <v>78</v>
      </c>
      <c r="B27" s="17" t="s">
        <v>350</v>
      </c>
      <c r="C27" s="18">
        <v>54001078000150</v>
      </c>
      <c r="D27" t="str">
        <f>VLOOKUP(A27,Planilha3!B:D,2,0)</f>
        <v>alessandra</v>
      </c>
      <c r="E27" t="str">
        <f>VLOOKUP(A27,Planilha3!B:D,3,0)</f>
        <v>matheus</v>
      </c>
    </row>
    <row r="28" spans="1:5" x14ac:dyDescent="0.25">
      <c r="A28">
        <v>80</v>
      </c>
      <c r="B28" s="17" t="s">
        <v>351</v>
      </c>
      <c r="C28" s="18">
        <v>57276792000149</v>
      </c>
      <c r="D28" t="str">
        <f>VLOOKUP(A28,Planilha3!B:D,2,0)</f>
        <v>ivonete</v>
      </c>
      <c r="E28" t="str">
        <f>VLOOKUP(A28,Planilha3!B:D,3,0)</f>
        <v>melyssa</v>
      </c>
    </row>
    <row r="29" spans="1:5" x14ac:dyDescent="0.25">
      <c r="A29">
        <v>81</v>
      </c>
      <c r="B29" s="17" t="s">
        <v>352</v>
      </c>
      <c r="C29" s="18">
        <v>60267325000167</v>
      </c>
      <c r="D29" t="e">
        <f>VLOOKUP(A29,Planilha3!B:D,2,0)</f>
        <v>#N/A</v>
      </c>
      <c r="E29" t="e">
        <f>VLOOKUP(A29,Planilha3!B:D,3,0)</f>
        <v>#N/A</v>
      </c>
    </row>
    <row r="30" spans="1:5" x14ac:dyDescent="0.25">
      <c r="A30">
        <v>82</v>
      </c>
      <c r="B30" s="17" t="s">
        <v>353</v>
      </c>
      <c r="C30" s="18">
        <v>69106706000139</v>
      </c>
      <c r="D30" t="str">
        <f>VLOOKUP(A30,Planilha3!B:D,2,0)</f>
        <v>anderson</v>
      </c>
      <c r="E30" t="str">
        <f>VLOOKUP(A30,Planilha3!B:D,3,0)</f>
        <v>taina</v>
      </c>
    </row>
    <row r="31" spans="1:5" x14ac:dyDescent="0.25">
      <c r="A31">
        <v>83</v>
      </c>
      <c r="B31" s="17" t="s">
        <v>354</v>
      </c>
      <c r="C31" s="18">
        <v>1160275000155</v>
      </c>
      <c r="D31" t="str">
        <f>VLOOKUP(A31,Planilha3!B:D,2,0)</f>
        <v>alessandra</v>
      </c>
      <c r="E31" t="str">
        <f>VLOOKUP(A31,Planilha3!B:D,3,0)</f>
        <v>matheus</v>
      </c>
    </row>
    <row r="32" spans="1:5" x14ac:dyDescent="0.25">
      <c r="A32">
        <v>85</v>
      </c>
      <c r="B32" s="17" t="s">
        <v>355</v>
      </c>
      <c r="C32" s="18">
        <v>3347760000168</v>
      </c>
      <c r="D32" t="e">
        <f>VLOOKUP(A32,Planilha3!B:D,2,0)</f>
        <v>#N/A</v>
      </c>
      <c r="E32" t="e">
        <f>VLOOKUP(A32,Planilha3!B:D,3,0)</f>
        <v>#N/A</v>
      </c>
    </row>
    <row r="33" spans="1:5" x14ac:dyDescent="0.25">
      <c r="A33">
        <v>86</v>
      </c>
      <c r="B33" s="17" t="s">
        <v>356</v>
      </c>
      <c r="C33" s="18">
        <v>9558652000110</v>
      </c>
      <c r="D33" t="e">
        <f>VLOOKUP(A33,Planilha3!B:D,2,0)</f>
        <v>#N/A</v>
      </c>
      <c r="E33" t="e">
        <f>VLOOKUP(A33,Planilha3!B:D,3,0)</f>
        <v>#N/A</v>
      </c>
    </row>
    <row r="34" spans="1:5" x14ac:dyDescent="0.25">
      <c r="A34">
        <v>88</v>
      </c>
      <c r="B34" s="17" t="s">
        <v>357</v>
      </c>
      <c r="C34" s="18">
        <v>10216942000165</v>
      </c>
      <c r="D34" t="str">
        <f>VLOOKUP(A34,Planilha3!B:D,2,0)</f>
        <v>alessandra</v>
      </c>
      <c r="E34" t="str">
        <f>VLOOKUP(A34,Planilha3!B:D,3,0)</f>
        <v>matheus</v>
      </c>
    </row>
    <row r="35" spans="1:5" x14ac:dyDescent="0.25">
      <c r="A35">
        <v>89</v>
      </c>
      <c r="B35" s="17" t="s">
        <v>358</v>
      </c>
      <c r="C35" s="18">
        <v>10308578000163</v>
      </c>
      <c r="D35" t="str">
        <f>VLOOKUP(A35,Planilha3!B:D,2,0)</f>
        <v>shirlei Santana</v>
      </c>
      <c r="E35" t="str">
        <f>VLOOKUP(A35,Planilha3!B:D,3,0)</f>
        <v>aline</v>
      </c>
    </row>
    <row r="36" spans="1:5" x14ac:dyDescent="0.25">
      <c r="A36">
        <v>91</v>
      </c>
      <c r="B36" s="17" t="s">
        <v>359</v>
      </c>
      <c r="C36" s="18">
        <v>54200498000165</v>
      </c>
      <c r="D36" t="str">
        <f>VLOOKUP(A36,Planilha3!B:D,2,0)</f>
        <v>stefany</v>
      </c>
      <c r="E36" t="str">
        <f>VLOOKUP(A36,Planilha3!B:D,3,0)</f>
        <v>cilezia</v>
      </c>
    </row>
    <row r="37" spans="1:5" x14ac:dyDescent="0.25">
      <c r="A37">
        <v>92</v>
      </c>
      <c r="B37" s="17" t="s">
        <v>360</v>
      </c>
      <c r="C37" s="18">
        <v>65037590000172</v>
      </c>
      <c r="D37" t="str">
        <f>VLOOKUP(A37,Planilha3!B:D,2,0)</f>
        <v>anderson</v>
      </c>
      <c r="E37" t="str">
        <f>VLOOKUP(A37,Planilha3!B:D,3,0)</f>
        <v>taina</v>
      </c>
    </row>
    <row r="38" spans="1:5" x14ac:dyDescent="0.25">
      <c r="A38">
        <v>96</v>
      </c>
      <c r="B38" s="17" t="s">
        <v>361</v>
      </c>
      <c r="C38" s="18">
        <v>55067383000107</v>
      </c>
      <c r="D38" t="str">
        <f>VLOOKUP(A38,Planilha3!B:D,2,0)</f>
        <v>Antônio</v>
      </c>
      <c r="E38" t="str">
        <f>VLOOKUP(A38,Planilha3!B:D,3,0)</f>
        <v>alexandre</v>
      </c>
    </row>
    <row r="39" spans="1:5" x14ac:dyDescent="0.25">
      <c r="A39">
        <v>98</v>
      </c>
      <c r="B39" s="17" t="s">
        <v>362</v>
      </c>
      <c r="C39" s="18">
        <v>60736287000144</v>
      </c>
      <c r="D39" t="str">
        <f>VLOOKUP(A39,Planilha3!B:D,2,0)</f>
        <v>shirlei Santana</v>
      </c>
      <c r="E39" t="str">
        <f>VLOOKUP(A39,Planilha3!B:D,3,0)</f>
        <v>aline</v>
      </c>
    </row>
    <row r="40" spans="1:5" x14ac:dyDescent="0.25">
      <c r="A40">
        <v>102</v>
      </c>
      <c r="B40" s="17" t="s">
        <v>363</v>
      </c>
      <c r="C40" s="18">
        <v>55150064000160</v>
      </c>
      <c r="D40" t="str">
        <f>VLOOKUP(A40,Planilha3!B:D,2,0)</f>
        <v>ana</v>
      </c>
      <c r="E40" t="str">
        <f>VLOOKUP(A40,Planilha3!B:D,3,0)</f>
        <v>nilza</v>
      </c>
    </row>
    <row r="41" spans="1:5" x14ac:dyDescent="0.25">
      <c r="A41">
        <v>103</v>
      </c>
      <c r="B41" s="17" t="s">
        <v>364</v>
      </c>
      <c r="C41" s="18">
        <v>9352794000127</v>
      </c>
      <c r="D41" t="str">
        <f>VLOOKUP(A41,Planilha3!B:D,2,0)</f>
        <v>shirlei Santana</v>
      </c>
      <c r="E41" t="str">
        <f>VLOOKUP(A41,Planilha3!B:D,3,0)</f>
        <v>aline</v>
      </c>
    </row>
    <row r="42" spans="1:5" x14ac:dyDescent="0.25">
      <c r="A42">
        <v>104</v>
      </c>
      <c r="B42" s="17" t="s">
        <v>365</v>
      </c>
      <c r="C42" s="18">
        <v>55295059000146</v>
      </c>
      <c r="D42" t="str">
        <f>VLOOKUP(A42,Planilha3!B:D,2,0)</f>
        <v>ana</v>
      </c>
      <c r="E42" t="str">
        <f>VLOOKUP(A42,Planilha3!B:D,3,0)</f>
        <v>nilza</v>
      </c>
    </row>
    <row r="43" spans="1:5" x14ac:dyDescent="0.25">
      <c r="A43">
        <v>106</v>
      </c>
      <c r="B43" s="17" t="s">
        <v>366</v>
      </c>
      <c r="C43" s="18">
        <v>1058925000156</v>
      </c>
      <c r="D43" t="str">
        <f>VLOOKUP(A43,Planilha3!B:D,2,0)</f>
        <v>Antônio</v>
      </c>
      <c r="E43" t="str">
        <f>VLOOKUP(A43,Planilha3!B:D,3,0)</f>
        <v>alexandre</v>
      </c>
    </row>
    <row r="44" spans="1:5" x14ac:dyDescent="0.25">
      <c r="A44">
        <v>107</v>
      </c>
      <c r="B44" s="17" t="s">
        <v>367</v>
      </c>
      <c r="C44" s="18">
        <v>10951082000103</v>
      </c>
      <c r="D44" t="str">
        <f>VLOOKUP(A44,Planilha3!B:D,2,0)</f>
        <v>anderson</v>
      </c>
      <c r="E44" t="str">
        <f>VLOOKUP(A44,Planilha3!B:D,3,0)</f>
        <v>taina</v>
      </c>
    </row>
    <row r="45" spans="1:5" x14ac:dyDescent="0.25">
      <c r="A45">
        <v>109</v>
      </c>
      <c r="B45" s="17" t="s">
        <v>368</v>
      </c>
      <c r="C45" s="18">
        <v>29744778000197</v>
      </c>
      <c r="D45" t="str">
        <f>VLOOKUP(A45,Planilha3!B:D,2,0)</f>
        <v>erasmo</v>
      </c>
      <c r="E45" t="str">
        <f>VLOOKUP(A45,Planilha3!B:D,3,0)</f>
        <v>nina</v>
      </c>
    </row>
    <row r="46" spans="1:5" x14ac:dyDescent="0.25">
      <c r="A46">
        <v>110</v>
      </c>
      <c r="B46" s="17" t="s">
        <v>369</v>
      </c>
      <c r="C46" s="18">
        <v>66517095000123</v>
      </c>
      <c r="D46" t="e">
        <f>VLOOKUP(A46,Planilha3!B:D,2,0)</f>
        <v>#N/A</v>
      </c>
      <c r="E46" t="e">
        <f>VLOOKUP(A46,Planilha3!B:D,3,0)</f>
        <v>#N/A</v>
      </c>
    </row>
    <row r="47" spans="1:5" x14ac:dyDescent="0.25">
      <c r="A47">
        <v>112</v>
      </c>
      <c r="B47" s="17" t="s">
        <v>370</v>
      </c>
      <c r="C47" s="18">
        <v>54285119000187</v>
      </c>
      <c r="D47" t="str">
        <f>VLOOKUP(A47,Planilha3!B:D,2,0)</f>
        <v>shirlei Santana</v>
      </c>
      <c r="E47" t="str">
        <f>VLOOKUP(A47,Planilha3!B:D,3,0)</f>
        <v>aline</v>
      </c>
    </row>
    <row r="48" spans="1:5" x14ac:dyDescent="0.25">
      <c r="A48">
        <v>118</v>
      </c>
      <c r="B48" s="17" t="s">
        <v>371</v>
      </c>
      <c r="C48" s="18">
        <v>13302246000160</v>
      </c>
      <c r="D48" t="str">
        <f>VLOOKUP(A48,Planilha3!B:D,2,0)</f>
        <v>Antônio</v>
      </c>
      <c r="E48" t="str">
        <f>VLOOKUP(A48,Planilha3!B:D,3,0)</f>
        <v>alexandre</v>
      </c>
    </row>
    <row r="49" spans="1:5" x14ac:dyDescent="0.25">
      <c r="A49">
        <v>121</v>
      </c>
      <c r="B49" s="17" t="s">
        <v>372</v>
      </c>
      <c r="C49" s="18">
        <v>60264892000160</v>
      </c>
      <c r="D49" t="str">
        <f>VLOOKUP(A49,Planilha3!B:D,2,0)</f>
        <v>alessandra</v>
      </c>
      <c r="E49" t="str">
        <f>VLOOKUP(A49,Planilha3!B:D,3,0)</f>
        <v>matheus</v>
      </c>
    </row>
    <row r="50" spans="1:5" x14ac:dyDescent="0.25">
      <c r="A50">
        <v>123</v>
      </c>
      <c r="B50" s="17" t="s">
        <v>373</v>
      </c>
      <c r="C50" s="18">
        <v>54198452000159</v>
      </c>
      <c r="D50" t="str">
        <f>VLOOKUP(A50,Planilha3!B:D,2,0)</f>
        <v>anderson</v>
      </c>
      <c r="E50" t="str">
        <f>VLOOKUP(A50,Planilha3!B:D,3,0)</f>
        <v>taina</v>
      </c>
    </row>
    <row r="51" spans="1:5" x14ac:dyDescent="0.25">
      <c r="A51">
        <v>124</v>
      </c>
      <c r="B51" s="17" t="s">
        <v>374</v>
      </c>
      <c r="C51" s="18">
        <v>55491237000104</v>
      </c>
      <c r="D51" t="str">
        <f>VLOOKUP(A51,Planilha3!B:D,2,0)</f>
        <v>stefany</v>
      </c>
      <c r="E51" t="str">
        <f>VLOOKUP(A51,Planilha3!B:D,3,0)</f>
        <v>cilezia</v>
      </c>
    </row>
    <row r="52" spans="1:5" x14ac:dyDescent="0.25">
      <c r="A52">
        <v>125</v>
      </c>
      <c r="B52" s="17" t="s">
        <v>375</v>
      </c>
      <c r="C52" s="18">
        <v>10671284000100</v>
      </c>
      <c r="D52" t="str">
        <f>VLOOKUP(A52,Planilha3!B:D,2,0)</f>
        <v>alessandra</v>
      </c>
      <c r="E52" t="str">
        <f>VLOOKUP(A52,Planilha3!B:D,3,0)</f>
        <v>matheus</v>
      </c>
    </row>
    <row r="53" spans="1:5" x14ac:dyDescent="0.25">
      <c r="A53">
        <v>128</v>
      </c>
      <c r="B53" s="17" t="s">
        <v>376</v>
      </c>
      <c r="C53" s="18">
        <v>54198403000116</v>
      </c>
      <c r="D53" t="str">
        <f>VLOOKUP(A53,Planilha3!B:D,2,0)</f>
        <v>stefany</v>
      </c>
      <c r="E53" t="str">
        <f>VLOOKUP(A53,Planilha3!B:D,3,0)</f>
        <v>cilezia</v>
      </c>
    </row>
    <row r="54" spans="1:5" x14ac:dyDescent="0.25">
      <c r="A54">
        <v>132</v>
      </c>
      <c r="B54" s="17" t="s">
        <v>377</v>
      </c>
      <c r="C54" s="18">
        <v>62568985000103</v>
      </c>
      <c r="D54" t="e">
        <f>VLOOKUP(A54,Planilha3!B:D,2,0)</f>
        <v>#N/A</v>
      </c>
      <c r="E54" t="e">
        <f>VLOOKUP(A54,Planilha3!B:D,3,0)</f>
        <v>#N/A</v>
      </c>
    </row>
    <row r="55" spans="1:5" x14ac:dyDescent="0.25">
      <c r="A55">
        <v>135</v>
      </c>
      <c r="B55" s="17" t="s">
        <v>378</v>
      </c>
      <c r="C55" s="18">
        <v>15458954000110</v>
      </c>
      <c r="D55" t="str">
        <f>VLOOKUP(A55,Planilha3!B:D,2,0)</f>
        <v>shirlei Santana</v>
      </c>
      <c r="E55" t="str">
        <f>VLOOKUP(A55,Planilha3!B:D,3,0)</f>
        <v>aline</v>
      </c>
    </row>
    <row r="56" spans="1:5" x14ac:dyDescent="0.25">
      <c r="A56">
        <v>138</v>
      </c>
      <c r="B56" s="17" t="s">
        <v>379</v>
      </c>
      <c r="C56" s="18">
        <v>1938938000110</v>
      </c>
      <c r="D56" t="e">
        <f>VLOOKUP(A56,Planilha3!B:D,2,0)</f>
        <v>#N/A</v>
      </c>
      <c r="E56" t="e">
        <f>VLOOKUP(A56,Planilha3!B:D,3,0)</f>
        <v>#N/A</v>
      </c>
    </row>
    <row r="57" spans="1:5" x14ac:dyDescent="0.25">
      <c r="A57">
        <v>141</v>
      </c>
      <c r="B57" s="17" t="s">
        <v>380</v>
      </c>
      <c r="C57" s="18">
        <v>71588610000104</v>
      </c>
      <c r="D57" t="str">
        <f>VLOOKUP(A57,Planilha3!B:D,2,0)</f>
        <v>stefany</v>
      </c>
      <c r="E57" t="str">
        <f>VLOOKUP(A57,Planilha3!B:D,3,0)</f>
        <v>cilezia</v>
      </c>
    </row>
    <row r="58" spans="1:5" x14ac:dyDescent="0.25">
      <c r="A58">
        <v>144</v>
      </c>
      <c r="B58" s="17" t="s">
        <v>381</v>
      </c>
      <c r="C58" s="18">
        <v>5673188000152</v>
      </c>
      <c r="D58" t="str">
        <f>VLOOKUP(A58,Planilha3!B:D,2,0)</f>
        <v>Antônio</v>
      </c>
      <c r="E58" t="str">
        <f>VLOOKUP(A58,Planilha3!B:D,3,0)</f>
        <v>alexandre</v>
      </c>
    </row>
    <row r="59" spans="1:5" x14ac:dyDescent="0.25">
      <c r="A59">
        <v>145</v>
      </c>
      <c r="B59" s="17" t="s">
        <v>382</v>
      </c>
      <c r="C59" s="18">
        <v>14585031000166</v>
      </c>
      <c r="D59" t="str">
        <f>VLOOKUP(A59,Planilha3!B:D,2,0)</f>
        <v>anderson</v>
      </c>
      <c r="E59" t="str">
        <f>VLOOKUP(A59,Planilha3!B:D,3,0)</f>
        <v>taina</v>
      </c>
    </row>
    <row r="60" spans="1:5" x14ac:dyDescent="0.25">
      <c r="A60">
        <v>146</v>
      </c>
      <c r="B60" s="17" t="s">
        <v>383</v>
      </c>
      <c r="C60" s="18">
        <v>61607222000161</v>
      </c>
      <c r="D60" t="str">
        <f>VLOOKUP(A60,Planilha3!B:D,2,0)</f>
        <v>shirlei Santana</v>
      </c>
      <c r="E60" t="str">
        <f>VLOOKUP(A60,Planilha3!B:D,3,0)</f>
        <v>aline</v>
      </c>
    </row>
    <row r="61" spans="1:5" x14ac:dyDescent="0.25">
      <c r="A61">
        <v>147</v>
      </c>
      <c r="B61" s="17" t="s">
        <v>384</v>
      </c>
      <c r="C61" s="18">
        <v>55402481000153</v>
      </c>
      <c r="D61" t="str">
        <f>VLOOKUP(A61,Planilha3!B:D,2,0)</f>
        <v>stefany</v>
      </c>
      <c r="E61" t="str">
        <f>VLOOKUP(A61,Planilha3!B:D,3,0)</f>
        <v>cilezia</v>
      </c>
    </row>
    <row r="62" spans="1:5" x14ac:dyDescent="0.25">
      <c r="A62">
        <v>149</v>
      </c>
      <c r="B62" s="17" t="s">
        <v>385</v>
      </c>
      <c r="C62" s="18">
        <v>54604608000154</v>
      </c>
      <c r="D62" t="str">
        <f>VLOOKUP(A62,Planilha3!B:D,2,0)</f>
        <v>anderson</v>
      </c>
      <c r="E62" t="str">
        <f>VLOOKUP(A62,Planilha3!B:D,3,0)</f>
        <v>taina</v>
      </c>
    </row>
    <row r="63" spans="1:5" x14ac:dyDescent="0.25">
      <c r="A63">
        <v>154</v>
      </c>
      <c r="B63" s="17" t="s">
        <v>386</v>
      </c>
      <c r="C63" s="18">
        <v>55798243000109</v>
      </c>
      <c r="D63" t="str">
        <f>VLOOKUP(A63,Planilha3!B:D,2,0)</f>
        <v>shirlei Santana</v>
      </c>
      <c r="E63" t="str">
        <f>VLOOKUP(A63,Planilha3!B:D,3,0)</f>
        <v>aline</v>
      </c>
    </row>
    <row r="64" spans="1:5" x14ac:dyDescent="0.25">
      <c r="A64">
        <v>155</v>
      </c>
      <c r="B64" s="17" t="s">
        <v>387</v>
      </c>
      <c r="C64" s="18">
        <v>55398531000176</v>
      </c>
      <c r="D64" t="e">
        <f>VLOOKUP(A64,Planilha3!B:D,2,0)</f>
        <v>#N/A</v>
      </c>
      <c r="E64" t="e">
        <f>VLOOKUP(A64,Planilha3!B:D,3,0)</f>
        <v>#N/A</v>
      </c>
    </row>
    <row r="65" spans="1:5" x14ac:dyDescent="0.25">
      <c r="A65">
        <v>159</v>
      </c>
      <c r="B65" s="17" t="s">
        <v>388</v>
      </c>
      <c r="C65" s="18">
        <v>65523292000192</v>
      </c>
      <c r="D65" t="e">
        <f>VLOOKUP(A65,Planilha3!B:D,2,0)</f>
        <v>#N/A</v>
      </c>
      <c r="E65" t="e">
        <f>VLOOKUP(A65,Planilha3!B:D,3,0)</f>
        <v>#N/A</v>
      </c>
    </row>
    <row r="66" spans="1:5" x14ac:dyDescent="0.25">
      <c r="A66">
        <v>160</v>
      </c>
      <c r="B66" s="17" t="s">
        <v>389</v>
      </c>
      <c r="C66" s="18">
        <v>7906615000120</v>
      </c>
      <c r="D66" t="str">
        <f>VLOOKUP(A66,Planilha3!B:D,2,0)</f>
        <v>shirlei Santana</v>
      </c>
      <c r="E66" t="str">
        <f>VLOOKUP(A66,Planilha3!B:D,3,0)</f>
        <v>aline</v>
      </c>
    </row>
    <row r="67" spans="1:5" x14ac:dyDescent="0.25">
      <c r="A67">
        <v>161</v>
      </c>
      <c r="B67" s="17" t="s">
        <v>390</v>
      </c>
      <c r="C67" s="18">
        <v>4301326000100</v>
      </c>
      <c r="D67" t="str">
        <f>VLOOKUP(A67,Planilha3!B:D,2,0)</f>
        <v>Antônio</v>
      </c>
      <c r="E67" t="str">
        <f>VLOOKUP(A67,Planilha3!B:D,3,0)</f>
        <v>alexandre</v>
      </c>
    </row>
    <row r="68" spans="1:5" x14ac:dyDescent="0.25">
      <c r="A68">
        <v>162</v>
      </c>
      <c r="B68" s="17" t="s">
        <v>391</v>
      </c>
      <c r="C68" s="18">
        <v>3944921000109</v>
      </c>
      <c r="D68" t="str">
        <f>VLOOKUP(A68,Planilha3!B:D,2,0)</f>
        <v>ivonete</v>
      </c>
      <c r="E68" t="str">
        <f>VLOOKUP(A68,Planilha3!B:D,3,0)</f>
        <v>melyssa</v>
      </c>
    </row>
    <row r="69" spans="1:5" x14ac:dyDescent="0.25">
      <c r="A69">
        <v>163</v>
      </c>
      <c r="B69" s="17" t="s">
        <v>392</v>
      </c>
      <c r="C69" s="18">
        <v>55702450000118</v>
      </c>
      <c r="D69" t="str">
        <f>VLOOKUP(A69,Planilha3!B:D,2,0)</f>
        <v>stefany</v>
      </c>
      <c r="E69" t="str">
        <f>VLOOKUP(A69,Planilha3!B:D,3,0)</f>
        <v>cilezia</v>
      </c>
    </row>
    <row r="70" spans="1:5" x14ac:dyDescent="0.25">
      <c r="A70">
        <v>166</v>
      </c>
      <c r="B70" s="17" t="s">
        <v>393</v>
      </c>
      <c r="C70" s="18">
        <v>9390101000190</v>
      </c>
      <c r="D70" t="e">
        <f>VLOOKUP(A70,Planilha3!B:D,2,0)</f>
        <v>#N/A</v>
      </c>
      <c r="E70" t="e">
        <f>VLOOKUP(A70,Planilha3!B:D,3,0)</f>
        <v>#N/A</v>
      </c>
    </row>
    <row r="71" spans="1:5" x14ac:dyDescent="0.25">
      <c r="A71">
        <v>167</v>
      </c>
      <c r="B71" s="17" t="s">
        <v>394</v>
      </c>
      <c r="C71" s="18">
        <v>9071371000139</v>
      </c>
      <c r="D71" t="str">
        <f>VLOOKUP(A71,Planilha3!B:D,2,0)</f>
        <v>shirlei Santana</v>
      </c>
      <c r="E71" t="str">
        <f>VLOOKUP(A71,Planilha3!B:D,3,0)</f>
        <v>aline</v>
      </c>
    </row>
    <row r="72" spans="1:5" x14ac:dyDescent="0.25">
      <c r="A72">
        <v>170</v>
      </c>
      <c r="B72" s="17" t="s">
        <v>395</v>
      </c>
      <c r="C72" s="18">
        <v>55223010000188</v>
      </c>
      <c r="D72" t="str">
        <f>VLOOKUP(A72,Planilha3!B:D,2,0)</f>
        <v>alessandra</v>
      </c>
      <c r="E72" t="str">
        <f>VLOOKUP(A72,Planilha3!B:D,3,0)</f>
        <v>matheus</v>
      </c>
    </row>
    <row r="73" spans="1:5" x14ac:dyDescent="0.25">
      <c r="A73">
        <v>172</v>
      </c>
      <c r="B73" s="17" t="s">
        <v>396</v>
      </c>
      <c r="C73" s="18">
        <v>14804150000162</v>
      </c>
      <c r="D73" t="e">
        <f>VLOOKUP(A73,Planilha3!B:D,2,0)</f>
        <v>#N/A</v>
      </c>
      <c r="E73" t="e">
        <f>VLOOKUP(A73,Planilha3!B:D,3,0)</f>
        <v>#N/A</v>
      </c>
    </row>
    <row r="74" spans="1:5" x14ac:dyDescent="0.25">
      <c r="A74">
        <v>177</v>
      </c>
      <c r="B74" s="17" t="s">
        <v>397</v>
      </c>
      <c r="C74" s="18">
        <v>9262267000121</v>
      </c>
      <c r="D74" t="e">
        <f>VLOOKUP(A74,Planilha3!B:D,2,0)</f>
        <v>#N/A</v>
      </c>
      <c r="E74" t="e">
        <f>VLOOKUP(A74,Planilha3!B:D,3,0)</f>
        <v>#N/A</v>
      </c>
    </row>
    <row r="75" spans="1:5" x14ac:dyDescent="0.25">
      <c r="A75">
        <v>179</v>
      </c>
      <c r="B75" s="17" t="s">
        <v>398</v>
      </c>
      <c r="C75" s="18">
        <v>62030382000153</v>
      </c>
      <c r="D75" t="str">
        <f>VLOOKUP(A75,Planilha3!B:D,2,0)</f>
        <v>Antônio</v>
      </c>
      <c r="E75" t="str">
        <f>VLOOKUP(A75,Planilha3!B:D,3,0)</f>
        <v>alexandre</v>
      </c>
    </row>
    <row r="76" spans="1:5" x14ac:dyDescent="0.25">
      <c r="A76">
        <v>180</v>
      </c>
      <c r="B76" s="17" t="s">
        <v>399</v>
      </c>
      <c r="C76" s="18">
        <v>21454127000150</v>
      </c>
      <c r="D76" t="str">
        <f>VLOOKUP(A76,Planilha3!B:D,2,0)</f>
        <v>anderson</v>
      </c>
      <c r="E76" t="str">
        <f>VLOOKUP(A76,Planilha3!B:D,3,0)</f>
        <v>taina</v>
      </c>
    </row>
    <row r="77" spans="1:5" x14ac:dyDescent="0.25">
      <c r="A77">
        <v>182</v>
      </c>
      <c r="B77" s="17" t="s">
        <v>400</v>
      </c>
      <c r="C77" s="18">
        <v>14538822000135</v>
      </c>
      <c r="D77" t="str">
        <f>VLOOKUP(A77,Planilha3!B:D,2,0)</f>
        <v>alessandra</v>
      </c>
      <c r="E77" t="str">
        <f>VLOOKUP(A77,Planilha3!B:D,3,0)</f>
        <v>matheus</v>
      </c>
    </row>
    <row r="78" spans="1:5" x14ac:dyDescent="0.25">
      <c r="A78">
        <v>184</v>
      </c>
      <c r="B78" s="17" t="s">
        <v>401</v>
      </c>
      <c r="C78" s="18">
        <v>19648676000114</v>
      </c>
      <c r="D78" t="e">
        <f>VLOOKUP(A78,Planilha3!B:D,2,0)</f>
        <v>#N/A</v>
      </c>
      <c r="E78" t="e">
        <f>VLOOKUP(A78,Planilha3!B:D,3,0)</f>
        <v>#N/A</v>
      </c>
    </row>
    <row r="79" spans="1:5" x14ac:dyDescent="0.25">
      <c r="A79">
        <v>186</v>
      </c>
      <c r="B79" s="17" t="s">
        <v>402</v>
      </c>
      <c r="C79" s="18">
        <v>4079973000119</v>
      </c>
      <c r="D79" t="e">
        <f>VLOOKUP(A79,Planilha3!B:D,2,0)</f>
        <v>#N/A</v>
      </c>
      <c r="E79" t="e">
        <f>VLOOKUP(A79,Planilha3!B:D,3,0)</f>
        <v>#N/A</v>
      </c>
    </row>
    <row r="80" spans="1:5" x14ac:dyDescent="0.25">
      <c r="A80">
        <v>187</v>
      </c>
      <c r="B80" s="17" t="s">
        <v>403</v>
      </c>
      <c r="C80" s="18">
        <v>17092048000170</v>
      </c>
      <c r="D80" t="e">
        <f>VLOOKUP(A80,Planilha3!B:D,2,0)</f>
        <v>#N/A</v>
      </c>
      <c r="E80" t="e">
        <f>VLOOKUP(A80,Planilha3!B:D,3,0)</f>
        <v>#N/A</v>
      </c>
    </row>
    <row r="81" spans="1:5" x14ac:dyDescent="0.25">
      <c r="A81">
        <v>190</v>
      </c>
      <c r="B81" s="17" t="s">
        <v>404</v>
      </c>
      <c r="C81" s="18">
        <v>25195839000153</v>
      </c>
      <c r="D81" t="str">
        <f>VLOOKUP(A81,Planilha3!B:D,2,0)</f>
        <v>stefany</v>
      </c>
      <c r="E81" t="str">
        <f>VLOOKUP(A81,Planilha3!B:D,3,0)</f>
        <v>cilezia</v>
      </c>
    </row>
    <row r="82" spans="1:5" x14ac:dyDescent="0.25">
      <c r="A82">
        <v>192</v>
      </c>
      <c r="B82" s="17" t="s">
        <v>405</v>
      </c>
      <c r="C82" s="18">
        <v>18433269000127</v>
      </c>
      <c r="D82" t="e">
        <f>VLOOKUP(A82,Planilha3!B:D,2,0)</f>
        <v>#N/A</v>
      </c>
      <c r="E82" t="e">
        <f>VLOOKUP(A82,Planilha3!B:D,3,0)</f>
        <v>#N/A</v>
      </c>
    </row>
    <row r="83" spans="1:5" x14ac:dyDescent="0.25">
      <c r="A83">
        <v>198</v>
      </c>
      <c r="B83" s="17" t="s">
        <v>406</v>
      </c>
      <c r="C83" s="18">
        <v>21407780000169</v>
      </c>
      <c r="D83" t="str">
        <f>VLOOKUP(A83,Planilha3!B:D,2,0)</f>
        <v>Antônio</v>
      </c>
      <c r="E83" t="str">
        <f>VLOOKUP(A83,Planilha3!B:D,3,0)</f>
        <v>alexandre</v>
      </c>
    </row>
    <row r="84" spans="1:5" x14ac:dyDescent="0.25">
      <c r="A84">
        <v>199</v>
      </c>
      <c r="B84" s="17" t="s">
        <v>407</v>
      </c>
      <c r="C84" s="18">
        <v>1207937000103</v>
      </c>
      <c r="D84" t="str">
        <f>VLOOKUP(A84,Planilha3!B:D,2,0)</f>
        <v>alessandra</v>
      </c>
      <c r="E84" t="str">
        <f>VLOOKUP(A84,Planilha3!B:D,3,0)</f>
        <v>matheus</v>
      </c>
    </row>
    <row r="85" spans="1:5" x14ac:dyDescent="0.25">
      <c r="A85">
        <v>200</v>
      </c>
      <c r="B85" s="17" t="s">
        <v>408</v>
      </c>
      <c r="C85" s="18">
        <v>3997724000140</v>
      </c>
      <c r="D85" t="str">
        <f>VLOOKUP(A85,Planilha3!B:D,2,0)</f>
        <v>erasmo</v>
      </c>
      <c r="E85" t="str">
        <f>VLOOKUP(A85,Planilha3!B:D,3,0)</f>
        <v>nina</v>
      </c>
    </row>
    <row r="86" spans="1:5" x14ac:dyDescent="0.25">
      <c r="A86">
        <v>202</v>
      </c>
      <c r="B86" s="17" t="s">
        <v>409</v>
      </c>
      <c r="C86" s="18">
        <v>917510000128</v>
      </c>
      <c r="D86" t="str">
        <f>VLOOKUP(A86,Planilha3!B:D,2,0)</f>
        <v>alessandra</v>
      </c>
      <c r="E86" t="str">
        <f>VLOOKUP(A86,Planilha3!B:D,3,0)</f>
        <v>matheus</v>
      </c>
    </row>
    <row r="87" spans="1:5" x14ac:dyDescent="0.25">
      <c r="A87">
        <v>203</v>
      </c>
      <c r="B87" s="17" t="s">
        <v>410</v>
      </c>
      <c r="C87" s="18">
        <v>871828000115</v>
      </c>
      <c r="D87" t="str">
        <f>VLOOKUP(A87,Planilha3!B:D,2,0)</f>
        <v>alessandra</v>
      </c>
      <c r="E87" t="str">
        <f>VLOOKUP(A87,Planilha3!B:D,3,0)</f>
        <v>matheus</v>
      </c>
    </row>
    <row r="88" spans="1:5" x14ac:dyDescent="0.25">
      <c r="A88">
        <v>205</v>
      </c>
      <c r="B88" s="17" t="s">
        <v>411</v>
      </c>
      <c r="C88" s="18">
        <v>4154011000187</v>
      </c>
      <c r="D88" t="str">
        <f>VLOOKUP(A88,Planilha3!B:D,2,0)</f>
        <v>Antônio</v>
      </c>
      <c r="E88" t="str">
        <f>VLOOKUP(A88,Planilha3!B:D,3,0)</f>
        <v>alexandre</v>
      </c>
    </row>
    <row r="89" spans="1:5" x14ac:dyDescent="0.25">
      <c r="A89">
        <v>207</v>
      </c>
      <c r="B89" s="17" t="s">
        <v>412</v>
      </c>
      <c r="C89" s="18">
        <v>55685739000176</v>
      </c>
      <c r="D89" t="str">
        <f>VLOOKUP(A89,Planilha3!B:D,2,0)</f>
        <v>Antônio</v>
      </c>
      <c r="E89" t="str">
        <f>VLOOKUP(A89,Planilha3!B:D,3,0)</f>
        <v>alexandre</v>
      </c>
    </row>
    <row r="90" spans="1:5" x14ac:dyDescent="0.25">
      <c r="A90">
        <v>216</v>
      </c>
      <c r="B90" s="17" t="s">
        <v>413</v>
      </c>
      <c r="C90" s="18">
        <v>4431621000180</v>
      </c>
      <c r="D90" t="e">
        <f>VLOOKUP(A90,Planilha3!B:D,2,0)</f>
        <v>#N/A</v>
      </c>
      <c r="E90" t="e">
        <f>VLOOKUP(A90,Planilha3!B:D,3,0)</f>
        <v>#N/A</v>
      </c>
    </row>
    <row r="91" spans="1:5" x14ac:dyDescent="0.25">
      <c r="A91">
        <v>217</v>
      </c>
      <c r="B91" s="17" t="s">
        <v>414</v>
      </c>
      <c r="C91" s="18">
        <v>9378980000135</v>
      </c>
      <c r="D91" t="str">
        <f>VLOOKUP(A91,Planilha3!B:D,2,0)</f>
        <v>alessandra</v>
      </c>
      <c r="E91" t="str">
        <f>VLOOKUP(A91,Planilha3!B:D,3,0)</f>
        <v>matheus</v>
      </c>
    </row>
    <row r="92" spans="1:5" x14ac:dyDescent="0.25">
      <c r="A92">
        <v>218</v>
      </c>
      <c r="B92" s="17" t="s">
        <v>415</v>
      </c>
      <c r="C92" s="18">
        <v>20268982000104</v>
      </c>
      <c r="D92" t="str">
        <f>VLOOKUP(A92,Planilha3!B:D,2,0)</f>
        <v>GISELE</v>
      </c>
      <c r="E92" t="str">
        <f>VLOOKUP(A92,Planilha3!B:D,3,0)</f>
        <v>ANDRÉ</v>
      </c>
    </row>
    <row r="93" spans="1:5" x14ac:dyDescent="0.25">
      <c r="A93">
        <v>219</v>
      </c>
      <c r="B93" s="17" t="s">
        <v>416</v>
      </c>
      <c r="C93" s="18">
        <v>8907918000120</v>
      </c>
      <c r="D93" t="str">
        <f>VLOOKUP(A93,Planilha3!B:D,2,0)</f>
        <v>anderson</v>
      </c>
      <c r="E93" t="str">
        <f>VLOOKUP(A93,Planilha3!B:D,3,0)</f>
        <v>taina</v>
      </c>
    </row>
    <row r="94" spans="1:5" x14ac:dyDescent="0.25">
      <c r="A94">
        <v>220</v>
      </c>
      <c r="B94" s="17" t="s">
        <v>417</v>
      </c>
      <c r="C94" s="18">
        <v>17314848000198</v>
      </c>
      <c r="D94" t="str">
        <f>VLOOKUP(A94,Planilha3!B:D,2,0)</f>
        <v>alessandra</v>
      </c>
      <c r="E94" t="str">
        <f>VLOOKUP(A94,Planilha3!B:D,3,0)</f>
        <v>matheus</v>
      </c>
    </row>
    <row r="95" spans="1:5" x14ac:dyDescent="0.25">
      <c r="A95">
        <v>221</v>
      </c>
      <c r="B95" s="17" t="s">
        <v>418</v>
      </c>
      <c r="C95" s="18">
        <v>15022012000194</v>
      </c>
      <c r="D95" t="str">
        <f>VLOOKUP(A95,Planilha3!B:D,2,0)</f>
        <v>ivonete</v>
      </c>
      <c r="E95" t="str">
        <f>VLOOKUP(A95,Planilha3!B:D,3,0)</f>
        <v>melyssa</v>
      </c>
    </row>
    <row r="96" spans="1:5" x14ac:dyDescent="0.25">
      <c r="A96">
        <v>222</v>
      </c>
      <c r="B96" s="17" t="s">
        <v>419</v>
      </c>
      <c r="C96" s="18">
        <v>26745712000123</v>
      </c>
      <c r="D96" t="str">
        <f>VLOOKUP(A96,Planilha3!B:D,2,0)</f>
        <v>ana</v>
      </c>
      <c r="E96" t="str">
        <f>VLOOKUP(A96,Planilha3!B:D,3,0)</f>
        <v>nilza</v>
      </c>
    </row>
    <row r="97" spans="1:5" x14ac:dyDescent="0.25">
      <c r="A97">
        <v>223</v>
      </c>
      <c r="B97" s="17" t="s">
        <v>420</v>
      </c>
      <c r="C97" s="18">
        <v>54365135000180</v>
      </c>
      <c r="D97" t="e">
        <f>VLOOKUP(A97,Planilha3!B:D,2,0)</f>
        <v>#N/A</v>
      </c>
      <c r="E97" t="e">
        <f>VLOOKUP(A97,Planilha3!B:D,3,0)</f>
        <v>#N/A</v>
      </c>
    </row>
    <row r="98" spans="1:5" x14ac:dyDescent="0.25">
      <c r="A98">
        <v>225</v>
      </c>
      <c r="B98" s="17" t="s">
        <v>421</v>
      </c>
      <c r="C98" s="18">
        <v>22647105000170</v>
      </c>
      <c r="D98" t="e">
        <f>VLOOKUP(A98,Planilha3!B:D,2,0)</f>
        <v>#N/A</v>
      </c>
      <c r="E98" t="e">
        <f>VLOOKUP(A98,Planilha3!B:D,3,0)</f>
        <v>#N/A</v>
      </c>
    </row>
    <row r="99" spans="1:5" x14ac:dyDescent="0.25">
      <c r="A99">
        <v>226</v>
      </c>
      <c r="B99" s="17" t="s">
        <v>422</v>
      </c>
      <c r="C99" s="18">
        <v>38891586000102</v>
      </c>
      <c r="D99" t="str">
        <f>VLOOKUP(A99,Planilha3!B:D,2,0)</f>
        <v>anderson</v>
      </c>
      <c r="E99" t="str">
        <f>VLOOKUP(A99,Planilha3!B:D,3,0)</f>
        <v>taina</v>
      </c>
    </row>
    <row r="100" spans="1:5" x14ac:dyDescent="0.25">
      <c r="A100">
        <v>227</v>
      </c>
      <c r="B100" s="17" t="s">
        <v>423</v>
      </c>
      <c r="C100" s="18">
        <v>10644860000111</v>
      </c>
      <c r="D100" t="str">
        <f>VLOOKUP(A100,Planilha3!B:D,2,0)</f>
        <v>ivonete</v>
      </c>
      <c r="E100" t="str">
        <f>VLOOKUP(A100,Planilha3!B:D,3,0)</f>
        <v>melyssa</v>
      </c>
    </row>
    <row r="101" spans="1:5" x14ac:dyDescent="0.25">
      <c r="A101">
        <v>228</v>
      </c>
      <c r="B101" s="17" t="s">
        <v>424</v>
      </c>
      <c r="C101" s="18">
        <v>2467534000158</v>
      </c>
      <c r="D101" t="e">
        <f>VLOOKUP(A101,Planilha3!B:D,2,0)</f>
        <v>#N/A</v>
      </c>
      <c r="E101" t="e">
        <f>VLOOKUP(A101,Planilha3!B:D,3,0)</f>
        <v>#N/A</v>
      </c>
    </row>
    <row r="102" spans="1:5" x14ac:dyDescent="0.25">
      <c r="A102">
        <v>229</v>
      </c>
      <c r="B102" s="17" t="s">
        <v>425</v>
      </c>
      <c r="C102" s="18">
        <v>11776026000142</v>
      </c>
      <c r="D102" t="str">
        <f>VLOOKUP(A102,Planilha3!B:D,2,0)</f>
        <v>erasmo</v>
      </c>
      <c r="E102" t="str">
        <f>VLOOKUP(A102,Planilha3!B:D,3,0)</f>
        <v>nina</v>
      </c>
    </row>
    <row r="103" spans="1:5" x14ac:dyDescent="0.25">
      <c r="A103">
        <v>230</v>
      </c>
      <c r="B103" s="17" t="s">
        <v>426</v>
      </c>
      <c r="C103" s="18">
        <v>27159964000133</v>
      </c>
      <c r="D103" t="str">
        <f>VLOOKUP(A103,Planilha3!B:D,2,0)</f>
        <v>Antônio</v>
      </c>
      <c r="E103" t="str">
        <f>VLOOKUP(A103,Planilha3!B:D,3,0)</f>
        <v>alexandre</v>
      </c>
    </row>
    <row r="104" spans="1:5" x14ac:dyDescent="0.25">
      <c r="A104">
        <v>232</v>
      </c>
      <c r="B104" s="17" t="s">
        <v>427</v>
      </c>
      <c r="C104" s="18">
        <v>54570650000100</v>
      </c>
      <c r="D104" t="str">
        <f>VLOOKUP(A104,Planilha3!B:D,2,0)</f>
        <v>erasmo</v>
      </c>
      <c r="E104" t="str">
        <f>VLOOKUP(A104,Planilha3!B:D,3,0)</f>
        <v>nina</v>
      </c>
    </row>
    <row r="105" spans="1:5" x14ac:dyDescent="0.25">
      <c r="A105">
        <v>233</v>
      </c>
      <c r="B105" s="17" t="s">
        <v>428</v>
      </c>
      <c r="C105" s="18">
        <v>65500936000127</v>
      </c>
      <c r="D105" t="str">
        <f>VLOOKUP(A105,Planilha3!B:D,2,0)</f>
        <v>ivonete</v>
      </c>
      <c r="E105" t="str">
        <f>VLOOKUP(A105,Planilha3!B:D,3,0)</f>
        <v>melyssa</v>
      </c>
    </row>
    <row r="106" spans="1:5" x14ac:dyDescent="0.25">
      <c r="A106">
        <v>234</v>
      </c>
      <c r="B106" s="17" t="s">
        <v>429</v>
      </c>
      <c r="C106" s="18">
        <v>54065800000110</v>
      </c>
      <c r="D106" t="str">
        <f>VLOOKUP(A106,Planilha3!B:D,2,0)</f>
        <v>alessandra</v>
      </c>
      <c r="E106" t="str">
        <f>VLOOKUP(A106,Planilha3!B:D,3,0)</f>
        <v>matheus</v>
      </c>
    </row>
    <row r="107" spans="1:5" x14ac:dyDescent="0.25">
      <c r="A107">
        <v>235</v>
      </c>
      <c r="B107" s="17" t="s">
        <v>430</v>
      </c>
      <c r="C107" s="18">
        <v>29780787000133</v>
      </c>
      <c r="D107" t="str">
        <f>VLOOKUP(A107,Planilha3!B:D,2,0)</f>
        <v>ivonete</v>
      </c>
      <c r="E107" t="str">
        <f>VLOOKUP(A107,Planilha3!B:D,3,0)</f>
        <v>melyssa</v>
      </c>
    </row>
    <row r="108" spans="1:5" x14ac:dyDescent="0.25">
      <c r="A108">
        <v>237</v>
      </c>
      <c r="B108" s="17" t="s">
        <v>431</v>
      </c>
      <c r="C108" s="18">
        <v>17689873000156</v>
      </c>
      <c r="D108" t="e">
        <f>VLOOKUP(A108,Planilha3!B:D,2,0)</f>
        <v>#N/A</v>
      </c>
      <c r="E108" t="e">
        <f>VLOOKUP(A108,Planilha3!B:D,3,0)</f>
        <v>#N/A</v>
      </c>
    </row>
    <row r="109" spans="1:5" x14ac:dyDescent="0.25">
      <c r="A109">
        <v>238</v>
      </c>
      <c r="B109" s="17" t="s">
        <v>432</v>
      </c>
      <c r="C109" s="18">
        <v>7187772000123</v>
      </c>
      <c r="D109" t="str">
        <f>VLOOKUP(A109,Planilha3!B:D,2,0)</f>
        <v>alessandra</v>
      </c>
      <c r="E109" t="str">
        <f>VLOOKUP(A109,Planilha3!B:D,3,0)</f>
        <v>matheus</v>
      </c>
    </row>
    <row r="110" spans="1:5" x14ac:dyDescent="0.25">
      <c r="A110">
        <v>241</v>
      </c>
      <c r="B110" s="17" t="s">
        <v>433</v>
      </c>
      <c r="C110" s="18">
        <v>54959978000104</v>
      </c>
      <c r="D110" t="str">
        <f>VLOOKUP(A110,Planilha3!B:D,2,0)</f>
        <v>shirlei Santana</v>
      </c>
      <c r="E110" t="str">
        <f>VLOOKUP(A110,Planilha3!B:D,3,0)</f>
        <v>aline</v>
      </c>
    </row>
    <row r="111" spans="1:5" x14ac:dyDescent="0.25">
      <c r="A111">
        <v>242</v>
      </c>
      <c r="B111" s="17" t="s">
        <v>434</v>
      </c>
      <c r="C111" s="18">
        <v>30481750000193</v>
      </c>
      <c r="D111" t="e">
        <f>VLOOKUP(A111,Planilha3!B:D,2,0)</f>
        <v>#N/A</v>
      </c>
      <c r="E111" t="e">
        <f>VLOOKUP(A111,Planilha3!B:D,3,0)</f>
        <v>#N/A</v>
      </c>
    </row>
    <row r="112" spans="1:5" x14ac:dyDescent="0.25">
      <c r="A112">
        <v>243</v>
      </c>
      <c r="B112" s="17" t="s">
        <v>435</v>
      </c>
      <c r="C112" s="18">
        <v>66094000100</v>
      </c>
      <c r="D112" t="e">
        <f>VLOOKUP(A112,Planilha3!B:D,2,0)</f>
        <v>#N/A</v>
      </c>
      <c r="E112" t="e">
        <f>VLOOKUP(A112,Planilha3!B:D,3,0)</f>
        <v>#N/A</v>
      </c>
    </row>
    <row r="113" spans="1:5" x14ac:dyDescent="0.25">
      <c r="A113">
        <v>244</v>
      </c>
      <c r="B113" s="17" t="s">
        <v>436</v>
      </c>
      <c r="C113" s="18">
        <v>14788365000137</v>
      </c>
      <c r="D113" t="str">
        <f>VLOOKUP(A113,Planilha3!B:D,2,0)</f>
        <v>alessandra</v>
      </c>
      <c r="E113" t="str">
        <f>VLOOKUP(A113,Planilha3!B:D,3,0)</f>
        <v>matheus</v>
      </c>
    </row>
    <row r="114" spans="1:5" x14ac:dyDescent="0.25">
      <c r="A114">
        <v>245</v>
      </c>
      <c r="B114" s="17" t="s">
        <v>437</v>
      </c>
      <c r="C114" s="18">
        <v>4585664000110</v>
      </c>
      <c r="D114" t="str">
        <f>VLOOKUP(A114,Planilha3!B:D,2,0)</f>
        <v>ana</v>
      </c>
      <c r="E114" t="str">
        <f>VLOOKUP(A114,Planilha3!B:D,3,0)</f>
        <v>nilza</v>
      </c>
    </row>
    <row r="115" spans="1:5" x14ac:dyDescent="0.25">
      <c r="A115">
        <v>246</v>
      </c>
      <c r="B115" s="17" t="s">
        <v>438</v>
      </c>
      <c r="C115" s="18">
        <v>30434341000136</v>
      </c>
      <c r="D115" t="e">
        <f>VLOOKUP(A115,Planilha3!B:D,2,0)</f>
        <v>#N/A</v>
      </c>
      <c r="E115" t="e">
        <f>VLOOKUP(A115,Planilha3!B:D,3,0)</f>
        <v>#N/A</v>
      </c>
    </row>
    <row r="116" spans="1:5" x14ac:dyDescent="0.25">
      <c r="A116">
        <v>249</v>
      </c>
      <c r="B116" s="17" t="s">
        <v>439</v>
      </c>
      <c r="C116" s="18">
        <v>29515766000190</v>
      </c>
      <c r="D116" t="str">
        <f>VLOOKUP(A116,Planilha3!B:D,2,0)</f>
        <v>ivonete</v>
      </c>
      <c r="E116" t="str">
        <f>VLOOKUP(A116,Planilha3!B:D,3,0)</f>
        <v>melyssa</v>
      </c>
    </row>
    <row r="117" spans="1:5" x14ac:dyDescent="0.25">
      <c r="A117">
        <v>251</v>
      </c>
      <c r="B117" s="17" t="s">
        <v>440</v>
      </c>
      <c r="C117" s="18">
        <v>12339409000116</v>
      </c>
      <c r="D117" t="str">
        <f>VLOOKUP(A117,Planilha3!B:D,2,0)</f>
        <v>diego</v>
      </c>
      <c r="E117">
        <f>VLOOKUP(A117,Planilha3!B:D,3,0)</f>
        <v>0</v>
      </c>
    </row>
    <row r="118" spans="1:5" x14ac:dyDescent="0.25">
      <c r="A118">
        <v>252</v>
      </c>
      <c r="B118" s="17" t="s">
        <v>441</v>
      </c>
      <c r="C118" s="18">
        <v>230539000137</v>
      </c>
      <c r="D118" t="str">
        <f>VLOOKUP(A118,Planilha3!B:D,2,0)</f>
        <v>ana</v>
      </c>
      <c r="E118" t="str">
        <f>VLOOKUP(A118,Planilha3!B:D,3,0)</f>
        <v>nilza</v>
      </c>
    </row>
    <row r="119" spans="1:5" x14ac:dyDescent="0.25">
      <c r="A119">
        <v>253</v>
      </c>
      <c r="B119" s="17" t="s">
        <v>442</v>
      </c>
      <c r="C119" s="18">
        <v>58395492000141</v>
      </c>
      <c r="D119" t="str">
        <f>VLOOKUP(A119,Planilha3!B:D,2,0)</f>
        <v>ivonete</v>
      </c>
      <c r="E119" t="str">
        <f>VLOOKUP(A119,Planilha3!B:D,3,0)</f>
        <v>melyssa</v>
      </c>
    </row>
    <row r="120" spans="1:5" x14ac:dyDescent="0.25">
      <c r="A120">
        <v>255</v>
      </c>
      <c r="B120" s="17" t="s">
        <v>443</v>
      </c>
      <c r="C120" s="18">
        <v>71713226000188</v>
      </c>
      <c r="D120" t="str">
        <f>VLOOKUP(A120,Planilha3!B:D,2,0)</f>
        <v>ivonete</v>
      </c>
      <c r="E120" t="str">
        <f>VLOOKUP(A120,Planilha3!B:D,3,0)</f>
        <v>melyssa</v>
      </c>
    </row>
    <row r="121" spans="1:5" x14ac:dyDescent="0.25">
      <c r="A121">
        <v>258</v>
      </c>
      <c r="B121" s="17" t="s">
        <v>444</v>
      </c>
      <c r="C121" s="18">
        <v>3111187000199</v>
      </c>
      <c r="D121" t="str">
        <f>VLOOKUP(A121,Planilha3!B:D,2,0)</f>
        <v>Antônio</v>
      </c>
      <c r="E121" t="str">
        <f>VLOOKUP(A121,Planilha3!B:D,3,0)</f>
        <v>alexandre</v>
      </c>
    </row>
    <row r="122" spans="1:5" x14ac:dyDescent="0.25">
      <c r="A122">
        <v>259</v>
      </c>
      <c r="B122" s="17" t="s">
        <v>445</v>
      </c>
      <c r="C122" s="18">
        <v>1073068000163</v>
      </c>
      <c r="D122" t="str">
        <f>VLOOKUP(A122,Planilha3!B:D,2,0)</f>
        <v>ana</v>
      </c>
      <c r="E122" t="str">
        <f>VLOOKUP(A122,Planilha3!B:D,3,0)</f>
        <v>nilza</v>
      </c>
    </row>
    <row r="123" spans="1:5" x14ac:dyDescent="0.25">
      <c r="A123">
        <v>261</v>
      </c>
      <c r="B123" s="17" t="s">
        <v>446</v>
      </c>
      <c r="C123" s="18">
        <v>68311000192</v>
      </c>
      <c r="D123" t="str">
        <f>VLOOKUP(A123,Planilha3!B:D,2,0)</f>
        <v>ivonete</v>
      </c>
      <c r="E123" t="str">
        <f>VLOOKUP(A123,Planilha3!B:D,3,0)</f>
        <v>melyssa</v>
      </c>
    </row>
    <row r="124" spans="1:5" x14ac:dyDescent="0.25">
      <c r="A124">
        <v>263</v>
      </c>
      <c r="B124" s="17" t="s">
        <v>447</v>
      </c>
      <c r="C124" s="18">
        <v>17918937000143</v>
      </c>
      <c r="D124" t="str">
        <f>VLOOKUP(A124,Planilha3!B:D,2,0)</f>
        <v>GISELE</v>
      </c>
      <c r="E124" t="str">
        <f>VLOOKUP(A124,Planilha3!B:D,3,0)</f>
        <v>ANDRÉ</v>
      </c>
    </row>
    <row r="125" spans="1:5" x14ac:dyDescent="0.25">
      <c r="A125">
        <v>264</v>
      </c>
      <c r="B125" s="17" t="s">
        <v>448</v>
      </c>
      <c r="C125" s="18">
        <v>20865936000192</v>
      </c>
      <c r="D125" t="str">
        <f>VLOOKUP(A125,Planilha3!B:D,2,0)</f>
        <v>stefany</v>
      </c>
      <c r="E125" t="str">
        <f>VLOOKUP(A125,Planilha3!B:D,3,0)</f>
        <v>cilezia</v>
      </c>
    </row>
    <row r="126" spans="1:5" x14ac:dyDescent="0.25">
      <c r="A126">
        <v>265</v>
      </c>
      <c r="B126" s="17" t="s">
        <v>449</v>
      </c>
      <c r="C126" s="18">
        <v>21396620000161</v>
      </c>
      <c r="D126" t="str">
        <f>VLOOKUP(A126,Planilha3!B:D,2,0)</f>
        <v>ana</v>
      </c>
      <c r="E126" t="str">
        <f>VLOOKUP(A126,Planilha3!B:D,3,0)</f>
        <v>nilza</v>
      </c>
    </row>
    <row r="127" spans="1:5" x14ac:dyDescent="0.25">
      <c r="A127">
        <v>268</v>
      </c>
      <c r="B127" s="17" t="s">
        <v>450</v>
      </c>
      <c r="C127" s="18">
        <v>26247686000103</v>
      </c>
      <c r="D127" t="str">
        <f>VLOOKUP(A127,Planilha3!B:D,2,0)</f>
        <v>ana</v>
      </c>
      <c r="E127" t="str">
        <f>VLOOKUP(A127,Planilha3!B:D,3,0)</f>
        <v>nilza</v>
      </c>
    </row>
    <row r="128" spans="1:5" x14ac:dyDescent="0.25">
      <c r="A128">
        <v>269</v>
      </c>
      <c r="B128" s="17" t="s">
        <v>451</v>
      </c>
      <c r="C128" s="18">
        <v>54638069000174</v>
      </c>
      <c r="D128" t="e">
        <f>VLOOKUP(A128,Planilha3!B:D,2,0)</f>
        <v>#N/A</v>
      </c>
      <c r="E128" t="e">
        <f>VLOOKUP(A128,Planilha3!B:D,3,0)</f>
        <v>#N/A</v>
      </c>
    </row>
    <row r="129" spans="1:5" x14ac:dyDescent="0.25">
      <c r="A129">
        <v>272</v>
      </c>
      <c r="B129" s="17" t="s">
        <v>452</v>
      </c>
      <c r="C129" s="18">
        <v>7953103000115</v>
      </c>
      <c r="D129" t="str">
        <f>VLOOKUP(A129,Planilha3!B:D,2,0)</f>
        <v>alessandra</v>
      </c>
      <c r="E129" t="str">
        <f>VLOOKUP(A129,Planilha3!B:D,3,0)</f>
        <v>matheus</v>
      </c>
    </row>
    <row r="130" spans="1:5" x14ac:dyDescent="0.25">
      <c r="A130">
        <v>273</v>
      </c>
      <c r="B130" s="17" t="s">
        <v>453</v>
      </c>
      <c r="C130" s="18">
        <v>23797102000185</v>
      </c>
      <c r="D130" t="str">
        <f>VLOOKUP(A130,Planilha3!B:D,2,0)</f>
        <v>stefany</v>
      </c>
      <c r="E130" t="str">
        <f>VLOOKUP(A130,Planilha3!B:D,3,0)</f>
        <v>cilezia</v>
      </c>
    </row>
    <row r="131" spans="1:5" x14ac:dyDescent="0.25">
      <c r="A131">
        <v>274</v>
      </c>
      <c r="B131" s="17" t="s">
        <v>454</v>
      </c>
      <c r="C131" s="18">
        <v>30481702000103</v>
      </c>
      <c r="D131" t="str">
        <f>VLOOKUP(A131,Planilha3!B:D,2,0)</f>
        <v>ana</v>
      </c>
      <c r="E131" t="str">
        <f>VLOOKUP(A131,Planilha3!B:D,3,0)</f>
        <v>nilza</v>
      </c>
    </row>
    <row r="132" spans="1:5" x14ac:dyDescent="0.25">
      <c r="A132">
        <v>275</v>
      </c>
      <c r="B132" s="17" t="s">
        <v>455</v>
      </c>
      <c r="C132" s="18">
        <v>66651621000143</v>
      </c>
      <c r="D132" t="str">
        <f>VLOOKUP(A132,Planilha3!B:D,2,0)</f>
        <v>alessandra</v>
      </c>
      <c r="E132" t="str">
        <f>VLOOKUP(A132,Planilha3!B:D,3,0)</f>
        <v>matheus</v>
      </c>
    </row>
    <row r="133" spans="1:5" x14ac:dyDescent="0.25">
      <c r="A133">
        <v>277</v>
      </c>
      <c r="B133" s="17" t="s">
        <v>456</v>
      </c>
      <c r="C133" s="18">
        <v>11316331000151</v>
      </c>
      <c r="D133" t="str">
        <f>VLOOKUP(A133,Planilha3!B:D,2,0)</f>
        <v>ana</v>
      </c>
      <c r="E133" t="str">
        <f>VLOOKUP(A133,Planilha3!B:D,3,0)</f>
        <v>nilza</v>
      </c>
    </row>
    <row r="134" spans="1:5" x14ac:dyDescent="0.25">
      <c r="A134">
        <v>278</v>
      </c>
      <c r="B134" s="17" t="s">
        <v>457</v>
      </c>
      <c r="C134" s="18">
        <v>11597446000161</v>
      </c>
      <c r="D134" t="str">
        <f>VLOOKUP(A134,Planilha3!B:D,2,0)</f>
        <v>ivonete</v>
      </c>
      <c r="E134" t="str">
        <f>VLOOKUP(A134,Planilha3!B:D,3,0)</f>
        <v>melyssa</v>
      </c>
    </row>
    <row r="135" spans="1:5" x14ac:dyDescent="0.25">
      <c r="A135">
        <v>279</v>
      </c>
      <c r="B135" s="17" t="s">
        <v>458</v>
      </c>
      <c r="C135" s="18">
        <v>69271054000198</v>
      </c>
      <c r="D135" t="str">
        <f>VLOOKUP(A135,Planilha3!B:D,2,0)</f>
        <v>ivonete</v>
      </c>
      <c r="E135" t="str">
        <f>VLOOKUP(A135,Planilha3!B:D,3,0)</f>
        <v>melyssa</v>
      </c>
    </row>
    <row r="136" spans="1:5" x14ac:dyDescent="0.25">
      <c r="A136">
        <v>283</v>
      </c>
      <c r="B136" s="17" t="s">
        <v>459</v>
      </c>
      <c r="C136" s="18">
        <v>11246820000184</v>
      </c>
      <c r="D136" t="str">
        <f>VLOOKUP(A136,Planilha3!B:D,2,0)</f>
        <v>stefany</v>
      </c>
      <c r="E136" t="str">
        <f>VLOOKUP(A136,Planilha3!B:D,3,0)</f>
        <v>cilezia</v>
      </c>
    </row>
    <row r="137" spans="1:5" x14ac:dyDescent="0.25">
      <c r="A137">
        <v>284</v>
      </c>
      <c r="B137" s="17" t="s">
        <v>460</v>
      </c>
      <c r="C137" s="18">
        <v>1209702000142</v>
      </c>
      <c r="D137" t="str">
        <f>VLOOKUP(A137,Planilha3!B:D,2,0)</f>
        <v>diego</v>
      </c>
      <c r="E137">
        <f>VLOOKUP(A137,Planilha3!B:D,3,0)</f>
        <v>0</v>
      </c>
    </row>
    <row r="138" spans="1:5" x14ac:dyDescent="0.25">
      <c r="A138">
        <v>285</v>
      </c>
      <c r="B138" s="17" t="s">
        <v>461</v>
      </c>
      <c r="C138" s="18">
        <v>38880209000160</v>
      </c>
      <c r="D138" t="str">
        <f>VLOOKUP(A138,Planilha3!B:D,2,0)</f>
        <v>Antônio</v>
      </c>
      <c r="E138" t="str">
        <f>VLOOKUP(A138,Planilha3!B:D,3,0)</f>
        <v>alexandre</v>
      </c>
    </row>
    <row r="139" spans="1:5" x14ac:dyDescent="0.25">
      <c r="A139">
        <v>286</v>
      </c>
      <c r="B139" s="17" t="s">
        <v>462</v>
      </c>
      <c r="C139" s="18">
        <v>61848537000109</v>
      </c>
      <c r="D139" t="e">
        <f>VLOOKUP(A139,Planilha3!B:D,2,0)</f>
        <v>#N/A</v>
      </c>
      <c r="E139" t="e">
        <f>VLOOKUP(A139,Planilha3!B:D,3,0)</f>
        <v>#N/A</v>
      </c>
    </row>
    <row r="140" spans="1:5" x14ac:dyDescent="0.25">
      <c r="A140">
        <v>287</v>
      </c>
      <c r="B140" s="17" t="s">
        <v>463</v>
      </c>
      <c r="C140" s="18">
        <v>96294913000137</v>
      </c>
      <c r="D140" t="str">
        <f>VLOOKUP(A140,Planilha3!B:D,2,0)</f>
        <v>ana</v>
      </c>
      <c r="E140" t="str">
        <f>VLOOKUP(A140,Planilha3!B:D,3,0)</f>
        <v>nilza</v>
      </c>
    </row>
    <row r="141" spans="1:5" x14ac:dyDescent="0.25">
      <c r="A141">
        <v>288</v>
      </c>
      <c r="B141" s="17" t="s">
        <v>464</v>
      </c>
      <c r="C141" s="18">
        <v>8944315000107</v>
      </c>
      <c r="D141" t="e">
        <f>VLOOKUP(A141,Planilha3!B:D,2,0)</f>
        <v>#N/A</v>
      </c>
      <c r="E141" t="e">
        <f>VLOOKUP(A141,Planilha3!B:D,3,0)</f>
        <v>#N/A</v>
      </c>
    </row>
    <row r="142" spans="1:5" x14ac:dyDescent="0.25">
      <c r="A142">
        <v>290</v>
      </c>
      <c r="B142" s="17" t="s">
        <v>465</v>
      </c>
      <c r="C142" s="18">
        <v>22326729000195</v>
      </c>
      <c r="D142" t="str">
        <f>VLOOKUP(A142,Planilha3!B:D,2,0)</f>
        <v>Antônio</v>
      </c>
      <c r="E142" t="str">
        <f>VLOOKUP(A142,Planilha3!B:D,3,0)</f>
        <v>alexandre</v>
      </c>
    </row>
    <row r="143" spans="1:5" x14ac:dyDescent="0.25">
      <c r="A143">
        <v>291</v>
      </c>
      <c r="B143" s="17" t="s">
        <v>466</v>
      </c>
      <c r="C143" s="18">
        <v>2133430000107</v>
      </c>
      <c r="D143" t="str">
        <f>VLOOKUP(A143,Planilha3!B:D,2,0)</f>
        <v>erasmo</v>
      </c>
      <c r="E143" t="str">
        <f>VLOOKUP(A143,Planilha3!B:D,3,0)</f>
        <v>nina</v>
      </c>
    </row>
    <row r="144" spans="1:5" x14ac:dyDescent="0.25">
      <c r="A144">
        <v>292</v>
      </c>
      <c r="B144" s="17" t="s">
        <v>467</v>
      </c>
      <c r="C144" s="18">
        <v>10224423000149</v>
      </c>
      <c r="D144" t="str">
        <f>VLOOKUP(A144,Planilha3!B:D,2,0)</f>
        <v>Antônio</v>
      </c>
      <c r="E144" t="str">
        <f>VLOOKUP(A144,Planilha3!B:D,3,0)</f>
        <v>alexandre</v>
      </c>
    </row>
    <row r="145" spans="1:5" x14ac:dyDescent="0.25">
      <c r="A145">
        <v>293</v>
      </c>
      <c r="B145" s="17" t="s">
        <v>468</v>
      </c>
      <c r="C145" s="18">
        <v>31326932000152</v>
      </c>
      <c r="D145" t="str">
        <f>VLOOKUP(A145,Planilha3!B:D,2,0)</f>
        <v>GISELE</v>
      </c>
      <c r="E145" t="str">
        <f>VLOOKUP(A145,Planilha3!B:D,3,0)</f>
        <v>ANDRÉ</v>
      </c>
    </row>
    <row r="146" spans="1:5" x14ac:dyDescent="0.25">
      <c r="A146">
        <v>294</v>
      </c>
      <c r="B146" s="17" t="s">
        <v>469</v>
      </c>
      <c r="C146" s="18">
        <v>4323540000167</v>
      </c>
      <c r="D146" t="e">
        <f>VLOOKUP(A146,Planilha3!B:D,2,0)</f>
        <v>#N/A</v>
      </c>
      <c r="E146" t="e">
        <f>VLOOKUP(A146,Planilha3!B:D,3,0)</f>
        <v>#N/A</v>
      </c>
    </row>
    <row r="147" spans="1:5" x14ac:dyDescent="0.25">
      <c r="A147">
        <v>295</v>
      </c>
      <c r="B147" s="17" t="s">
        <v>470</v>
      </c>
      <c r="C147" s="18">
        <v>1909285000140</v>
      </c>
      <c r="D147" t="str">
        <f>VLOOKUP(A147,Planilha3!B:D,2,0)</f>
        <v>shirlei Santana</v>
      </c>
      <c r="E147" t="str">
        <f>VLOOKUP(A147,Planilha3!B:D,3,0)</f>
        <v>aline</v>
      </c>
    </row>
    <row r="148" spans="1:5" x14ac:dyDescent="0.25">
      <c r="A148">
        <v>296</v>
      </c>
      <c r="B148" s="17" t="s">
        <v>471</v>
      </c>
      <c r="C148" s="18" t="s">
        <v>472</v>
      </c>
      <c r="D148" t="str">
        <f>VLOOKUP(A148,Planilha3!B:D,2,0)</f>
        <v>shirlei Santana</v>
      </c>
      <c r="E148" t="str">
        <f>VLOOKUP(A148,Planilha3!B:D,3,0)</f>
        <v>aline</v>
      </c>
    </row>
    <row r="149" spans="1:5" x14ac:dyDescent="0.25">
      <c r="A149">
        <v>297</v>
      </c>
      <c r="B149" s="17" t="s">
        <v>473</v>
      </c>
      <c r="C149" s="18">
        <v>34537120000144</v>
      </c>
      <c r="D149" t="str">
        <f>VLOOKUP(A149,Planilha3!B:D,2,0)</f>
        <v>stefany</v>
      </c>
      <c r="E149" t="str">
        <f>VLOOKUP(A149,Planilha3!B:D,3,0)</f>
        <v>cilezia</v>
      </c>
    </row>
    <row r="150" spans="1:5" x14ac:dyDescent="0.25">
      <c r="A150">
        <v>298</v>
      </c>
      <c r="B150" s="17" t="s">
        <v>474</v>
      </c>
      <c r="C150" s="18">
        <v>28638342000150</v>
      </c>
      <c r="D150" t="e">
        <f>VLOOKUP(A150,Planilha3!B:D,2,0)</f>
        <v>#N/A</v>
      </c>
      <c r="E150" t="e">
        <f>VLOOKUP(A150,Planilha3!B:D,3,0)</f>
        <v>#N/A</v>
      </c>
    </row>
    <row r="151" spans="1:5" x14ac:dyDescent="0.25">
      <c r="A151">
        <v>299</v>
      </c>
      <c r="B151" s="17" t="s">
        <v>475</v>
      </c>
      <c r="C151" s="18" t="s">
        <v>472</v>
      </c>
      <c r="D151" t="str">
        <f>VLOOKUP(A151,Planilha3!B:D,2,0)</f>
        <v>shirlei Santana</v>
      </c>
      <c r="E151" t="str">
        <f>VLOOKUP(A151,Planilha3!B:D,3,0)</f>
        <v>aline</v>
      </c>
    </row>
    <row r="152" spans="1:5" x14ac:dyDescent="0.25">
      <c r="A152">
        <v>301</v>
      </c>
      <c r="B152" s="17" t="s">
        <v>476</v>
      </c>
      <c r="C152" s="18">
        <v>69101855000105</v>
      </c>
      <c r="D152" t="str">
        <f>VLOOKUP(A152,Planilha3!B:D,2,0)</f>
        <v>erasmo</v>
      </c>
      <c r="E152" t="str">
        <f>VLOOKUP(A152,Planilha3!B:D,3,0)</f>
        <v>nina</v>
      </c>
    </row>
    <row r="153" spans="1:5" x14ac:dyDescent="0.25">
      <c r="A153">
        <v>302</v>
      </c>
      <c r="B153" s="17" t="s">
        <v>477</v>
      </c>
      <c r="C153" s="18">
        <v>33950930000165</v>
      </c>
      <c r="D153" t="str">
        <f>VLOOKUP(A153,Planilha3!B:D,2,0)</f>
        <v>GISELE</v>
      </c>
      <c r="E153" t="str">
        <f>VLOOKUP(A153,Planilha3!B:D,3,0)</f>
        <v>ANDRÉ</v>
      </c>
    </row>
    <row r="154" spans="1:5" x14ac:dyDescent="0.25">
      <c r="A154">
        <v>303</v>
      </c>
      <c r="B154" s="17" t="s">
        <v>478</v>
      </c>
      <c r="C154" s="18">
        <v>67644807000138</v>
      </c>
      <c r="D154" t="str">
        <f>VLOOKUP(A154,Planilha3!B:D,2,0)</f>
        <v>GISELE</v>
      </c>
      <c r="E154" t="str">
        <f>VLOOKUP(A154,Planilha3!B:D,3,0)</f>
        <v>ANDRÉ</v>
      </c>
    </row>
    <row r="155" spans="1:5" x14ac:dyDescent="0.25">
      <c r="A155">
        <v>304</v>
      </c>
      <c r="B155" s="17" t="s">
        <v>479</v>
      </c>
      <c r="C155" s="18">
        <v>67984062000156</v>
      </c>
      <c r="D155" t="str">
        <f>VLOOKUP(A155,Planilha3!B:D,2,0)</f>
        <v>erasmo</v>
      </c>
      <c r="E155" t="str">
        <f>VLOOKUP(A155,Planilha3!B:D,3,0)</f>
        <v>nina</v>
      </c>
    </row>
    <row r="156" spans="1:5" x14ac:dyDescent="0.25">
      <c r="A156">
        <v>305</v>
      </c>
      <c r="B156" s="17" t="s">
        <v>480</v>
      </c>
      <c r="C156" s="18">
        <v>4474601000197</v>
      </c>
      <c r="D156" t="str">
        <f>VLOOKUP(A156,Planilha3!B:D,2,0)</f>
        <v>erasmo</v>
      </c>
      <c r="E156" t="str">
        <f>VLOOKUP(A156,Planilha3!B:D,3,0)</f>
        <v>nina</v>
      </c>
    </row>
    <row r="157" spans="1:5" x14ac:dyDescent="0.25">
      <c r="A157">
        <v>306</v>
      </c>
      <c r="B157" s="17" t="s">
        <v>481</v>
      </c>
      <c r="C157" s="18">
        <v>4479897000139</v>
      </c>
      <c r="D157" t="e">
        <f>VLOOKUP(A157,Planilha3!B:D,2,0)</f>
        <v>#N/A</v>
      </c>
      <c r="E157" t="e">
        <f>VLOOKUP(A157,Planilha3!B:D,3,0)</f>
        <v>#N/A</v>
      </c>
    </row>
    <row r="158" spans="1:5" x14ac:dyDescent="0.25">
      <c r="A158">
        <v>308</v>
      </c>
      <c r="B158" s="17" t="s">
        <v>482</v>
      </c>
      <c r="C158" s="18">
        <v>54206115000166</v>
      </c>
      <c r="D158" t="str">
        <f>VLOOKUP(A158,Planilha3!B:D,2,0)</f>
        <v>erasmo</v>
      </c>
      <c r="E158" t="str">
        <f>VLOOKUP(A158,Planilha3!B:D,3,0)</f>
        <v>nina</v>
      </c>
    </row>
    <row r="159" spans="1:5" x14ac:dyDescent="0.25">
      <c r="A159">
        <v>309</v>
      </c>
      <c r="B159" s="17" t="s">
        <v>483</v>
      </c>
      <c r="C159" s="18">
        <v>60530904000150</v>
      </c>
      <c r="D159" t="e">
        <f>VLOOKUP(A159,Planilha3!B:D,2,0)</f>
        <v>#N/A</v>
      </c>
      <c r="E159" t="e">
        <f>VLOOKUP(A159,Planilha3!B:D,3,0)</f>
        <v>#N/A</v>
      </c>
    </row>
    <row r="160" spans="1:5" x14ac:dyDescent="0.25">
      <c r="A160">
        <v>310</v>
      </c>
      <c r="B160" s="17" t="s">
        <v>484</v>
      </c>
      <c r="C160" s="18">
        <v>2888367000119</v>
      </c>
      <c r="D160" t="e">
        <f>VLOOKUP(A160,Planilha3!B:D,2,0)</f>
        <v>#N/A</v>
      </c>
      <c r="E160" t="e">
        <f>VLOOKUP(A160,Planilha3!B:D,3,0)</f>
        <v>#N/A</v>
      </c>
    </row>
    <row r="161" spans="1:5" x14ac:dyDescent="0.25">
      <c r="A161">
        <v>311</v>
      </c>
      <c r="B161" s="17" t="s">
        <v>485</v>
      </c>
      <c r="C161" s="18">
        <v>55167050000150</v>
      </c>
      <c r="D161" t="str">
        <f>VLOOKUP(A161,Planilha3!B:D,2,0)</f>
        <v>erasmo</v>
      </c>
      <c r="E161" t="str">
        <f>VLOOKUP(A161,Planilha3!B:D,3,0)</f>
        <v>nina</v>
      </c>
    </row>
    <row r="162" spans="1:5" x14ac:dyDescent="0.25">
      <c r="A162">
        <v>312</v>
      </c>
      <c r="B162" s="17" t="s">
        <v>486</v>
      </c>
      <c r="C162" s="18">
        <v>65523482000100</v>
      </c>
      <c r="D162" t="str">
        <f>VLOOKUP(A162,Planilha3!B:D,2,0)</f>
        <v>ivonete</v>
      </c>
      <c r="E162" t="str">
        <f>VLOOKUP(A162,Planilha3!B:D,3,0)</f>
        <v>melyssa</v>
      </c>
    </row>
    <row r="163" spans="1:5" x14ac:dyDescent="0.25">
      <c r="A163">
        <v>313</v>
      </c>
      <c r="B163" s="17" t="s">
        <v>487</v>
      </c>
      <c r="C163" s="18">
        <v>55538698000195</v>
      </c>
      <c r="D163" t="str">
        <f>VLOOKUP(A163,Planilha3!B:D,2,0)</f>
        <v>ivonete</v>
      </c>
      <c r="E163" t="str">
        <f>VLOOKUP(A163,Planilha3!B:D,3,0)</f>
        <v>melyssa</v>
      </c>
    </row>
    <row r="164" spans="1:5" x14ac:dyDescent="0.25">
      <c r="A164">
        <v>315</v>
      </c>
      <c r="B164" s="17" t="s">
        <v>488</v>
      </c>
      <c r="C164" s="18">
        <v>7590614000110</v>
      </c>
      <c r="D164" t="str">
        <f>VLOOKUP(A164,Planilha3!B:D,2,0)</f>
        <v>ivonete</v>
      </c>
      <c r="E164" t="str">
        <f>VLOOKUP(A164,Planilha3!B:D,3,0)</f>
        <v>melyssa</v>
      </c>
    </row>
    <row r="165" spans="1:5" x14ac:dyDescent="0.25">
      <c r="A165">
        <v>316</v>
      </c>
      <c r="B165" s="17" t="s">
        <v>489</v>
      </c>
      <c r="C165" s="18">
        <v>54202981000189</v>
      </c>
      <c r="D165" t="str">
        <f>VLOOKUP(A165,Planilha3!B:D,2,0)</f>
        <v>ivonete</v>
      </c>
      <c r="E165" t="str">
        <f>VLOOKUP(A165,Planilha3!B:D,3,0)</f>
        <v>melyssa</v>
      </c>
    </row>
    <row r="166" spans="1:5" x14ac:dyDescent="0.25">
      <c r="A166">
        <v>318</v>
      </c>
      <c r="B166" s="17" t="s">
        <v>490</v>
      </c>
      <c r="C166" s="18">
        <v>11294909000116</v>
      </c>
      <c r="D166" t="str">
        <f>VLOOKUP(A166,Planilha3!B:D,2,0)</f>
        <v>stefany</v>
      </c>
      <c r="E166" t="str">
        <f>VLOOKUP(A166,Planilha3!B:D,3,0)</f>
        <v>cilezia</v>
      </c>
    </row>
    <row r="167" spans="1:5" x14ac:dyDescent="0.25">
      <c r="A167">
        <v>319</v>
      </c>
      <c r="B167" s="17" t="s">
        <v>491</v>
      </c>
      <c r="C167" s="18">
        <v>17703487000171</v>
      </c>
      <c r="D167" t="str">
        <f>VLOOKUP(A167,Planilha3!B:D,2,0)</f>
        <v>stefany</v>
      </c>
      <c r="E167" t="str">
        <f>VLOOKUP(A167,Planilha3!B:D,3,0)</f>
        <v>cilezia</v>
      </c>
    </row>
    <row r="168" spans="1:5" x14ac:dyDescent="0.25">
      <c r="A168">
        <v>320</v>
      </c>
      <c r="B168" s="17" t="s">
        <v>492</v>
      </c>
      <c r="C168" s="18">
        <v>67981159000105</v>
      </c>
      <c r="D168" t="e">
        <f>VLOOKUP(A168,Planilha3!B:D,2,0)</f>
        <v>#N/A</v>
      </c>
      <c r="E168" t="e">
        <f>VLOOKUP(A168,Planilha3!B:D,3,0)</f>
        <v>#N/A</v>
      </c>
    </row>
    <row r="169" spans="1:5" x14ac:dyDescent="0.25">
      <c r="A169">
        <v>321</v>
      </c>
      <c r="B169" s="17" t="s">
        <v>493</v>
      </c>
      <c r="C169" s="18">
        <v>310039000105</v>
      </c>
      <c r="D169" t="str">
        <f>VLOOKUP(A169,Planilha3!B:D,2,0)</f>
        <v>Antônio</v>
      </c>
      <c r="E169" t="str">
        <f>VLOOKUP(A169,Planilha3!B:D,3,0)</f>
        <v>alexandre</v>
      </c>
    </row>
    <row r="170" spans="1:5" x14ac:dyDescent="0.25">
      <c r="A170">
        <v>323</v>
      </c>
      <c r="B170" s="17" t="s">
        <v>494</v>
      </c>
      <c r="C170" s="18">
        <v>69131662000105</v>
      </c>
      <c r="D170" t="e">
        <f>VLOOKUP(A170,Planilha3!B:D,2,0)</f>
        <v>#N/A</v>
      </c>
      <c r="E170" t="e">
        <f>VLOOKUP(A170,Planilha3!B:D,3,0)</f>
        <v>#N/A</v>
      </c>
    </row>
    <row r="171" spans="1:5" x14ac:dyDescent="0.25">
      <c r="A171">
        <v>324</v>
      </c>
      <c r="B171" s="17" t="s">
        <v>495</v>
      </c>
      <c r="C171" s="18">
        <v>69273688000180</v>
      </c>
      <c r="D171" t="str">
        <f>VLOOKUP(A171,Planilha3!B:D,2,0)</f>
        <v>shirlei Santana</v>
      </c>
      <c r="E171" t="str">
        <f>VLOOKUP(A171,Planilha3!B:D,3,0)</f>
        <v>aline</v>
      </c>
    </row>
    <row r="172" spans="1:5" x14ac:dyDescent="0.25">
      <c r="A172">
        <v>326</v>
      </c>
      <c r="B172" s="17" t="s">
        <v>496</v>
      </c>
      <c r="C172" s="18">
        <v>58644789000101</v>
      </c>
      <c r="D172" t="str">
        <f>VLOOKUP(A172,Planilha3!B:D,2,0)</f>
        <v>shirlei Santana</v>
      </c>
      <c r="E172" t="str">
        <f>VLOOKUP(A172,Planilha3!B:D,3,0)</f>
        <v>aline</v>
      </c>
    </row>
    <row r="173" spans="1:5" x14ac:dyDescent="0.25">
      <c r="A173">
        <v>327</v>
      </c>
      <c r="B173" s="17" t="s">
        <v>497</v>
      </c>
      <c r="C173" s="18">
        <v>65515025000173</v>
      </c>
      <c r="D173" t="str">
        <f>VLOOKUP(A173,Planilha3!B:D,2,0)</f>
        <v>Antônio</v>
      </c>
      <c r="E173" t="str">
        <f>VLOOKUP(A173,Planilha3!B:D,3,0)</f>
        <v>alexandre</v>
      </c>
    </row>
    <row r="174" spans="1:5" x14ac:dyDescent="0.25">
      <c r="A174">
        <v>328</v>
      </c>
      <c r="B174" s="17" t="s">
        <v>498</v>
      </c>
      <c r="C174" s="18">
        <v>54663505000165</v>
      </c>
      <c r="D174" t="str">
        <f>VLOOKUP(A174,Planilha3!B:D,2,0)</f>
        <v>Antônio</v>
      </c>
      <c r="E174" t="str">
        <f>VLOOKUP(A174,Planilha3!B:D,3,0)</f>
        <v>alexandre</v>
      </c>
    </row>
    <row r="175" spans="1:5" x14ac:dyDescent="0.25">
      <c r="A175">
        <v>329</v>
      </c>
      <c r="B175" s="17" t="s">
        <v>499</v>
      </c>
      <c r="C175" s="18">
        <v>65520967000140</v>
      </c>
      <c r="D175" t="str">
        <f>VLOOKUP(A175,Planilha3!B:D,2,0)</f>
        <v>Antônio</v>
      </c>
      <c r="E175" t="str">
        <f>VLOOKUP(A175,Planilha3!B:D,3,0)</f>
        <v>alexandre</v>
      </c>
    </row>
    <row r="176" spans="1:5" x14ac:dyDescent="0.25">
      <c r="A176">
        <v>331</v>
      </c>
      <c r="B176" s="17" t="s">
        <v>500</v>
      </c>
      <c r="C176" s="18">
        <v>69108322000155</v>
      </c>
      <c r="D176" t="str">
        <f>VLOOKUP(A176,Planilha3!B:D,2,0)</f>
        <v>Antônio</v>
      </c>
      <c r="E176" t="str">
        <f>VLOOKUP(A176,Planilha3!B:D,3,0)</f>
        <v>alexandre</v>
      </c>
    </row>
    <row r="177" spans="1:5" x14ac:dyDescent="0.25">
      <c r="A177">
        <v>332</v>
      </c>
      <c r="B177" s="17" t="s">
        <v>501</v>
      </c>
      <c r="C177" s="18">
        <v>64162753000186</v>
      </c>
      <c r="D177" t="str">
        <f>VLOOKUP(A177,Planilha3!B:D,2,0)</f>
        <v>Antônio</v>
      </c>
      <c r="E177" t="str">
        <f>VLOOKUP(A177,Planilha3!B:D,3,0)</f>
        <v>alexandre</v>
      </c>
    </row>
    <row r="178" spans="1:5" x14ac:dyDescent="0.25">
      <c r="A178">
        <v>333</v>
      </c>
      <c r="B178" s="17" t="s">
        <v>502</v>
      </c>
      <c r="C178" s="18">
        <v>54208939000175</v>
      </c>
      <c r="D178" t="str">
        <f>VLOOKUP(A178,Planilha3!B:D,2,0)</f>
        <v>ana</v>
      </c>
      <c r="E178" t="str">
        <f>VLOOKUP(A178,Planilha3!B:D,3,0)</f>
        <v>nilza</v>
      </c>
    </row>
    <row r="179" spans="1:5" x14ac:dyDescent="0.25">
      <c r="A179">
        <v>334</v>
      </c>
      <c r="B179" s="17" t="s">
        <v>503</v>
      </c>
      <c r="C179" s="18">
        <v>65716771000125</v>
      </c>
      <c r="D179" t="str">
        <f>VLOOKUP(A179,Planilha3!B:D,2,0)</f>
        <v>ivonete</v>
      </c>
      <c r="E179" t="str">
        <f>VLOOKUP(A179,Planilha3!B:D,3,0)</f>
        <v>melyssa</v>
      </c>
    </row>
    <row r="180" spans="1:5" x14ac:dyDescent="0.25">
      <c r="A180">
        <v>335</v>
      </c>
      <c r="B180" s="17" t="s">
        <v>504</v>
      </c>
      <c r="C180" s="18">
        <v>37290783000103</v>
      </c>
      <c r="D180" t="str">
        <f>VLOOKUP(A180,Planilha3!B:D,2,0)</f>
        <v>ivonete</v>
      </c>
      <c r="E180" t="str">
        <f>VLOOKUP(A180,Planilha3!B:D,3,0)</f>
        <v>melyssa</v>
      </c>
    </row>
    <row r="181" spans="1:5" x14ac:dyDescent="0.25">
      <c r="A181">
        <v>336</v>
      </c>
      <c r="B181" s="17" t="s">
        <v>505</v>
      </c>
      <c r="C181" s="18">
        <v>67147124000175</v>
      </c>
      <c r="D181" t="str">
        <f>VLOOKUP(A181,Planilha3!B:D,2,0)</f>
        <v>ivonete</v>
      </c>
      <c r="E181" t="str">
        <f>VLOOKUP(A181,Planilha3!B:D,3,0)</f>
        <v>melyssa</v>
      </c>
    </row>
    <row r="182" spans="1:5" x14ac:dyDescent="0.25">
      <c r="A182">
        <v>337</v>
      </c>
      <c r="B182" s="17" t="s">
        <v>506</v>
      </c>
      <c r="C182" s="18">
        <v>5406709000105</v>
      </c>
      <c r="D182" t="str">
        <f>VLOOKUP(A182,Planilha3!B:D,2,0)</f>
        <v>diego</v>
      </c>
      <c r="E182">
        <f>VLOOKUP(A182,Planilha3!B:D,3,0)</f>
        <v>0</v>
      </c>
    </row>
    <row r="183" spans="1:5" x14ac:dyDescent="0.25">
      <c r="A183">
        <v>339</v>
      </c>
      <c r="B183" s="17" t="s">
        <v>507</v>
      </c>
      <c r="C183" s="18">
        <v>42734730000166</v>
      </c>
      <c r="D183" t="str">
        <f>VLOOKUP(A183,Planilha3!B:D,2,0)</f>
        <v>diego</v>
      </c>
      <c r="E183">
        <f>VLOOKUP(A183,Planilha3!B:D,3,0)</f>
        <v>0</v>
      </c>
    </row>
    <row r="184" spans="1:5" x14ac:dyDescent="0.25">
      <c r="A184">
        <v>341</v>
      </c>
      <c r="B184" s="17" t="s">
        <v>508</v>
      </c>
      <c r="C184" s="18">
        <v>69274538000190</v>
      </c>
      <c r="D184" t="str">
        <f>VLOOKUP(A184,Planilha3!B:D,2,0)</f>
        <v>shirlei Santana</v>
      </c>
      <c r="E184" t="str">
        <f>VLOOKUP(A184,Planilha3!B:D,3,0)</f>
        <v>aline</v>
      </c>
    </row>
    <row r="185" spans="1:5" x14ac:dyDescent="0.25">
      <c r="A185">
        <v>342</v>
      </c>
      <c r="B185" s="17" t="s">
        <v>509</v>
      </c>
      <c r="C185" s="18">
        <v>5846247000147</v>
      </c>
      <c r="D185" t="e">
        <f>VLOOKUP(A185,Planilha3!B:D,2,0)</f>
        <v>#N/A</v>
      </c>
      <c r="E185" t="e">
        <f>VLOOKUP(A185,Planilha3!B:D,3,0)</f>
        <v>#N/A</v>
      </c>
    </row>
    <row r="186" spans="1:5" x14ac:dyDescent="0.25">
      <c r="A186">
        <v>344</v>
      </c>
      <c r="B186" s="17" t="s">
        <v>510</v>
      </c>
      <c r="C186" s="18">
        <v>16628072000118</v>
      </c>
      <c r="D186" t="str">
        <f>VLOOKUP(A186,Planilha3!B:D,2,0)</f>
        <v>stefany</v>
      </c>
      <c r="E186" t="str">
        <f>VLOOKUP(A186,Planilha3!B:D,3,0)</f>
        <v>cilezia</v>
      </c>
    </row>
    <row r="187" spans="1:5" x14ac:dyDescent="0.25">
      <c r="A187">
        <v>346</v>
      </c>
      <c r="B187" s="17" t="s">
        <v>511</v>
      </c>
      <c r="C187" s="18">
        <v>12291726000100</v>
      </c>
      <c r="D187" t="str">
        <f>VLOOKUP(A187,Planilha3!B:D,2,0)</f>
        <v>GISELE</v>
      </c>
      <c r="E187" t="str">
        <f>VLOOKUP(A187,Planilha3!B:D,3,0)</f>
        <v>ANDRÉ</v>
      </c>
    </row>
    <row r="188" spans="1:5" x14ac:dyDescent="0.25">
      <c r="A188">
        <v>347</v>
      </c>
      <c r="B188" s="17" t="s">
        <v>512</v>
      </c>
      <c r="C188" s="18">
        <v>4799058000106</v>
      </c>
      <c r="D188" t="str">
        <f>VLOOKUP(A188,Planilha3!B:D,2,0)</f>
        <v>GISELE</v>
      </c>
      <c r="E188" t="str">
        <f>VLOOKUP(A188,Planilha3!B:D,3,0)</f>
        <v>ANDRÉ</v>
      </c>
    </row>
    <row r="189" spans="1:5" x14ac:dyDescent="0.25">
      <c r="A189">
        <v>348</v>
      </c>
      <c r="B189" s="17" t="s">
        <v>513</v>
      </c>
      <c r="C189" s="18">
        <v>3049068000153</v>
      </c>
      <c r="D189" t="str">
        <f>VLOOKUP(A189,Planilha3!B:D,2,0)</f>
        <v>GISELE</v>
      </c>
      <c r="E189" t="str">
        <f>VLOOKUP(A189,Planilha3!B:D,3,0)</f>
        <v>ANDRÉ</v>
      </c>
    </row>
    <row r="190" spans="1:5" x14ac:dyDescent="0.25">
      <c r="A190">
        <v>349</v>
      </c>
      <c r="B190" s="17" t="s">
        <v>514</v>
      </c>
      <c r="C190" s="18">
        <v>3464636000182</v>
      </c>
      <c r="D190" t="str">
        <f>VLOOKUP(A190,Planilha3!B:D,2,0)</f>
        <v>GISELE</v>
      </c>
      <c r="E190" t="str">
        <f>VLOOKUP(A190,Planilha3!B:D,3,0)</f>
        <v>ANDRÉ</v>
      </c>
    </row>
    <row r="191" spans="1:5" x14ac:dyDescent="0.25">
      <c r="A191">
        <v>350</v>
      </c>
      <c r="B191" s="17" t="s">
        <v>515</v>
      </c>
      <c r="C191" s="18">
        <v>25301838000146</v>
      </c>
      <c r="D191" t="str">
        <f>VLOOKUP(A191,Planilha3!B:D,2,0)</f>
        <v>erasmo</v>
      </c>
      <c r="E191" t="str">
        <f>VLOOKUP(A191,Planilha3!B:D,3,0)</f>
        <v>nina</v>
      </c>
    </row>
    <row r="192" spans="1:5" x14ac:dyDescent="0.25">
      <c r="A192">
        <v>351</v>
      </c>
      <c r="B192" s="17" t="s">
        <v>516</v>
      </c>
      <c r="C192" s="18">
        <v>66868761000178</v>
      </c>
      <c r="D192" t="str">
        <f>VLOOKUP(A192,Planilha3!B:D,2,0)</f>
        <v>Antônio</v>
      </c>
      <c r="E192" t="str">
        <f>VLOOKUP(A192,Planilha3!B:D,3,0)</f>
        <v>alexandre</v>
      </c>
    </row>
    <row r="193" spans="1:5" x14ac:dyDescent="0.25">
      <c r="A193">
        <v>353</v>
      </c>
      <c r="B193" s="17" t="s">
        <v>517</v>
      </c>
      <c r="C193" s="18">
        <v>46106268000103</v>
      </c>
      <c r="D193" t="e">
        <f>VLOOKUP(A193,Planilha3!B:D,2,0)</f>
        <v>#N/A</v>
      </c>
      <c r="E193" t="e">
        <f>VLOOKUP(A193,Planilha3!B:D,3,0)</f>
        <v>#N/A</v>
      </c>
    </row>
    <row r="194" spans="1:5" x14ac:dyDescent="0.25">
      <c r="A194">
        <v>355</v>
      </c>
      <c r="B194" s="17" t="s">
        <v>518</v>
      </c>
      <c r="C194" s="18">
        <v>68151802000136</v>
      </c>
      <c r="D194" t="str">
        <f>VLOOKUP(A194,Planilha3!B:D,2,0)</f>
        <v>stefany</v>
      </c>
      <c r="E194" t="str">
        <f>VLOOKUP(A194,Planilha3!B:D,3,0)</f>
        <v>cilezia</v>
      </c>
    </row>
    <row r="195" spans="1:5" x14ac:dyDescent="0.25">
      <c r="A195">
        <v>356</v>
      </c>
      <c r="B195" s="17" t="s">
        <v>519</v>
      </c>
      <c r="C195" s="18">
        <v>28611388000186</v>
      </c>
      <c r="D195" t="str">
        <f>VLOOKUP(A195,Planilha3!B:D,2,0)</f>
        <v>diego</v>
      </c>
      <c r="E195">
        <f>VLOOKUP(A195,Planilha3!B:D,3,0)</f>
        <v>0</v>
      </c>
    </row>
    <row r="196" spans="1:5" x14ac:dyDescent="0.25">
      <c r="A196">
        <v>357</v>
      </c>
      <c r="B196" s="17" t="s">
        <v>520</v>
      </c>
      <c r="C196" s="18">
        <v>78981000190</v>
      </c>
      <c r="D196" t="str">
        <f>VLOOKUP(A196,Planilha3!B:D,2,0)</f>
        <v>stefany</v>
      </c>
      <c r="E196" t="str">
        <f>VLOOKUP(A196,Planilha3!B:D,3,0)</f>
        <v>cilezia</v>
      </c>
    </row>
    <row r="197" spans="1:5" x14ac:dyDescent="0.25">
      <c r="A197">
        <v>358</v>
      </c>
      <c r="B197" s="17" t="s">
        <v>521</v>
      </c>
      <c r="C197" s="18">
        <v>1056124000151</v>
      </c>
      <c r="D197" t="e">
        <f>VLOOKUP(A197,Planilha3!B:D,2,0)</f>
        <v>#N/A</v>
      </c>
      <c r="E197" t="e">
        <f>VLOOKUP(A197,Planilha3!B:D,3,0)</f>
        <v>#N/A</v>
      </c>
    </row>
    <row r="198" spans="1:5" x14ac:dyDescent="0.25">
      <c r="A198">
        <v>359</v>
      </c>
      <c r="B198" s="17" t="s">
        <v>522</v>
      </c>
      <c r="C198" s="18">
        <v>45058094000198</v>
      </c>
      <c r="D198" t="str">
        <f>VLOOKUP(A198,Planilha3!B:D,2,0)</f>
        <v>anderson</v>
      </c>
      <c r="E198" t="str">
        <f>VLOOKUP(A198,Planilha3!B:D,3,0)</f>
        <v>taina</v>
      </c>
    </row>
    <row r="199" spans="1:5" x14ac:dyDescent="0.25">
      <c r="A199">
        <v>360</v>
      </c>
      <c r="B199" s="17" t="s">
        <v>523</v>
      </c>
      <c r="C199" s="18">
        <v>54931167000103</v>
      </c>
      <c r="D199" t="str">
        <f>VLOOKUP(A199,Planilha3!B:D,2,0)</f>
        <v>Antônio</v>
      </c>
      <c r="E199" t="str">
        <f>VLOOKUP(A199,Planilha3!B:D,3,0)</f>
        <v>alexandre</v>
      </c>
    </row>
    <row r="200" spans="1:5" x14ac:dyDescent="0.25">
      <c r="A200">
        <v>361</v>
      </c>
      <c r="B200" s="17" t="s">
        <v>524</v>
      </c>
      <c r="C200" s="18">
        <v>47954175000100</v>
      </c>
      <c r="D200" t="str">
        <f>VLOOKUP(A200,Planilha3!B:D,2,0)</f>
        <v>GISELE</v>
      </c>
      <c r="E200" t="str">
        <f>VLOOKUP(A200,Planilha3!B:D,3,0)</f>
        <v>ANDRÉ</v>
      </c>
    </row>
    <row r="201" spans="1:5" x14ac:dyDescent="0.25">
      <c r="A201">
        <v>362</v>
      </c>
      <c r="B201" s="17" t="s">
        <v>525</v>
      </c>
      <c r="C201" s="18">
        <v>1368019000158</v>
      </c>
      <c r="D201" t="e">
        <f>VLOOKUP(A201,Planilha3!B:D,2,0)</f>
        <v>#N/A</v>
      </c>
      <c r="E201" t="e">
        <f>VLOOKUP(A201,Planilha3!B:D,3,0)</f>
        <v>#N/A</v>
      </c>
    </row>
    <row r="202" spans="1:5" x14ac:dyDescent="0.25">
      <c r="A202">
        <v>363</v>
      </c>
      <c r="B202" s="17" t="s">
        <v>526</v>
      </c>
      <c r="C202" s="18">
        <v>12519795000128</v>
      </c>
      <c r="D202" t="str">
        <f>VLOOKUP(A202,Planilha3!B:D,2,0)</f>
        <v>ivonete</v>
      </c>
      <c r="E202" t="str">
        <f>VLOOKUP(A202,Planilha3!B:D,3,0)</f>
        <v>melyssa</v>
      </c>
    </row>
    <row r="203" spans="1:5" x14ac:dyDescent="0.25">
      <c r="A203">
        <v>364</v>
      </c>
      <c r="B203" s="17" t="s">
        <v>527</v>
      </c>
      <c r="C203" s="18">
        <v>64160427000130</v>
      </c>
      <c r="D203" t="str">
        <f>VLOOKUP(A203,Planilha3!B:D,2,0)</f>
        <v>anderson</v>
      </c>
      <c r="E203" t="str">
        <f>VLOOKUP(A203,Planilha3!B:D,3,0)</f>
        <v>taina</v>
      </c>
    </row>
    <row r="204" spans="1:5" x14ac:dyDescent="0.25">
      <c r="A204">
        <v>365</v>
      </c>
      <c r="B204" s="17" t="s">
        <v>528</v>
      </c>
      <c r="C204" s="18">
        <v>45197085000188</v>
      </c>
      <c r="D204" t="str">
        <f>VLOOKUP(A204,Planilha3!B:D,2,0)</f>
        <v>anderson</v>
      </c>
      <c r="E204" t="str">
        <f>VLOOKUP(A204,Planilha3!B:D,3,0)</f>
        <v>taina</v>
      </c>
    </row>
    <row r="205" spans="1:5" x14ac:dyDescent="0.25">
      <c r="A205">
        <v>366</v>
      </c>
      <c r="B205" s="17" t="s">
        <v>529</v>
      </c>
      <c r="C205" s="18">
        <v>8683677000183</v>
      </c>
      <c r="D205" t="e">
        <f>VLOOKUP(A205,Planilha3!B:D,2,0)</f>
        <v>#N/A</v>
      </c>
      <c r="E205" t="e">
        <f>VLOOKUP(A205,Planilha3!B:D,3,0)</f>
        <v>#N/A</v>
      </c>
    </row>
    <row r="206" spans="1:5" x14ac:dyDescent="0.25">
      <c r="A206">
        <v>367</v>
      </c>
      <c r="B206" s="17" t="s">
        <v>530</v>
      </c>
      <c r="C206" s="18">
        <v>34442611000101</v>
      </c>
      <c r="D206" t="e">
        <f>VLOOKUP(A206,Planilha3!B:D,2,0)</f>
        <v>#N/A</v>
      </c>
      <c r="E206" t="e">
        <f>VLOOKUP(A206,Planilha3!B:D,3,0)</f>
        <v>#N/A</v>
      </c>
    </row>
    <row r="207" spans="1:5" x14ac:dyDescent="0.25">
      <c r="A207">
        <v>368</v>
      </c>
      <c r="B207" s="17" t="s">
        <v>531</v>
      </c>
      <c r="C207" s="18">
        <v>47697356000190</v>
      </c>
      <c r="D207" t="str">
        <f>VLOOKUP(A207,Planilha3!B:D,2,0)</f>
        <v>shirlei Santana</v>
      </c>
      <c r="E207" t="str">
        <f>VLOOKUP(A207,Planilha3!B:D,3,0)</f>
        <v>aline</v>
      </c>
    </row>
    <row r="208" spans="1:5" x14ac:dyDescent="0.25">
      <c r="A208">
        <v>369</v>
      </c>
      <c r="B208" s="17" t="s">
        <v>532</v>
      </c>
      <c r="C208" s="18">
        <v>11229422000150</v>
      </c>
      <c r="D208" t="str">
        <f>VLOOKUP(A208,Planilha3!B:D,2,0)</f>
        <v>GISELE</v>
      </c>
      <c r="E208" t="str">
        <f>VLOOKUP(A208,Planilha3!B:D,3,0)</f>
        <v>ANDRÉ</v>
      </c>
    </row>
    <row r="209" spans="1:5" x14ac:dyDescent="0.25">
      <c r="A209">
        <v>370</v>
      </c>
      <c r="B209" s="17" t="s">
        <v>533</v>
      </c>
      <c r="C209" s="18">
        <v>17624505000120</v>
      </c>
      <c r="D209" t="str">
        <f>VLOOKUP(A209,Planilha3!B:D,2,0)</f>
        <v>stefany</v>
      </c>
      <c r="E209" t="str">
        <f>VLOOKUP(A209,Planilha3!B:D,3,0)</f>
        <v>cilezia</v>
      </c>
    </row>
    <row r="210" spans="1:5" x14ac:dyDescent="0.25">
      <c r="A210">
        <v>371</v>
      </c>
      <c r="B210" s="17" t="s">
        <v>534</v>
      </c>
      <c r="C210" s="18">
        <v>4166238000142</v>
      </c>
      <c r="D210" t="str">
        <f>VLOOKUP(A210,Planilha3!B:D,2,0)</f>
        <v>Antônio</v>
      </c>
      <c r="E210" t="str">
        <f>VLOOKUP(A210,Planilha3!B:D,3,0)</f>
        <v>alexandre</v>
      </c>
    </row>
    <row r="211" spans="1:5" x14ac:dyDescent="0.25">
      <c r="A211">
        <v>372</v>
      </c>
      <c r="B211" s="17" t="s">
        <v>535</v>
      </c>
      <c r="C211" s="18">
        <v>7485387000162</v>
      </c>
      <c r="D211" t="str">
        <f>VLOOKUP(A211,Planilha3!B:D,2,0)</f>
        <v>anderson</v>
      </c>
      <c r="E211" t="str">
        <f>VLOOKUP(A211,Planilha3!B:D,3,0)</f>
        <v>taina</v>
      </c>
    </row>
    <row r="212" spans="1:5" x14ac:dyDescent="0.25">
      <c r="A212">
        <v>373</v>
      </c>
      <c r="B212" s="17" t="s">
        <v>536</v>
      </c>
      <c r="C212" s="18">
        <v>13342755000116</v>
      </c>
      <c r="D212" t="str">
        <f>VLOOKUP(A212,Planilha3!B:D,2,0)</f>
        <v>diego</v>
      </c>
      <c r="E212">
        <f>VLOOKUP(A212,Planilha3!B:D,3,0)</f>
        <v>0</v>
      </c>
    </row>
    <row r="213" spans="1:5" x14ac:dyDescent="0.25">
      <c r="A213">
        <v>374</v>
      </c>
      <c r="B213" s="17" t="s">
        <v>537</v>
      </c>
      <c r="C213" s="18">
        <v>35714169000198</v>
      </c>
      <c r="D213" t="str">
        <f>VLOOKUP(A213,Planilha3!B:D,2,0)</f>
        <v>stefany</v>
      </c>
      <c r="E213" t="str">
        <f>VLOOKUP(A213,Planilha3!B:D,3,0)</f>
        <v>cilezia</v>
      </c>
    </row>
    <row r="214" spans="1:5" x14ac:dyDescent="0.25">
      <c r="A214">
        <v>375</v>
      </c>
      <c r="B214" s="17" t="s">
        <v>538</v>
      </c>
      <c r="C214" s="18">
        <v>67835371000164</v>
      </c>
      <c r="D214" t="str">
        <f>VLOOKUP(A214,Planilha3!B:D,2,0)</f>
        <v>diego</v>
      </c>
      <c r="E214">
        <f>VLOOKUP(A214,Planilha3!B:D,3,0)</f>
        <v>0</v>
      </c>
    </row>
    <row r="215" spans="1:5" x14ac:dyDescent="0.25">
      <c r="A215">
        <v>376</v>
      </c>
      <c r="B215" s="17" t="s">
        <v>539</v>
      </c>
      <c r="C215" s="18">
        <v>61364246000137</v>
      </c>
      <c r="D215" t="e">
        <f>VLOOKUP(A215,Planilha3!B:D,2,0)</f>
        <v>#N/A</v>
      </c>
      <c r="E215" t="e">
        <f>VLOOKUP(A215,Planilha3!B:D,3,0)</f>
        <v>#N/A</v>
      </c>
    </row>
    <row r="216" spans="1:5" x14ac:dyDescent="0.25">
      <c r="A216">
        <v>377</v>
      </c>
      <c r="B216" s="17" t="s">
        <v>540</v>
      </c>
      <c r="C216" s="18">
        <v>10776238000167</v>
      </c>
      <c r="D216" t="e">
        <f>VLOOKUP(A216,Planilha3!B:D,2,0)</f>
        <v>#N/A</v>
      </c>
      <c r="E216" t="e">
        <f>VLOOKUP(A216,Planilha3!B:D,3,0)</f>
        <v>#N/A</v>
      </c>
    </row>
    <row r="217" spans="1:5" x14ac:dyDescent="0.25">
      <c r="A217">
        <v>378</v>
      </c>
      <c r="B217" s="17" t="s">
        <v>541</v>
      </c>
      <c r="C217" s="18">
        <v>9814474000141</v>
      </c>
      <c r="D217" t="str">
        <f>VLOOKUP(A217,Planilha3!B:D,2,0)</f>
        <v>diego</v>
      </c>
      <c r="E217">
        <f>VLOOKUP(A217,Planilha3!B:D,3,0)</f>
        <v>0</v>
      </c>
    </row>
    <row r="218" spans="1:5" x14ac:dyDescent="0.25">
      <c r="A218">
        <v>379</v>
      </c>
      <c r="B218" s="17" t="s">
        <v>542</v>
      </c>
      <c r="C218" s="18">
        <v>55234215000169</v>
      </c>
      <c r="D218" t="e">
        <f>VLOOKUP(A218,Planilha3!B:D,2,0)</f>
        <v>#N/A</v>
      </c>
      <c r="E218" t="e">
        <f>VLOOKUP(A218,Planilha3!B:D,3,0)</f>
        <v>#N/A</v>
      </c>
    </row>
    <row r="219" spans="1:5" x14ac:dyDescent="0.25">
      <c r="A219">
        <v>380</v>
      </c>
      <c r="B219" s="17" t="s">
        <v>543</v>
      </c>
      <c r="C219" s="18">
        <v>71928170000189</v>
      </c>
      <c r="D219" t="str">
        <f>VLOOKUP(A219,Planilha3!B:D,2,0)</f>
        <v>alessandra</v>
      </c>
      <c r="E219" t="str">
        <f>VLOOKUP(A219,Planilha3!B:D,3,0)</f>
        <v>matheus</v>
      </c>
    </row>
    <row r="220" spans="1:5" x14ac:dyDescent="0.25">
      <c r="A220">
        <v>381</v>
      </c>
      <c r="B220" s="17" t="s">
        <v>544</v>
      </c>
      <c r="C220" s="18">
        <v>21268575000160</v>
      </c>
      <c r="D220" t="e">
        <f>VLOOKUP(A220,Planilha3!B:D,2,0)</f>
        <v>#N/A</v>
      </c>
      <c r="E220" t="e">
        <f>VLOOKUP(A220,Planilha3!B:D,3,0)</f>
        <v>#N/A</v>
      </c>
    </row>
    <row r="221" spans="1:5" x14ac:dyDescent="0.25">
      <c r="A221">
        <v>382</v>
      </c>
      <c r="B221" s="17" t="s">
        <v>545</v>
      </c>
      <c r="C221" s="18">
        <v>65520405000104</v>
      </c>
      <c r="D221" t="e">
        <f>VLOOKUP(A221,Planilha3!B:D,2,0)</f>
        <v>#N/A</v>
      </c>
      <c r="E221" t="e">
        <f>VLOOKUP(A221,Planilha3!B:D,3,0)</f>
        <v>#N/A</v>
      </c>
    </row>
    <row r="222" spans="1:5" x14ac:dyDescent="0.25">
      <c r="A222">
        <v>383</v>
      </c>
      <c r="B222" s="17" t="s">
        <v>546</v>
      </c>
      <c r="C222" s="18">
        <v>21263284000189</v>
      </c>
      <c r="D222" t="str">
        <f>VLOOKUP(A222,Planilha3!B:D,2,0)</f>
        <v>ana</v>
      </c>
      <c r="E222" t="str">
        <f>VLOOKUP(A222,Planilha3!B:D,3,0)</f>
        <v>nilza</v>
      </c>
    </row>
    <row r="223" spans="1:5" x14ac:dyDescent="0.25">
      <c r="A223">
        <v>384</v>
      </c>
      <c r="B223" s="17" t="s">
        <v>547</v>
      </c>
      <c r="C223" s="18">
        <v>32324036000117</v>
      </c>
      <c r="D223" t="str">
        <f>VLOOKUP(A223,Planilha3!B:D,2,0)</f>
        <v>stefany</v>
      </c>
      <c r="E223" t="str">
        <f>VLOOKUP(A223,Planilha3!B:D,3,0)</f>
        <v>cilezia</v>
      </c>
    </row>
    <row r="224" spans="1:5" x14ac:dyDescent="0.25">
      <c r="A224">
        <v>385</v>
      </c>
      <c r="B224" s="28" t="s">
        <v>548</v>
      </c>
      <c r="C224" s="28" t="s">
        <v>549</v>
      </c>
      <c r="D224" t="str">
        <f>VLOOKUP(A224,Planilha3!B:D,2,0)</f>
        <v>GISELE</v>
      </c>
      <c r="E224" t="str">
        <f>VLOOKUP(A224,Planilha3!B:D,3,0)</f>
        <v>ANDRÉ</v>
      </c>
    </row>
    <row r="225" spans="1:5" x14ac:dyDescent="0.25">
      <c r="A225">
        <v>386</v>
      </c>
      <c r="B225" s="28" t="s">
        <v>550</v>
      </c>
      <c r="C225" s="28" t="s">
        <v>551</v>
      </c>
      <c r="D225" t="str">
        <f>VLOOKUP(A225,Planilha3!B:D,2,0)</f>
        <v>GISELE</v>
      </c>
      <c r="E225" t="str">
        <f>VLOOKUP(A225,Planilha3!B:D,3,0)</f>
        <v>ANDRÉ</v>
      </c>
    </row>
    <row r="226" spans="1:5" x14ac:dyDescent="0.25">
      <c r="A226">
        <v>387</v>
      </c>
      <c r="B226" s="28" t="s">
        <v>552</v>
      </c>
      <c r="C226" s="28" t="s">
        <v>553</v>
      </c>
      <c r="D226" t="str">
        <f>VLOOKUP(A226,Planilha3!B:D,2,0)</f>
        <v>stefany</v>
      </c>
      <c r="E226" t="str">
        <f>VLOOKUP(A226,Planilha3!B:D,3,0)</f>
        <v>cilezia</v>
      </c>
    </row>
    <row r="227" spans="1:5" x14ac:dyDescent="0.25">
      <c r="A227">
        <v>388</v>
      </c>
      <c r="B227" s="28" t="s">
        <v>554</v>
      </c>
      <c r="C227" s="28" t="s">
        <v>555</v>
      </c>
      <c r="D227">
        <f>VLOOKUP(A227,Planilha3!B:D,2,0)</f>
        <v>0</v>
      </c>
      <c r="E227" t="str">
        <f>VLOOKUP(A227,Planilha3!B:D,3,0)</f>
        <v>alexandre</v>
      </c>
    </row>
    <row r="228" spans="1:5" x14ac:dyDescent="0.25">
      <c r="A228">
        <v>389</v>
      </c>
      <c r="B228" s="28" t="s">
        <v>556</v>
      </c>
      <c r="C228" s="28" t="s">
        <v>557</v>
      </c>
      <c r="D228" t="str">
        <f>VLOOKUP(A228,Planilha3!B:D,2,0)</f>
        <v>diego</v>
      </c>
      <c r="E228">
        <f>VLOOKUP(A228,Planilha3!B:D,3,0)</f>
        <v>0</v>
      </c>
    </row>
    <row r="229" spans="1:5" x14ac:dyDescent="0.25">
      <c r="A229">
        <v>390</v>
      </c>
      <c r="B229" s="28" t="s">
        <v>558</v>
      </c>
      <c r="C229" s="28" t="s">
        <v>559</v>
      </c>
      <c r="D229" t="str">
        <f>VLOOKUP(A229,Planilha3!B:D,2,0)</f>
        <v>diego</v>
      </c>
      <c r="E229">
        <f>VLOOKUP(A229,Planilha3!B:D,3,0)</f>
        <v>0</v>
      </c>
    </row>
    <row r="230" spans="1:5" x14ac:dyDescent="0.25">
      <c r="A230">
        <v>391</v>
      </c>
      <c r="B230" s="28" t="s">
        <v>560</v>
      </c>
      <c r="C230" s="28" t="s">
        <v>561</v>
      </c>
      <c r="D230" t="str">
        <f>VLOOKUP(A230,Planilha3!B:D,2,0)</f>
        <v>diego</v>
      </c>
      <c r="E230">
        <f>VLOOKUP(A230,Planilha3!B:D,3,0)</f>
        <v>0</v>
      </c>
    </row>
    <row r="231" spans="1:5" x14ac:dyDescent="0.25">
      <c r="A231">
        <v>392</v>
      </c>
      <c r="B231" s="28" t="s">
        <v>562</v>
      </c>
      <c r="C231" s="28" t="s">
        <v>563</v>
      </c>
      <c r="D231" t="str">
        <f>VLOOKUP(A231,Planilha3!B:D,2,0)</f>
        <v>diego</v>
      </c>
      <c r="E231">
        <f>VLOOKUP(A231,Planilha3!B:D,3,0)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D7ED-B5DB-42ED-BB38-13D0F44F3441}">
  <dimension ref="B4:E204"/>
  <sheetViews>
    <sheetView topLeftCell="A34" workbookViewId="0">
      <selection activeCell="C23" sqref="C23"/>
    </sheetView>
  </sheetViews>
  <sheetFormatPr defaultRowHeight="15" x14ac:dyDescent="0.25"/>
  <cols>
    <col min="2" max="2" width="8.7109375" customWidth="1"/>
    <col min="3" max="3" width="25" customWidth="1"/>
    <col min="5" max="5" width="44.7109375" bestFit="1" customWidth="1"/>
  </cols>
  <sheetData>
    <row r="4" spans="2:5" x14ac:dyDescent="0.25">
      <c r="E4" s="31" t="s">
        <v>567</v>
      </c>
    </row>
    <row r="5" spans="2:5" x14ac:dyDescent="0.25">
      <c r="B5">
        <v>29</v>
      </c>
      <c r="C5" t="s">
        <v>784</v>
      </c>
      <c r="D5" t="s">
        <v>785</v>
      </c>
      <c r="E5" s="32" t="s">
        <v>568</v>
      </c>
    </row>
    <row r="6" spans="2:5" x14ac:dyDescent="0.25">
      <c r="B6">
        <v>218</v>
      </c>
      <c r="C6" t="s">
        <v>784</v>
      </c>
      <c r="D6" t="s">
        <v>785</v>
      </c>
      <c r="E6" s="33" t="s">
        <v>569</v>
      </c>
    </row>
    <row r="7" spans="2:5" x14ac:dyDescent="0.25">
      <c r="B7">
        <v>263</v>
      </c>
      <c r="C7" t="s">
        <v>784</v>
      </c>
      <c r="D7" t="s">
        <v>785</v>
      </c>
      <c r="E7" s="34" t="s">
        <v>570</v>
      </c>
    </row>
    <row r="8" spans="2:5" x14ac:dyDescent="0.25">
      <c r="B8">
        <v>293</v>
      </c>
      <c r="C8" t="s">
        <v>784</v>
      </c>
      <c r="D8" t="s">
        <v>785</v>
      </c>
      <c r="E8" s="33" t="s">
        <v>571</v>
      </c>
    </row>
    <row r="9" spans="2:5" x14ac:dyDescent="0.25">
      <c r="B9">
        <v>346</v>
      </c>
      <c r="C9" t="s">
        <v>784</v>
      </c>
      <c r="D9" t="s">
        <v>785</v>
      </c>
      <c r="E9" s="34" t="s">
        <v>572</v>
      </c>
    </row>
    <row r="10" spans="2:5" x14ac:dyDescent="0.25">
      <c r="B10">
        <v>347</v>
      </c>
      <c r="C10" t="s">
        <v>784</v>
      </c>
      <c r="D10" t="s">
        <v>785</v>
      </c>
      <c r="E10" s="33" t="s">
        <v>573</v>
      </c>
    </row>
    <row r="11" spans="2:5" x14ac:dyDescent="0.25">
      <c r="B11">
        <v>348</v>
      </c>
      <c r="C11" t="s">
        <v>784</v>
      </c>
      <c r="D11" t="s">
        <v>785</v>
      </c>
      <c r="E11" s="34" t="s">
        <v>574</v>
      </c>
    </row>
    <row r="12" spans="2:5" x14ac:dyDescent="0.25">
      <c r="B12">
        <v>349</v>
      </c>
      <c r="C12" t="s">
        <v>784</v>
      </c>
      <c r="D12" t="s">
        <v>785</v>
      </c>
      <c r="E12" s="33" t="s">
        <v>575</v>
      </c>
    </row>
    <row r="13" spans="2:5" x14ac:dyDescent="0.25">
      <c r="B13">
        <v>361</v>
      </c>
      <c r="C13" t="s">
        <v>784</v>
      </c>
      <c r="D13" t="s">
        <v>785</v>
      </c>
      <c r="E13" s="34" t="s">
        <v>576</v>
      </c>
    </row>
    <row r="14" spans="2:5" x14ac:dyDescent="0.25">
      <c r="B14">
        <v>361</v>
      </c>
      <c r="C14" t="s">
        <v>784</v>
      </c>
      <c r="D14" t="s">
        <v>785</v>
      </c>
      <c r="E14" s="33" t="s">
        <v>576</v>
      </c>
    </row>
    <row r="15" spans="2:5" x14ac:dyDescent="0.25">
      <c r="B15">
        <v>369</v>
      </c>
      <c r="C15" t="s">
        <v>784</v>
      </c>
      <c r="D15" t="s">
        <v>785</v>
      </c>
      <c r="E15" s="34" t="s">
        <v>577</v>
      </c>
    </row>
    <row r="16" spans="2:5" x14ac:dyDescent="0.25">
      <c r="B16">
        <v>60</v>
      </c>
      <c r="C16" t="s">
        <v>784</v>
      </c>
      <c r="D16" t="s">
        <v>785</v>
      </c>
      <c r="E16" s="33" t="s">
        <v>578</v>
      </c>
    </row>
    <row r="17" spans="2:5" x14ac:dyDescent="0.25">
      <c r="B17">
        <v>303</v>
      </c>
      <c r="C17" t="s">
        <v>784</v>
      </c>
      <c r="D17" t="s">
        <v>785</v>
      </c>
      <c r="E17" s="34" t="s">
        <v>579</v>
      </c>
    </row>
    <row r="18" spans="2:5" x14ac:dyDescent="0.25">
      <c r="B18">
        <v>39</v>
      </c>
      <c r="C18" t="s">
        <v>784</v>
      </c>
      <c r="D18" t="s">
        <v>785</v>
      </c>
      <c r="E18" s="33" t="s">
        <v>580</v>
      </c>
    </row>
    <row r="19" spans="2:5" x14ac:dyDescent="0.25">
      <c r="B19">
        <v>46</v>
      </c>
      <c r="C19" t="s">
        <v>784</v>
      </c>
      <c r="D19" t="s">
        <v>785</v>
      </c>
      <c r="E19" s="34" t="s">
        <v>581</v>
      </c>
    </row>
    <row r="20" spans="2:5" x14ac:dyDescent="0.25">
      <c r="B20">
        <v>385</v>
      </c>
      <c r="C20" t="s">
        <v>784</v>
      </c>
      <c r="D20" t="s">
        <v>785</v>
      </c>
      <c r="E20" s="35" t="s">
        <v>582</v>
      </c>
    </row>
    <row r="21" spans="2:5" x14ac:dyDescent="0.25">
      <c r="B21">
        <v>386</v>
      </c>
      <c r="C21" t="s">
        <v>784</v>
      </c>
      <c r="D21" t="s">
        <v>785</v>
      </c>
      <c r="E21" s="36" t="s">
        <v>583</v>
      </c>
    </row>
    <row r="22" spans="2:5" x14ac:dyDescent="0.25">
      <c r="B22">
        <v>302</v>
      </c>
      <c r="C22" t="s">
        <v>784</v>
      </c>
      <c r="D22" t="s">
        <v>785</v>
      </c>
      <c r="E22" s="35" t="s">
        <v>584</v>
      </c>
    </row>
    <row r="23" spans="2:5" x14ac:dyDescent="0.25">
      <c r="B23">
        <v>388</v>
      </c>
      <c r="D23" t="s">
        <v>768</v>
      </c>
      <c r="E23" s="37" t="s">
        <v>585</v>
      </c>
    </row>
    <row r="24" spans="2:5" x14ac:dyDescent="0.25">
      <c r="B24">
        <v>371</v>
      </c>
      <c r="C24" t="s">
        <v>767</v>
      </c>
      <c r="D24" t="s">
        <v>768</v>
      </c>
      <c r="E24" s="38" t="s">
        <v>586</v>
      </c>
    </row>
    <row r="25" spans="2:5" x14ac:dyDescent="0.25">
      <c r="B25">
        <v>351</v>
      </c>
      <c r="C25" t="s">
        <v>767</v>
      </c>
      <c r="D25" t="s">
        <v>768</v>
      </c>
      <c r="E25" s="39" t="s">
        <v>587</v>
      </c>
    </row>
    <row r="26" spans="2:5" x14ac:dyDescent="0.25">
      <c r="B26">
        <v>96</v>
      </c>
      <c r="C26" t="s">
        <v>767</v>
      </c>
      <c r="D26" t="s">
        <v>768</v>
      </c>
      <c r="E26" s="40" t="s">
        <v>588</v>
      </c>
    </row>
    <row r="27" spans="2:5" x14ac:dyDescent="0.25">
      <c r="B27">
        <v>106</v>
      </c>
      <c r="C27" t="s">
        <v>767</v>
      </c>
      <c r="D27" t="s">
        <v>768</v>
      </c>
      <c r="E27" s="41" t="s">
        <v>589</v>
      </c>
    </row>
    <row r="28" spans="2:5" x14ac:dyDescent="0.25">
      <c r="B28">
        <v>144</v>
      </c>
      <c r="C28" t="s">
        <v>767</v>
      </c>
      <c r="D28" t="s">
        <v>768</v>
      </c>
      <c r="E28" s="42" t="s">
        <v>590</v>
      </c>
    </row>
    <row r="29" spans="2:5" x14ac:dyDescent="0.25">
      <c r="B29">
        <v>179</v>
      </c>
      <c r="C29" t="s">
        <v>767</v>
      </c>
      <c r="D29" t="s">
        <v>768</v>
      </c>
      <c r="E29" s="41" t="s">
        <v>591</v>
      </c>
    </row>
    <row r="30" spans="2:5" x14ac:dyDescent="0.25">
      <c r="B30">
        <v>198</v>
      </c>
      <c r="C30" t="s">
        <v>767</v>
      </c>
      <c r="D30" t="s">
        <v>768</v>
      </c>
      <c r="E30" s="42" t="s">
        <v>592</v>
      </c>
    </row>
    <row r="31" spans="2:5" x14ac:dyDescent="0.25">
      <c r="B31">
        <v>205</v>
      </c>
      <c r="C31" t="s">
        <v>767</v>
      </c>
      <c r="D31" t="s">
        <v>768</v>
      </c>
      <c r="E31" s="41" t="s">
        <v>593</v>
      </c>
    </row>
    <row r="32" spans="2:5" x14ac:dyDescent="0.25">
      <c r="B32">
        <v>207</v>
      </c>
      <c r="C32" t="s">
        <v>767</v>
      </c>
      <c r="D32" t="s">
        <v>768</v>
      </c>
      <c r="E32" s="42" t="s">
        <v>594</v>
      </c>
    </row>
    <row r="33" spans="2:5" x14ac:dyDescent="0.25">
      <c r="B33">
        <v>230</v>
      </c>
      <c r="C33" t="s">
        <v>767</v>
      </c>
      <c r="D33" t="s">
        <v>768</v>
      </c>
      <c r="E33" s="41" t="s">
        <v>595</v>
      </c>
    </row>
    <row r="34" spans="2:5" x14ac:dyDescent="0.25">
      <c r="B34">
        <v>258</v>
      </c>
      <c r="C34" t="s">
        <v>767</v>
      </c>
      <c r="D34" t="s">
        <v>768</v>
      </c>
      <c r="E34" s="42" t="s">
        <v>596</v>
      </c>
    </row>
    <row r="35" spans="2:5" x14ac:dyDescent="0.25">
      <c r="B35">
        <v>290</v>
      </c>
      <c r="C35" t="s">
        <v>767</v>
      </c>
      <c r="D35" t="s">
        <v>768</v>
      </c>
      <c r="E35" s="41" t="s">
        <v>597</v>
      </c>
    </row>
    <row r="36" spans="2:5" x14ac:dyDescent="0.25">
      <c r="B36">
        <v>292</v>
      </c>
      <c r="C36" t="s">
        <v>767</v>
      </c>
      <c r="D36" t="s">
        <v>768</v>
      </c>
      <c r="E36" s="42" t="s">
        <v>598</v>
      </c>
    </row>
    <row r="37" spans="2:5" x14ac:dyDescent="0.25">
      <c r="B37">
        <v>327</v>
      </c>
      <c r="C37" t="s">
        <v>767</v>
      </c>
      <c r="D37" t="s">
        <v>768</v>
      </c>
      <c r="E37" s="41" t="s">
        <v>599</v>
      </c>
    </row>
    <row r="38" spans="2:5" x14ac:dyDescent="0.25">
      <c r="B38">
        <v>328</v>
      </c>
      <c r="C38" t="s">
        <v>767</v>
      </c>
      <c r="D38" t="s">
        <v>768</v>
      </c>
      <c r="E38" s="42" t="s">
        <v>600</v>
      </c>
    </row>
    <row r="39" spans="2:5" x14ac:dyDescent="0.25">
      <c r="B39">
        <v>329</v>
      </c>
      <c r="C39" t="s">
        <v>767</v>
      </c>
      <c r="D39" t="s">
        <v>768</v>
      </c>
      <c r="E39" s="43" t="s">
        <v>601</v>
      </c>
    </row>
    <row r="40" spans="2:5" x14ac:dyDescent="0.25">
      <c r="B40">
        <v>331</v>
      </c>
      <c r="C40" t="s">
        <v>767</v>
      </c>
      <c r="D40" t="s">
        <v>768</v>
      </c>
      <c r="E40" s="42" t="s">
        <v>602</v>
      </c>
    </row>
    <row r="41" spans="2:5" x14ac:dyDescent="0.25">
      <c r="B41">
        <v>332</v>
      </c>
      <c r="C41" t="s">
        <v>767</v>
      </c>
      <c r="D41" t="s">
        <v>768</v>
      </c>
      <c r="E41" s="41" t="s">
        <v>603</v>
      </c>
    </row>
    <row r="42" spans="2:5" x14ac:dyDescent="0.25">
      <c r="B42">
        <v>118</v>
      </c>
      <c r="C42" t="s">
        <v>767</v>
      </c>
      <c r="D42" t="s">
        <v>768</v>
      </c>
      <c r="E42" s="42" t="s">
        <v>604</v>
      </c>
    </row>
    <row r="43" spans="2:5" x14ac:dyDescent="0.25">
      <c r="B43">
        <v>351</v>
      </c>
      <c r="C43" t="s">
        <v>767</v>
      </c>
      <c r="D43" t="s">
        <v>768</v>
      </c>
      <c r="E43" s="41" t="s">
        <v>605</v>
      </c>
    </row>
    <row r="44" spans="2:5" x14ac:dyDescent="0.25">
      <c r="B44">
        <v>360</v>
      </c>
      <c r="C44" t="s">
        <v>767</v>
      </c>
      <c r="D44" t="s">
        <v>768</v>
      </c>
      <c r="E44" s="42" t="s">
        <v>606</v>
      </c>
    </row>
    <row r="45" spans="2:5" x14ac:dyDescent="0.25">
      <c r="B45">
        <v>161</v>
      </c>
      <c r="C45" t="s">
        <v>767</v>
      </c>
      <c r="D45" t="s">
        <v>768</v>
      </c>
      <c r="E45" s="41" t="s">
        <v>607</v>
      </c>
    </row>
    <row r="46" spans="2:5" x14ac:dyDescent="0.25">
      <c r="B46">
        <v>285</v>
      </c>
      <c r="C46" t="s">
        <v>767</v>
      </c>
      <c r="D46" t="s">
        <v>768</v>
      </c>
      <c r="E46" s="42" t="s">
        <v>608</v>
      </c>
    </row>
    <row r="47" spans="2:5" x14ac:dyDescent="0.25">
      <c r="B47">
        <v>16</v>
      </c>
      <c r="C47" t="s">
        <v>767</v>
      </c>
      <c r="D47" t="s">
        <v>768</v>
      </c>
      <c r="E47" s="35" t="s">
        <v>609</v>
      </c>
    </row>
    <row r="48" spans="2:5" x14ac:dyDescent="0.25">
      <c r="B48">
        <v>321</v>
      </c>
      <c r="C48" t="s">
        <v>767</v>
      </c>
      <c r="D48" t="s">
        <v>768</v>
      </c>
      <c r="E48" s="36" t="s">
        <v>610</v>
      </c>
    </row>
    <row r="49" spans="2:5" x14ac:dyDescent="0.25">
      <c r="B49">
        <v>107</v>
      </c>
      <c r="C49" t="s">
        <v>769</v>
      </c>
      <c r="D49" t="s">
        <v>770</v>
      </c>
      <c r="E49" s="36" t="s">
        <v>611</v>
      </c>
    </row>
    <row r="50" spans="2:5" x14ac:dyDescent="0.25">
      <c r="B50">
        <v>145</v>
      </c>
      <c r="C50" t="s">
        <v>769</v>
      </c>
      <c r="D50" t="s">
        <v>770</v>
      </c>
      <c r="E50" s="35" t="s">
        <v>612</v>
      </c>
    </row>
    <row r="51" spans="2:5" x14ac:dyDescent="0.25">
      <c r="B51">
        <v>149</v>
      </c>
      <c r="C51" t="s">
        <v>769</v>
      </c>
      <c r="D51" t="s">
        <v>770</v>
      </c>
      <c r="E51" s="36" t="s">
        <v>613</v>
      </c>
    </row>
    <row r="52" spans="2:5" x14ac:dyDescent="0.25">
      <c r="B52">
        <v>219</v>
      </c>
      <c r="C52" t="s">
        <v>769</v>
      </c>
      <c r="D52" t="s">
        <v>770</v>
      </c>
      <c r="E52" s="35" t="s">
        <v>614</v>
      </c>
    </row>
    <row r="53" spans="2:5" x14ac:dyDescent="0.25">
      <c r="B53">
        <v>359</v>
      </c>
      <c r="C53" t="s">
        <v>769</v>
      </c>
      <c r="D53" t="s">
        <v>770</v>
      </c>
      <c r="E53" s="36" t="s">
        <v>615</v>
      </c>
    </row>
    <row r="54" spans="2:5" x14ac:dyDescent="0.25">
      <c r="B54">
        <v>16</v>
      </c>
      <c r="C54" t="s">
        <v>769</v>
      </c>
      <c r="D54" t="s">
        <v>770</v>
      </c>
      <c r="E54" s="44" t="s">
        <v>616</v>
      </c>
    </row>
    <row r="55" spans="2:5" x14ac:dyDescent="0.25">
      <c r="B55">
        <v>364</v>
      </c>
      <c r="C55" t="s">
        <v>769</v>
      </c>
      <c r="D55" t="s">
        <v>770</v>
      </c>
      <c r="E55" s="36" t="s">
        <v>617</v>
      </c>
    </row>
    <row r="56" spans="2:5" x14ac:dyDescent="0.25">
      <c r="B56">
        <v>365</v>
      </c>
      <c r="C56" t="s">
        <v>769</v>
      </c>
      <c r="D56" t="s">
        <v>770</v>
      </c>
      <c r="E56" s="35" t="s">
        <v>618</v>
      </c>
    </row>
    <row r="57" spans="2:5" x14ac:dyDescent="0.25">
      <c r="B57">
        <v>52</v>
      </c>
      <c r="C57" t="s">
        <v>769</v>
      </c>
      <c r="D57" t="s">
        <v>770</v>
      </c>
      <c r="E57" s="44" t="s">
        <v>619</v>
      </c>
    </row>
    <row r="58" spans="2:5" x14ac:dyDescent="0.25">
      <c r="B58">
        <v>372</v>
      </c>
      <c r="C58" t="s">
        <v>769</v>
      </c>
      <c r="D58" t="s">
        <v>770</v>
      </c>
      <c r="E58" s="35" t="s">
        <v>620</v>
      </c>
    </row>
    <row r="59" spans="2:5" x14ac:dyDescent="0.25">
      <c r="B59">
        <v>180</v>
      </c>
      <c r="C59" t="s">
        <v>769</v>
      </c>
      <c r="D59" t="s">
        <v>770</v>
      </c>
      <c r="E59" s="36" t="s">
        <v>621</v>
      </c>
    </row>
    <row r="60" spans="2:5" x14ac:dyDescent="0.25">
      <c r="B60">
        <v>82</v>
      </c>
      <c r="C60" t="s">
        <v>769</v>
      </c>
      <c r="D60" t="s">
        <v>770</v>
      </c>
      <c r="E60" s="35" t="s">
        <v>622</v>
      </c>
    </row>
    <row r="61" spans="2:5" x14ac:dyDescent="0.25">
      <c r="B61">
        <v>96</v>
      </c>
      <c r="C61" t="s">
        <v>769</v>
      </c>
      <c r="D61" t="s">
        <v>770</v>
      </c>
      <c r="E61" s="44" t="s">
        <v>623</v>
      </c>
    </row>
    <row r="62" spans="2:5" x14ac:dyDescent="0.25">
      <c r="B62">
        <v>92</v>
      </c>
      <c r="C62" t="s">
        <v>769</v>
      </c>
      <c r="D62" t="s">
        <v>770</v>
      </c>
      <c r="E62" s="35" t="s">
        <v>624</v>
      </c>
    </row>
    <row r="63" spans="2:5" x14ac:dyDescent="0.25">
      <c r="B63">
        <v>123</v>
      </c>
      <c r="C63" t="s">
        <v>769</v>
      </c>
      <c r="D63" t="s">
        <v>770</v>
      </c>
      <c r="E63" s="36" t="s">
        <v>625</v>
      </c>
    </row>
    <row r="64" spans="2:5" x14ac:dyDescent="0.25">
      <c r="B64">
        <v>48</v>
      </c>
      <c r="C64" t="s">
        <v>769</v>
      </c>
      <c r="D64" t="s">
        <v>770</v>
      </c>
      <c r="E64" s="35" t="s">
        <v>626</v>
      </c>
    </row>
    <row r="65" spans="2:5" x14ac:dyDescent="0.25">
      <c r="B65">
        <v>180</v>
      </c>
      <c r="C65" t="s">
        <v>769</v>
      </c>
      <c r="D65" t="s">
        <v>770</v>
      </c>
      <c r="E65" s="36" t="s">
        <v>627</v>
      </c>
    </row>
    <row r="66" spans="2:5" x14ac:dyDescent="0.25">
      <c r="B66">
        <v>226</v>
      </c>
      <c r="C66" t="s">
        <v>769</v>
      </c>
      <c r="D66" t="s">
        <v>770</v>
      </c>
      <c r="E66" s="35" t="s">
        <v>628</v>
      </c>
    </row>
    <row r="67" spans="2:5" x14ac:dyDescent="0.25">
      <c r="B67">
        <v>52</v>
      </c>
      <c r="C67" t="s">
        <v>769</v>
      </c>
      <c r="D67" t="s">
        <v>770</v>
      </c>
      <c r="E67" s="36" t="s">
        <v>629</v>
      </c>
    </row>
    <row r="68" spans="2:5" x14ac:dyDescent="0.25">
      <c r="B68">
        <v>108</v>
      </c>
      <c r="C68" t="s">
        <v>769</v>
      </c>
      <c r="D68" t="s">
        <v>770</v>
      </c>
      <c r="E68" s="35" t="s">
        <v>630</v>
      </c>
    </row>
    <row r="69" spans="2:5" x14ac:dyDescent="0.25">
      <c r="B69">
        <v>337</v>
      </c>
      <c r="C69" t="s">
        <v>771</v>
      </c>
      <c r="E69" s="36" t="s">
        <v>631</v>
      </c>
    </row>
    <row r="70" spans="2:5" x14ac:dyDescent="0.25">
      <c r="B70">
        <v>251</v>
      </c>
      <c r="C70" t="s">
        <v>771</v>
      </c>
      <c r="E70" s="35" t="s">
        <v>632</v>
      </c>
    </row>
    <row r="71" spans="2:5" x14ac:dyDescent="0.25">
      <c r="B71">
        <v>373</v>
      </c>
      <c r="C71" t="s">
        <v>771</v>
      </c>
      <c r="E71" s="36" t="s">
        <v>633</v>
      </c>
    </row>
    <row r="72" spans="2:5" x14ac:dyDescent="0.25">
      <c r="B72">
        <v>284</v>
      </c>
      <c r="C72" t="s">
        <v>771</v>
      </c>
      <c r="E72" s="35" t="s">
        <v>634</v>
      </c>
    </row>
    <row r="73" spans="2:5" x14ac:dyDescent="0.25">
      <c r="B73">
        <v>339</v>
      </c>
      <c r="C73" t="s">
        <v>771</v>
      </c>
      <c r="E73" s="36" t="s">
        <v>635</v>
      </c>
    </row>
    <row r="74" spans="2:5" x14ac:dyDescent="0.25">
      <c r="B74">
        <v>356</v>
      </c>
      <c r="C74" t="s">
        <v>771</v>
      </c>
      <c r="E74" s="35" t="s">
        <v>636</v>
      </c>
    </row>
    <row r="75" spans="2:5" x14ac:dyDescent="0.25">
      <c r="B75">
        <v>375</v>
      </c>
      <c r="C75" t="s">
        <v>771</v>
      </c>
      <c r="E75" s="36" t="s">
        <v>637</v>
      </c>
    </row>
    <row r="76" spans="2:5" x14ac:dyDescent="0.25">
      <c r="B76">
        <v>378</v>
      </c>
      <c r="C76" t="s">
        <v>771</v>
      </c>
      <c r="E76" s="35" t="s">
        <v>638</v>
      </c>
    </row>
    <row r="77" spans="2:5" x14ac:dyDescent="0.25">
      <c r="B77">
        <v>389</v>
      </c>
      <c r="C77" t="s">
        <v>771</v>
      </c>
      <c r="E77" s="36" t="s">
        <v>639</v>
      </c>
    </row>
    <row r="78" spans="2:5" x14ac:dyDescent="0.25">
      <c r="B78">
        <v>390</v>
      </c>
      <c r="C78" t="s">
        <v>771</v>
      </c>
      <c r="E78" s="35" t="s">
        <v>640</v>
      </c>
    </row>
    <row r="79" spans="2:5" x14ac:dyDescent="0.25">
      <c r="B79">
        <v>391</v>
      </c>
      <c r="C79" t="s">
        <v>771</v>
      </c>
      <c r="E79" s="36" t="s">
        <v>641</v>
      </c>
    </row>
    <row r="80" spans="2:5" x14ac:dyDescent="0.25">
      <c r="B80">
        <v>392</v>
      </c>
      <c r="C80" t="s">
        <v>771</v>
      </c>
      <c r="E80" s="35" t="s">
        <v>642</v>
      </c>
    </row>
    <row r="81" spans="2:5" x14ac:dyDescent="0.25">
      <c r="B81">
        <v>374</v>
      </c>
      <c r="C81" t="s">
        <v>772</v>
      </c>
      <c r="D81" t="s">
        <v>773</v>
      </c>
      <c r="E81" s="35" t="s">
        <v>643</v>
      </c>
    </row>
    <row r="82" spans="2:5" x14ac:dyDescent="0.25">
      <c r="B82">
        <v>387</v>
      </c>
      <c r="C82" t="s">
        <v>772</v>
      </c>
      <c r="D82" t="s">
        <v>773</v>
      </c>
      <c r="E82" s="36" t="s">
        <v>644</v>
      </c>
    </row>
    <row r="83" spans="2:5" x14ac:dyDescent="0.25">
      <c r="B83">
        <v>12</v>
      </c>
      <c r="C83" t="s">
        <v>772</v>
      </c>
      <c r="D83" t="s">
        <v>773</v>
      </c>
      <c r="E83" s="35" t="s">
        <v>645</v>
      </c>
    </row>
    <row r="84" spans="2:5" x14ac:dyDescent="0.25">
      <c r="B84">
        <v>35</v>
      </c>
      <c r="C84" t="s">
        <v>772</v>
      </c>
      <c r="D84" t="s">
        <v>773</v>
      </c>
      <c r="E84" s="36" t="s">
        <v>646</v>
      </c>
    </row>
    <row r="85" spans="2:5" x14ac:dyDescent="0.25">
      <c r="B85">
        <v>56</v>
      </c>
      <c r="C85" t="s">
        <v>772</v>
      </c>
      <c r="D85" t="s">
        <v>773</v>
      </c>
      <c r="E85" s="35" t="s">
        <v>647</v>
      </c>
    </row>
    <row r="86" spans="2:5" x14ac:dyDescent="0.25">
      <c r="B86">
        <v>64</v>
      </c>
      <c r="C86" t="s">
        <v>772</v>
      </c>
      <c r="D86" t="s">
        <v>773</v>
      </c>
      <c r="E86" s="36" t="s">
        <v>648</v>
      </c>
    </row>
    <row r="87" spans="2:5" x14ac:dyDescent="0.25">
      <c r="B87">
        <v>71</v>
      </c>
      <c r="C87" t="s">
        <v>772</v>
      </c>
      <c r="D87" t="s">
        <v>773</v>
      </c>
      <c r="E87" s="35" t="s">
        <v>649</v>
      </c>
    </row>
    <row r="88" spans="2:5" x14ac:dyDescent="0.25">
      <c r="B88">
        <v>124</v>
      </c>
      <c r="C88" t="s">
        <v>772</v>
      </c>
      <c r="D88" t="s">
        <v>773</v>
      </c>
      <c r="E88" s="36" t="s">
        <v>650</v>
      </c>
    </row>
    <row r="89" spans="2:5" x14ac:dyDescent="0.25">
      <c r="B89">
        <v>163</v>
      </c>
      <c r="C89" t="s">
        <v>772</v>
      </c>
      <c r="D89" t="s">
        <v>773</v>
      </c>
      <c r="E89" s="35" t="s">
        <v>651</v>
      </c>
    </row>
    <row r="90" spans="2:5" x14ac:dyDescent="0.25">
      <c r="B90">
        <v>18</v>
      </c>
      <c r="C90" t="s">
        <v>772</v>
      </c>
      <c r="D90" t="s">
        <v>773</v>
      </c>
      <c r="E90" s="36" t="s">
        <v>652</v>
      </c>
    </row>
    <row r="91" spans="2:5" x14ac:dyDescent="0.25">
      <c r="B91">
        <v>190</v>
      </c>
      <c r="C91" t="s">
        <v>772</v>
      </c>
      <c r="D91" t="s">
        <v>773</v>
      </c>
      <c r="E91" s="35" t="s">
        <v>653</v>
      </c>
    </row>
    <row r="92" spans="2:5" x14ac:dyDescent="0.25">
      <c r="B92">
        <v>141</v>
      </c>
      <c r="C92" t="s">
        <v>772</v>
      </c>
      <c r="D92" t="s">
        <v>773</v>
      </c>
      <c r="E92" s="36" t="s">
        <v>654</v>
      </c>
    </row>
    <row r="93" spans="2:5" x14ac:dyDescent="0.25">
      <c r="B93">
        <v>264</v>
      </c>
      <c r="C93" t="s">
        <v>772</v>
      </c>
      <c r="D93" t="s">
        <v>773</v>
      </c>
      <c r="E93" s="35" t="s">
        <v>655</v>
      </c>
    </row>
    <row r="94" spans="2:5" x14ac:dyDescent="0.25">
      <c r="B94">
        <v>297</v>
      </c>
      <c r="C94" t="s">
        <v>772</v>
      </c>
      <c r="D94" t="s">
        <v>773</v>
      </c>
      <c r="E94" s="36" t="s">
        <v>656</v>
      </c>
    </row>
    <row r="95" spans="2:5" x14ac:dyDescent="0.25">
      <c r="B95">
        <v>319</v>
      </c>
      <c r="C95" t="s">
        <v>772</v>
      </c>
      <c r="D95" t="s">
        <v>773</v>
      </c>
      <c r="E95" s="45" t="s">
        <v>657</v>
      </c>
    </row>
    <row r="96" spans="2:5" x14ac:dyDescent="0.25">
      <c r="B96">
        <v>344</v>
      </c>
      <c r="C96" t="s">
        <v>772</v>
      </c>
      <c r="D96" t="s">
        <v>773</v>
      </c>
      <c r="E96" s="36" t="s">
        <v>658</v>
      </c>
    </row>
    <row r="97" spans="2:5" x14ac:dyDescent="0.25">
      <c r="B97">
        <v>357</v>
      </c>
      <c r="C97" t="s">
        <v>772</v>
      </c>
      <c r="D97" t="s">
        <v>773</v>
      </c>
      <c r="E97" s="35" t="s">
        <v>659</v>
      </c>
    </row>
    <row r="98" spans="2:5" x14ac:dyDescent="0.25">
      <c r="B98">
        <v>303</v>
      </c>
      <c r="C98" t="s">
        <v>772</v>
      </c>
      <c r="D98" t="s">
        <v>773</v>
      </c>
      <c r="E98" s="36" t="s">
        <v>660</v>
      </c>
    </row>
    <row r="99" spans="2:5" x14ac:dyDescent="0.25">
      <c r="B99">
        <v>318</v>
      </c>
      <c r="C99" t="s">
        <v>772</v>
      </c>
      <c r="D99" t="s">
        <v>773</v>
      </c>
      <c r="E99" s="35" t="s">
        <v>661</v>
      </c>
    </row>
    <row r="100" spans="2:5" x14ac:dyDescent="0.25">
      <c r="B100">
        <v>283</v>
      </c>
      <c r="C100" t="s">
        <v>772</v>
      </c>
      <c r="D100" t="s">
        <v>773</v>
      </c>
      <c r="E100" s="36" t="s">
        <v>662</v>
      </c>
    </row>
    <row r="101" spans="2:5" x14ac:dyDescent="0.25">
      <c r="B101">
        <v>273</v>
      </c>
      <c r="C101" t="s">
        <v>772</v>
      </c>
      <c r="D101" t="s">
        <v>773</v>
      </c>
      <c r="E101" s="35" t="s">
        <v>663</v>
      </c>
    </row>
    <row r="102" spans="2:5" x14ac:dyDescent="0.25">
      <c r="B102">
        <v>384</v>
      </c>
      <c r="C102" t="s">
        <v>772</v>
      </c>
      <c r="D102" t="s">
        <v>773</v>
      </c>
      <c r="E102" s="36" t="s">
        <v>664</v>
      </c>
    </row>
    <row r="103" spans="2:5" x14ac:dyDescent="0.25">
      <c r="B103">
        <v>370</v>
      </c>
      <c r="C103" t="s">
        <v>772</v>
      </c>
      <c r="D103" t="s">
        <v>773</v>
      </c>
      <c r="E103" s="35" t="s">
        <v>665</v>
      </c>
    </row>
    <row r="104" spans="2:5" x14ac:dyDescent="0.25">
      <c r="B104">
        <v>355</v>
      </c>
      <c r="C104" t="s">
        <v>772</v>
      </c>
      <c r="D104" t="s">
        <v>773</v>
      </c>
      <c r="E104" s="36" t="s">
        <v>666</v>
      </c>
    </row>
    <row r="105" spans="2:5" x14ac:dyDescent="0.25">
      <c r="B105">
        <v>147</v>
      </c>
      <c r="C105" t="s">
        <v>772</v>
      </c>
      <c r="D105" t="s">
        <v>773</v>
      </c>
      <c r="E105" s="35" t="s">
        <v>667</v>
      </c>
    </row>
    <row r="106" spans="2:5" x14ac:dyDescent="0.25">
      <c r="B106">
        <v>91</v>
      </c>
      <c r="C106" t="s">
        <v>772</v>
      </c>
      <c r="D106" t="s">
        <v>773</v>
      </c>
      <c r="E106" s="36" t="s">
        <v>668</v>
      </c>
    </row>
    <row r="107" spans="2:5" x14ac:dyDescent="0.25">
      <c r="B107">
        <v>93</v>
      </c>
      <c r="C107" t="s">
        <v>772</v>
      </c>
      <c r="D107" t="s">
        <v>773</v>
      </c>
      <c r="E107" s="35" t="s">
        <v>669</v>
      </c>
    </row>
    <row r="108" spans="2:5" ht="16.899999999999999" customHeight="1" x14ac:dyDescent="0.25">
      <c r="B108">
        <v>128</v>
      </c>
      <c r="C108" t="s">
        <v>772</v>
      </c>
      <c r="D108" t="s">
        <v>773</v>
      </c>
      <c r="E108" s="46" t="s">
        <v>670</v>
      </c>
    </row>
    <row r="109" spans="2:5" x14ac:dyDescent="0.25">
      <c r="B109">
        <v>11</v>
      </c>
      <c r="C109" t="s">
        <v>774</v>
      </c>
      <c r="D109" t="s">
        <v>775</v>
      </c>
      <c r="E109" s="35" t="s">
        <v>671</v>
      </c>
    </row>
    <row r="110" spans="2:5" x14ac:dyDescent="0.25">
      <c r="B110">
        <v>38</v>
      </c>
      <c r="C110" t="s">
        <v>774</v>
      </c>
      <c r="D110" t="s">
        <v>775</v>
      </c>
      <c r="E110" s="36" t="s">
        <v>672</v>
      </c>
    </row>
    <row r="111" spans="2:5" x14ac:dyDescent="0.25">
      <c r="B111">
        <v>49</v>
      </c>
      <c r="C111" t="s">
        <v>774</v>
      </c>
      <c r="D111" t="s">
        <v>775</v>
      </c>
      <c r="E111" s="35" t="s">
        <v>673</v>
      </c>
    </row>
    <row r="112" spans="2:5" x14ac:dyDescent="0.25">
      <c r="B112">
        <v>63</v>
      </c>
      <c r="C112" t="s">
        <v>774</v>
      </c>
      <c r="D112" t="s">
        <v>775</v>
      </c>
      <c r="E112" s="36" t="s">
        <v>674</v>
      </c>
    </row>
    <row r="113" spans="2:5" x14ac:dyDescent="0.25">
      <c r="B113">
        <v>68</v>
      </c>
      <c r="C113" t="s">
        <v>774</v>
      </c>
      <c r="D113" t="s">
        <v>775</v>
      </c>
      <c r="E113" s="35" t="s">
        <v>675</v>
      </c>
    </row>
    <row r="114" spans="2:5" x14ac:dyDescent="0.25">
      <c r="B114">
        <v>109</v>
      </c>
      <c r="C114" t="s">
        <v>774</v>
      </c>
      <c r="D114" t="s">
        <v>775</v>
      </c>
      <c r="E114" s="36" t="s">
        <v>676</v>
      </c>
    </row>
    <row r="115" spans="2:5" x14ac:dyDescent="0.25">
      <c r="B115">
        <v>350</v>
      </c>
      <c r="C115" t="s">
        <v>774</v>
      </c>
      <c r="D115" t="s">
        <v>775</v>
      </c>
      <c r="E115" s="35" t="s">
        <v>677</v>
      </c>
    </row>
    <row r="116" spans="2:5" x14ac:dyDescent="0.25">
      <c r="B116">
        <v>200</v>
      </c>
      <c r="C116" t="s">
        <v>774</v>
      </c>
      <c r="D116" t="s">
        <v>775</v>
      </c>
      <c r="E116" s="36" t="s">
        <v>678</v>
      </c>
    </row>
    <row r="117" spans="2:5" x14ac:dyDescent="0.25">
      <c r="B117">
        <v>229</v>
      </c>
      <c r="C117" t="s">
        <v>774</v>
      </c>
      <c r="D117" t="s">
        <v>775</v>
      </c>
      <c r="E117" s="35" t="s">
        <v>679</v>
      </c>
    </row>
    <row r="118" spans="2:5" x14ac:dyDescent="0.25">
      <c r="B118">
        <v>232</v>
      </c>
      <c r="C118" t="s">
        <v>774</v>
      </c>
      <c r="D118" t="s">
        <v>775</v>
      </c>
      <c r="E118" s="36" t="s">
        <v>680</v>
      </c>
    </row>
    <row r="119" spans="2:5" x14ac:dyDescent="0.25">
      <c r="B119">
        <v>291</v>
      </c>
      <c r="C119" t="s">
        <v>774</v>
      </c>
      <c r="D119" t="s">
        <v>775</v>
      </c>
      <c r="E119" s="35" t="s">
        <v>681</v>
      </c>
    </row>
    <row r="120" spans="2:5" x14ac:dyDescent="0.25">
      <c r="B120">
        <v>301</v>
      </c>
      <c r="C120" t="s">
        <v>774</v>
      </c>
      <c r="D120" t="s">
        <v>775</v>
      </c>
      <c r="E120" s="36" t="s">
        <v>682</v>
      </c>
    </row>
    <row r="121" spans="2:5" x14ac:dyDescent="0.25">
      <c r="B121">
        <v>304</v>
      </c>
      <c r="C121" t="s">
        <v>774</v>
      </c>
      <c r="D121" t="s">
        <v>775</v>
      </c>
      <c r="E121" s="35" t="s">
        <v>683</v>
      </c>
    </row>
    <row r="122" spans="2:5" x14ac:dyDescent="0.25">
      <c r="B122">
        <v>305</v>
      </c>
      <c r="C122" t="s">
        <v>774</v>
      </c>
      <c r="D122" t="s">
        <v>775</v>
      </c>
      <c r="E122" s="36" t="s">
        <v>684</v>
      </c>
    </row>
    <row r="123" spans="2:5" x14ac:dyDescent="0.25">
      <c r="B123">
        <v>308</v>
      </c>
      <c r="C123" t="s">
        <v>774</v>
      </c>
      <c r="D123" t="s">
        <v>775</v>
      </c>
      <c r="E123" s="35" t="s">
        <v>685</v>
      </c>
    </row>
    <row r="124" spans="2:5" x14ac:dyDescent="0.25">
      <c r="B124">
        <v>311</v>
      </c>
      <c r="C124" t="s">
        <v>774</v>
      </c>
      <c r="D124" t="s">
        <v>775</v>
      </c>
      <c r="E124" s="36" t="s">
        <v>686</v>
      </c>
    </row>
    <row r="125" spans="2:5" x14ac:dyDescent="0.25">
      <c r="B125">
        <v>30</v>
      </c>
      <c r="C125" t="s">
        <v>774</v>
      </c>
      <c r="D125" t="s">
        <v>775</v>
      </c>
      <c r="E125" s="35" t="s">
        <v>687</v>
      </c>
    </row>
    <row r="126" spans="2:5" x14ac:dyDescent="0.25">
      <c r="B126">
        <v>26</v>
      </c>
      <c r="C126" t="s">
        <v>774</v>
      </c>
      <c r="D126" t="s">
        <v>775</v>
      </c>
      <c r="E126" s="36" t="s">
        <v>688</v>
      </c>
    </row>
    <row r="127" spans="2:5" x14ac:dyDescent="0.25">
      <c r="B127">
        <v>2</v>
      </c>
      <c r="C127" t="s">
        <v>776</v>
      </c>
      <c r="D127" t="s">
        <v>777</v>
      </c>
      <c r="E127" s="47" t="s">
        <v>689</v>
      </c>
    </row>
    <row r="128" spans="2:5" x14ac:dyDescent="0.25">
      <c r="B128">
        <v>32</v>
      </c>
      <c r="C128" t="s">
        <v>776</v>
      </c>
      <c r="D128" t="s">
        <v>777</v>
      </c>
      <c r="E128" s="48" t="s">
        <v>690</v>
      </c>
    </row>
    <row r="129" spans="2:5" x14ac:dyDescent="0.25">
      <c r="B129">
        <v>60</v>
      </c>
      <c r="C129" t="s">
        <v>776</v>
      </c>
      <c r="D129" t="s">
        <v>777</v>
      </c>
      <c r="E129" s="47" t="s">
        <v>691</v>
      </c>
    </row>
    <row r="130" spans="2:5" x14ac:dyDescent="0.25">
      <c r="B130">
        <v>102</v>
      </c>
      <c r="C130" t="s">
        <v>776</v>
      </c>
      <c r="D130" t="s">
        <v>777</v>
      </c>
      <c r="E130" s="48" t="s">
        <v>692</v>
      </c>
    </row>
    <row r="131" spans="2:5" x14ac:dyDescent="0.25">
      <c r="B131">
        <v>104</v>
      </c>
      <c r="C131" t="s">
        <v>776</v>
      </c>
      <c r="D131" t="s">
        <v>777</v>
      </c>
      <c r="E131" s="47" t="s">
        <v>693</v>
      </c>
    </row>
    <row r="132" spans="2:5" x14ac:dyDescent="0.25">
      <c r="B132">
        <v>222</v>
      </c>
      <c r="C132" t="s">
        <v>776</v>
      </c>
      <c r="D132" t="s">
        <v>777</v>
      </c>
      <c r="E132" s="48" t="s">
        <v>694</v>
      </c>
    </row>
    <row r="133" spans="2:5" x14ac:dyDescent="0.25">
      <c r="B133">
        <v>245</v>
      </c>
      <c r="C133" t="s">
        <v>776</v>
      </c>
      <c r="D133" t="s">
        <v>777</v>
      </c>
      <c r="E133" s="47" t="s">
        <v>695</v>
      </c>
    </row>
    <row r="134" spans="2:5" x14ac:dyDescent="0.25">
      <c r="B134">
        <v>252</v>
      </c>
      <c r="C134" t="s">
        <v>776</v>
      </c>
      <c r="D134" t="s">
        <v>777</v>
      </c>
      <c r="E134" s="48" t="s">
        <v>696</v>
      </c>
    </row>
    <row r="135" spans="2:5" x14ac:dyDescent="0.25">
      <c r="B135">
        <v>259</v>
      </c>
      <c r="C135" t="s">
        <v>776</v>
      </c>
      <c r="D135" t="s">
        <v>777</v>
      </c>
      <c r="E135" s="47" t="s">
        <v>697</v>
      </c>
    </row>
    <row r="136" spans="2:5" x14ac:dyDescent="0.25">
      <c r="B136">
        <v>265</v>
      </c>
      <c r="C136" t="s">
        <v>776</v>
      </c>
      <c r="D136" t="s">
        <v>777</v>
      </c>
      <c r="E136" s="48" t="s">
        <v>698</v>
      </c>
    </row>
    <row r="137" spans="2:5" x14ac:dyDescent="0.25">
      <c r="B137">
        <v>268</v>
      </c>
      <c r="C137" t="s">
        <v>776</v>
      </c>
      <c r="D137" t="s">
        <v>777</v>
      </c>
      <c r="E137" s="47" t="s">
        <v>699</v>
      </c>
    </row>
    <row r="138" spans="2:5" x14ac:dyDescent="0.25">
      <c r="B138">
        <v>274</v>
      </c>
      <c r="C138" t="s">
        <v>776</v>
      </c>
      <c r="D138" t="s">
        <v>777</v>
      </c>
      <c r="E138" s="48" t="s">
        <v>700</v>
      </c>
    </row>
    <row r="139" spans="2:5" x14ac:dyDescent="0.25">
      <c r="B139">
        <v>277</v>
      </c>
      <c r="C139" t="s">
        <v>776</v>
      </c>
      <c r="D139" t="s">
        <v>777</v>
      </c>
      <c r="E139" s="47" t="s">
        <v>701</v>
      </c>
    </row>
    <row r="140" spans="2:5" x14ac:dyDescent="0.25">
      <c r="B140">
        <v>287</v>
      </c>
      <c r="C140" t="s">
        <v>776</v>
      </c>
      <c r="D140" t="s">
        <v>777</v>
      </c>
      <c r="E140" s="48" t="s">
        <v>702</v>
      </c>
    </row>
    <row r="141" spans="2:5" x14ac:dyDescent="0.25">
      <c r="B141">
        <v>333</v>
      </c>
      <c r="C141" t="s">
        <v>776</v>
      </c>
      <c r="D141" t="s">
        <v>777</v>
      </c>
      <c r="E141" s="47" t="s">
        <v>703</v>
      </c>
    </row>
    <row r="142" spans="2:5" x14ac:dyDescent="0.25">
      <c r="B142">
        <v>76</v>
      </c>
      <c r="C142" t="s">
        <v>776</v>
      </c>
      <c r="D142" t="s">
        <v>777</v>
      </c>
      <c r="E142" s="36" t="s">
        <v>704</v>
      </c>
    </row>
    <row r="143" spans="2:5" x14ac:dyDescent="0.25">
      <c r="B143">
        <v>46</v>
      </c>
      <c r="C143" t="s">
        <v>776</v>
      </c>
      <c r="D143" t="s">
        <v>777</v>
      </c>
      <c r="E143" s="35" t="s">
        <v>705</v>
      </c>
    </row>
    <row r="144" spans="2:5" x14ac:dyDescent="0.25">
      <c r="B144">
        <v>383</v>
      </c>
      <c r="C144" t="s">
        <v>776</v>
      </c>
      <c r="D144" t="s">
        <v>777</v>
      </c>
      <c r="E144" s="36" t="s">
        <v>706</v>
      </c>
    </row>
    <row r="145" spans="2:5" x14ac:dyDescent="0.25">
      <c r="B145">
        <v>80</v>
      </c>
      <c r="C145" t="s">
        <v>778</v>
      </c>
      <c r="D145" t="s">
        <v>779</v>
      </c>
      <c r="E145" s="35" t="s">
        <v>707</v>
      </c>
    </row>
    <row r="146" spans="2:5" x14ac:dyDescent="0.25">
      <c r="B146">
        <v>162</v>
      </c>
      <c r="C146" t="s">
        <v>778</v>
      </c>
      <c r="D146" t="s">
        <v>779</v>
      </c>
      <c r="E146" s="36" t="s">
        <v>708</v>
      </c>
    </row>
    <row r="147" spans="2:5" x14ac:dyDescent="0.25">
      <c r="B147">
        <v>221</v>
      </c>
      <c r="C147" t="s">
        <v>778</v>
      </c>
      <c r="D147" t="s">
        <v>779</v>
      </c>
      <c r="E147" s="35" t="s">
        <v>709</v>
      </c>
    </row>
    <row r="148" spans="2:5" x14ac:dyDescent="0.25">
      <c r="B148">
        <v>227</v>
      </c>
      <c r="C148" t="s">
        <v>778</v>
      </c>
      <c r="D148" t="s">
        <v>779</v>
      </c>
      <c r="E148" s="36" t="s">
        <v>710</v>
      </c>
    </row>
    <row r="149" spans="2:5" x14ac:dyDescent="0.25">
      <c r="B149">
        <v>233</v>
      </c>
      <c r="C149" t="s">
        <v>778</v>
      </c>
      <c r="D149" t="s">
        <v>779</v>
      </c>
      <c r="E149" s="35" t="s">
        <v>711</v>
      </c>
    </row>
    <row r="150" spans="2:5" x14ac:dyDescent="0.25">
      <c r="B150">
        <v>249</v>
      </c>
      <c r="C150" t="s">
        <v>778</v>
      </c>
      <c r="D150" t="s">
        <v>779</v>
      </c>
      <c r="E150" s="36" t="s">
        <v>712</v>
      </c>
    </row>
    <row r="151" spans="2:5" x14ac:dyDescent="0.25">
      <c r="B151">
        <v>261</v>
      </c>
      <c r="C151" t="s">
        <v>778</v>
      </c>
      <c r="D151" t="s">
        <v>779</v>
      </c>
      <c r="E151" s="35" t="s">
        <v>713</v>
      </c>
    </row>
    <row r="152" spans="2:5" x14ac:dyDescent="0.25">
      <c r="B152">
        <v>279</v>
      </c>
      <c r="C152" t="s">
        <v>778</v>
      </c>
      <c r="D152" t="s">
        <v>779</v>
      </c>
      <c r="E152" s="36" t="s">
        <v>714</v>
      </c>
    </row>
    <row r="153" spans="2:5" x14ac:dyDescent="0.25">
      <c r="B153">
        <v>312</v>
      </c>
      <c r="C153" t="s">
        <v>778</v>
      </c>
      <c r="D153" t="s">
        <v>779</v>
      </c>
      <c r="E153" s="35" t="s">
        <v>715</v>
      </c>
    </row>
    <row r="154" spans="2:5" x14ac:dyDescent="0.25">
      <c r="B154">
        <v>313</v>
      </c>
      <c r="C154" t="s">
        <v>778</v>
      </c>
      <c r="D154" t="s">
        <v>779</v>
      </c>
      <c r="E154" s="36" t="s">
        <v>716</v>
      </c>
    </row>
    <row r="155" spans="2:5" x14ac:dyDescent="0.25">
      <c r="B155">
        <v>315</v>
      </c>
      <c r="C155" t="s">
        <v>778</v>
      </c>
      <c r="D155" t="s">
        <v>779</v>
      </c>
      <c r="E155" s="35" t="s">
        <v>717</v>
      </c>
    </row>
    <row r="156" spans="2:5" x14ac:dyDescent="0.25">
      <c r="B156">
        <v>316</v>
      </c>
      <c r="C156" t="s">
        <v>778</v>
      </c>
      <c r="D156" t="s">
        <v>779</v>
      </c>
      <c r="E156" s="36" t="s">
        <v>718</v>
      </c>
    </row>
    <row r="157" spans="2:5" x14ac:dyDescent="0.25">
      <c r="B157">
        <v>334</v>
      </c>
      <c r="C157" t="s">
        <v>778</v>
      </c>
      <c r="D157" t="s">
        <v>779</v>
      </c>
      <c r="E157" s="35" t="s">
        <v>719</v>
      </c>
    </row>
    <row r="158" spans="2:5" x14ac:dyDescent="0.25">
      <c r="B158">
        <v>335</v>
      </c>
      <c r="C158" t="s">
        <v>778</v>
      </c>
      <c r="D158" t="s">
        <v>779</v>
      </c>
      <c r="E158" s="36" t="s">
        <v>720</v>
      </c>
    </row>
    <row r="159" spans="2:5" x14ac:dyDescent="0.25">
      <c r="B159">
        <v>363</v>
      </c>
      <c r="C159" t="s">
        <v>778</v>
      </c>
      <c r="D159" t="s">
        <v>779</v>
      </c>
      <c r="E159" s="35" t="s">
        <v>721</v>
      </c>
    </row>
    <row r="160" spans="2:5" x14ac:dyDescent="0.25">
      <c r="B160">
        <v>336</v>
      </c>
      <c r="C160" t="s">
        <v>778</v>
      </c>
      <c r="D160" t="s">
        <v>779</v>
      </c>
      <c r="E160" s="36" t="s">
        <v>722</v>
      </c>
    </row>
    <row r="161" spans="2:5" x14ac:dyDescent="0.25">
      <c r="B161">
        <v>235</v>
      </c>
      <c r="C161" t="s">
        <v>778</v>
      </c>
      <c r="D161" t="s">
        <v>779</v>
      </c>
      <c r="E161" s="35" t="s">
        <v>723</v>
      </c>
    </row>
    <row r="162" spans="2:5" x14ac:dyDescent="0.25">
      <c r="B162">
        <v>253</v>
      </c>
      <c r="C162" t="s">
        <v>778</v>
      </c>
      <c r="D162" t="s">
        <v>779</v>
      </c>
      <c r="E162" s="36" t="s">
        <v>724</v>
      </c>
    </row>
    <row r="163" spans="2:5" x14ac:dyDescent="0.25">
      <c r="B163">
        <v>278</v>
      </c>
      <c r="C163" t="s">
        <v>778</v>
      </c>
      <c r="D163" t="s">
        <v>779</v>
      </c>
      <c r="E163" s="35" t="s">
        <v>725</v>
      </c>
    </row>
    <row r="164" spans="2:5" x14ac:dyDescent="0.25">
      <c r="B164">
        <v>255</v>
      </c>
      <c r="C164" t="s">
        <v>778</v>
      </c>
      <c r="D164" t="s">
        <v>779</v>
      </c>
      <c r="E164" s="36" t="s">
        <v>726</v>
      </c>
    </row>
    <row r="165" spans="2:5" x14ac:dyDescent="0.25">
      <c r="B165">
        <v>14</v>
      </c>
      <c r="C165" t="s">
        <v>780</v>
      </c>
      <c r="D165" t="s">
        <v>781</v>
      </c>
      <c r="E165" s="36" t="s">
        <v>727</v>
      </c>
    </row>
    <row r="166" spans="2:5" x14ac:dyDescent="0.25">
      <c r="B166">
        <v>50</v>
      </c>
      <c r="C166" t="s">
        <v>780</v>
      </c>
      <c r="D166" t="s">
        <v>781</v>
      </c>
      <c r="E166" s="35" t="s">
        <v>728</v>
      </c>
    </row>
    <row r="167" spans="2:5" x14ac:dyDescent="0.25">
      <c r="B167">
        <v>89</v>
      </c>
      <c r="C167" t="s">
        <v>780</v>
      </c>
      <c r="D167" t="s">
        <v>781</v>
      </c>
      <c r="E167" s="36" t="s">
        <v>729</v>
      </c>
    </row>
    <row r="168" spans="2:5" x14ac:dyDescent="0.25">
      <c r="B168">
        <v>98</v>
      </c>
      <c r="C168" t="s">
        <v>780</v>
      </c>
      <c r="D168" t="s">
        <v>781</v>
      </c>
      <c r="E168" s="35" t="s">
        <v>730</v>
      </c>
    </row>
    <row r="169" spans="2:5" x14ac:dyDescent="0.25">
      <c r="B169">
        <v>103</v>
      </c>
      <c r="C169" t="s">
        <v>780</v>
      </c>
      <c r="D169" t="s">
        <v>781</v>
      </c>
      <c r="E169" s="36" t="s">
        <v>731</v>
      </c>
    </row>
    <row r="170" spans="2:5" x14ac:dyDescent="0.25">
      <c r="B170">
        <v>112</v>
      </c>
      <c r="C170" t="s">
        <v>780</v>
      </c>
      <c r="D170" t="s">
        <v>781</v>
      </c>
      <c r="E170" s="35" t="s">
        <v>732</v>
      </c>
    </row>
    <row r="171" spans="2:5" x14ac:dyDescent="0.25">
      <c r="B171">
        <v>135</v>
      </c>
      <c r="C171" t="s">
        <v>780</v>
      </c>
      <c r="D171" t="s">
        <v>781</v>
      </c>
      <c r="E171" s="36" t="s">
        <v>733</v>
      </c>
    </row>
    <row r="172" spans="2:5" x14ac:dyDescent="0.25">
      <c r="B172">
        <v>146</v>
      </c>
      <c r="C172" t="s">
        <v>780</v>
      </c>
      <c r="D172" t="s">
        <v>781</v>
      </c>
      <c r="E172" s="35" t="s">
        <v>734</v>
      </c>
    </row>
    <row r="173" spans="2:5" x14ac:dyDescent="0.25">
      <c r="B173">
        <v>154</v>
      </c>
      <c r="C173" t="s">
        <v>780</v>
      </c>
      <c r="D173" t="s">
        <v>781</v>
      </c>
      <c r="E173" s="36" t="s">
        <v>735</v>
      </c>
    </row>
    <row r="174" spans="2:5" x14ac:dyDescent="0.25">
      <c r="B174">
        <v>160</v>
      </c>
      <c r="C174" t="s">
        <v>780</v>
      </c>
      <c r="D174" t="s">
        <v>781</v>
      </c>
      <c r="E174" s="35" t="s">
        <v>736</v>
      </c>
    </row>
    <row r="175" spans="2:5" x14ac:dyDescent="0.25">
      <c r="B175">
        <v>167</v>
      </c>
      <c r="C175" t="s">
        <v>780</v>
      </c>
      <c r="D175" t="s">
        <v>781</v>
      </c>
      <c r="E175" s="36" t="s">
        <v>737</v>
      </c>
    </row>
    <row r="176" spans="2:5" x14ac:dyDescent="0.25">
      <c r="B176">
        <v>241</v>
      </c>
      <c r="C176" t="s">
        <v>780</v>
      </c>
      <c r="D176" t="s">
        <v>781</v>
      </c>
      <c r="E176" s="35" t="s">
        <v>738</v>
      </c>
    </row>
    <row r="177" spans="2:5" x14ac:dyDescent="0.25">
      <c r="B177">
        <v>295</v>
      </c>
      <c r="C177" t="s">
        <v>780</v>
      </c>
      <c r="D177" t="s">
        <v>781</v>
      </c>
      <c r="E177" s="36" t="s">
        <v>739</v>
      </c>
    </row>
    <row r="178" spans="2:5" x14ac:dyDescent="0.25">
      <c r="B178">
        <v>296</v>
      </c>
      <c r="C178" t="s">
        <v>780</v>
      </c>
      <c r="D178" t="s">
        <v>781</v>
      </c>
      <c r="E178" s="35" t="s">
        <v>740</v>
      </c>
    </row>
    <row r="179" spans="2:5" x14ac:dyDescent="0.25">
      <c r="B179">
        <v>299</v>
      </c>
      <c r="C179" t="s">
        <v>780</v>
      </c>
      <c r="D179" t="s">
        <v>781</v>
      </c>
      <c r="E179" s="36" t="s">
        <v>741</v>
      </c>
    </row>
    <row r="180" spans="2:5" x14ac:dyDescent="0.25">
      <c r="B180">
        <v>324</v>
      </c>
      <c r="C180" t="s">
        <v>780</v>
      </c>
      <c r="D180" t="s">
        <v>781</v>
      </c>
      <c r="E180" s="35" t="s">
        <v>742</v>
      </c>
    </row>
    <row r="181" spans="2:5" x14ac:dyDescent="0.25">
      <c r="B181">
        <v>326</v>
      </c>
      <c r="C181" t="s">
        <v>780</v>
      </c>
      <c r="D181" t="s">
        <v>781</v>
      </c>
      <c r="E181" s="36" t="s">
        <v>743</v>
      </c>
    </row>
    <row r="182" spans="2:5" x14ac:dyDescent="0.25">
      <c r="B182">
        <v>341</v>
      </c>
      <c r="C182" t="s">
        <v>780</v>
      </c>
      <c r="D182" t="s">
        <v>781</v>
      </c>
      <c r="E182" s="35" t="s">
        <v>744</v>
      </c>
    </row>
    <row r="183" spans="2:5" x14ac:dyDescent="0.25">
      <c r="B183">
        <v>354</v>
      </c>
      <c r="C183" t="s">
        <v>780</v>
      </c>
      <c r="D183" t="s">
        <v>781</v>
      </c>
      <c r="E183" s="36" t="s">
        <v>745</v>
      </c>
    </row>
    <row r="184" spans="2:5" x14ac:dyDescent="0.25">
      <c r="B184">
        <v>368</v>
      </c>
      <c r="C184" t="s">
        <v>780</v>
      </c>
      <c r="D184" t="s">
        <v>781</v>
      </c>
      <c r="E184" s="35" t="s">
        <v>746</v>
      </c>
    </row>
    <row r="185" spans="2:5" x14ac:dyDescent="0.25">
      <c r="B185">
        <v>1</v>
      </c>
      <c r="C185" t="s">
        <v>780</v>
      </c>
      <c r="D185" t="s">
        <v>781</v>
      </c>
      <c r="E185" s="36" t="s">
        <v>747</v>
      </c>
    </row>
    <row r="186" spans="2:5" x14ac:dyDescent="0.25">
      <c r="B186">
        <v>66</v>
      </c>
      <c r="C186" t="s">
        <v>782</v>
      </c>
      <c r="D186" t="s">
        <v>783</v>
      </c>
      <c r="E186" s="36" t="s">
        <v>748</v>
      </c>
    </row>
    <row r="187" spans="2:5" x14ac:dyDescent="0.25">
      <c r="B187">
        <v>78</v>
      </c>
      <c r="C187" t="s">
        <v>782</v>
      </c>
      <c r="D187" t="s">
        <v>783</v>
      </c>
      <c r="E187" s="35" t="s">
        <v>749</v>
      </c>
    </row>
    <row r="188" spans="2:5" x14ac:dyDescent="0.25">
      <c r="B188">
        <v>83</v>
      </c>
      <c r="C188" t="s">
        <v>782</v>
      </c>
      <c r="D188" t="s">
        <v>783</v>
      </c>
      <c r="E188" s="36" t="s">
        <v>750</v>
      </c>
    </row>
    <row r="189" spans="2:5" x14ac:dyDescent="0.25">
      <c r="B189">
        <v>88</v>
      </c>
      <c r="C189" t="s">
        <v>782</v>
      </c>
      <c r="D189" t="s">
        <v>783</v>
      </c>
      <c r="E189" s="35" t="s">
        <v>751</v>
      </c>
    </row>
    <row r="190" spans="2:5" x14ac:dyDescent="0.25">
      <c r="B190">
        <v>121</v>
      </c>
      <c r="C190" t="s">
        <v>782</v>
      </c>
      <c r="D190" t="s">
        <v>783</v>
      </c>
      <c r="E190" s="36" t="s">
        <v>752</v>
      </c>
    </row>
    <row r="191" spans="2:5" x14ac:dyDescent="0.25">
      <c r="B191">
        <v>125</v>
      </c>
      <c r="C191" t="s">
        <v>782</v>
      </c>
      <c r="D191" t="s">
        <v>783</v>
      </c>
      <c r="E191" s="35" t="s">
        <v>753</v>
      </c>
    </row>
    <row r="192" spans="2:5" x14ac:dyDescent="0.25">
      <c r="B192">
        <v>170</v>
      </c>
      <c r="C192" t="s">
        <v>782</v>
      </c>
      <c r="D192" t="s">
        <v>783</v>
      </c>
      <c r="E192" s="36" t="s">
        <v>754</v>
      </c>
    </row>
    <row r="193" spans="2:5" x14ac:dyDescent="0.25">
      <c r="B193">
        <v>199</v>
      </c>
      <c r="C193" t="s">
        <v>782</v>
      </c>
      <c r="D193" t="s">
        <v>783</v>
      </c>
      <c r="E193" s="35" t="s">
        <v>755</v>
      </c>
    </row>
    <row r="194" spans="2:5" x14ac:dyDescent="0.25">
      <c r="B194">
        <v>202</v>
      </c>
      <c r="C194" t="s">
        <v>782</v>
      </c>
      <c r="D194" t="s">
        <v>783</v>
      </c>
      <c r="E194" s="36" t="s">
        <v>756</v>
      </c>
    </row>
    <row r="195" spans="2:5" x14ac:dyDescent="0.25">
      <c r="B195">
        <v>203</v>
      </c>
      <c r="C195" t="s">
        <v>782</v>
      </c>
      <c r="D195" t="s">
        <v>783</v>
      </c>
      <c r="E195" s="35" t="s">
        <v>757</v>
      </c>
    </row>
    <row r="196" spans="2:5" x14ac:dyDescent="0.25">
      <c r="B196">
        <v>217</v>
      </c>
      <c r="C196" t="s">
        <v>782</v>
      </c>
      <c r="D196" t="s">
        <v>783</v>
      </c>
      <c r="E196" s="36" t="s">
        <v>758</v>
      </c>
    </row>
    <row r="197" spans="2:5" x14ac:dyDescent="0.25">
      <c r="B197">
        <v>220</v>
      </c>
      <c r="C197" t="s">
        <v>782</v>
      </c>
      <c r="D197" t="s">
        <v>783</v>
      </c>
      <c r="E197" s="35" t="s">
        <v>759</v>
      </c>
    </row>
    <row r="198" spans="2:5" x14ac:dyDescent="0.25">
      <c r="B198">
        <v>234</v>
      </c>
      <c r="C198" t="s">
        <v>782</v>
      </c>
      <c r="D198" t="s">
        <v>783</v>
      </c>
      <c r="E198" s="36" t="s">
        <v>760</v>
      </c>
    </row>
    <row r="199" spans="2:5" x14ac:dyDescent="0.25">
      <c r="B199">
        <v>244</v>
      </c>
      <c r="C199" t="s">
        <v>782</v>
      </c>
      <c r="D199" t="s">
        <v>783</v>
      </c>
      <c r="E199" s="35" t="s">
        <v>761</v>
      </c>
    </row>
    <row r="200" spans="2:5" x14ac:dyDescent="0.25">
      <c r="B200">
        <v>272</v>
      </c>
      <c r="C200" t="s">
        <v>782</v>
      </c>
      <c r="D200" t="s">
        <v>783</v>
      </c>
      <c r="E200" s="36" t="s">
        <v>762</v>
      </c>
    </row>
    <row r="201" spans="2:5" x14ac:dyDescent="0.25">
      <c r="B201">
        <v>275</v>
      </c>
      <c r="C201" t="s">
        <v>782</v>
      </c>
      <c r="D201" t="s">
        <v>783</v>
      </c>
      <c r="E201" s="44" t="s">
        <v>763</v>
      </c>
    </row>
    <row r="202" spans="2:5" x14ac:dyDescent="0.25">
      <c r="B202">
        <v>238</v>
      </c>
      <c r="C202" t="s">
        <v>782</v>
      </c>
      <c r="D202" t="s">
        <v>783</v>
      </c>
      <c r="E202" s="36" t="s">
        <v>764</v>
      </c>
    </row>
    <row r="203" spans="2:5" x14ac:dyDescent="0.25">
      <c r="B203">
        <v>380</v>
      </c>
      <c r="C203" t="s">
        <v>782</v>
      </c>
      <c r="D203" t="s">
        <v>783</v>
      </c>
      <c r="E203" s="35" t="s">
        <v>765</v>
      </c>
    </row>
    <row r="204" spans="2:5" x14ac:dyDescent="0.25">
      <c r="B204">
        <v>182</v>
      </c>
      <c r="C204" t="s">
        <v>782</v>
      </c>
      <c r="D204" t="s">
        <v>783</v>
      </c>
      <c r="E204" s="36" t="s">
        <v>766</v>
      </c>
    </row>
  </sheetData>
  <conditionalFormatting sqref="E25:E46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formulário de Pagamento</vt:lpstr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Arthur Batista Furlan</cp:lastModifiedBy>
  <cp:lastPrinted>2023-03-15T18:54:32Z</cp:lastPrinted>
  <dcterms:created xsi:type="dcterms:W3CDTF">2013-03-05T13:52:50Z</dcterms:created>
  <dcterms:modified xsi:type="dcterms:W3CDTF">2023-05-01T14:42:57Z</dcterms:modified>
</cp:coreProperties>
</file>