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0809D926-6C77-4A27-B2C8-2B46373228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/>
  <c r="I9" i="1" a="1"/>
  <c r="I9" i="1"/>
  <c r="I6" i="1" a="1"/>
  <c r="I6" i="1"/>
  <c r="F14" i="1" a="1"/>
  <c r="F14" i="1"/>
  <c r="I4" i="1"/>
  <c r="G8" i="1"/>
  <c r="G10" i="1"/>
  <c r="G4" i="1"/>
  <c r="G2" i="1"/>
  <c r="G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<sst xmlns="http://schemas.openxmlformats.org/spreadsheetml/2006/main" count="26" uniqueCount="19">
  <si>
    <t>Employee</t>
  </si>
  <si>
    <t>Department</t>
  </si>
  <si>
    <t>Salary</t>
  </si>
  <si>
    <t>Joining Year</t>
  </si>
  <si>
    <t>Bonus</t>
  </si>
  <si>
    <t>Nisha</t>
  </si>
  <si>
    <t>Sales</t>
  </si>
  <si>
    <t>IT</t>
  </si>
  <si>
    <t>Vivek</t>
  </si>
  <si>
    <t>Finance</t>
  </si>
  <si>
    <t>Deepa</t>
  </si>
  <si>
    <t>Arjun</t>
  </si>
  <si>
    <t>Meena</t>
  </si>
  <si>
    <t>Priya</t>
  </si>
  <si>
    <t>Anil</t>
  </si>
  <si>
    <t>Rahul</t>
  </si>
  <si>
    <t>HR</t>
  </si>
  <si>
    <t>Kavya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</si>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</sst>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4</v>
    <v>8</v>
    <v>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DF435-D600-435B-ADCE-B85BF96B2A9E}" name="Fun" displayName="Fun" ref="A1:E11" totalsRowShown="0" headerRowDxfId="0">
  <autoFilter ref="A1:E11" xr:uid="{927DF435-D600-435B-ADCE-B85BF96B2A9E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2:E11">
    <sortCondition descending="1" ref="C2:C11"/>
  </sortState>
  <tableColumns count="5">
    <tableColumn id="1" xr3:uid="{E81608BB-3D3A-4C1C-B6F9-D30163EBCB7E}" name="Employee"/>
    <tableColumn id="2" xr3:uid="{CD8E8A5D-372B-4048-8CB4-303942F4962E}" name="Department"/>
    <tableColumn id="3" xr3:uid="{65A72766-596A-4004-81E9-0CBE501E2AAE}" name="Salary"/>
    <tableColumn id="4" xr3:uid="{80A42271-74FB-414A-8906-16955CA62106}" name="Joining Year"/>
    <tableColumn id="5" xr3:uid="{18FE0527-0099-4BF7-9034-6E8717C1A047}" name="Bonu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H3" sqref="H3"/>
    </sheetView>
  </sheetViews>
  <sheetFormatPr defaultRowHeight="15"/>
  <cols>
    <col min="1" max="1" width="12.140625" bestFit="1" customWidth="1"/>
    <col min="2" max="2" width="14.140625" bestFit="1" customWidth="1"/>
    <col min="3" max="3" width="9" bestFit="1" customWidth="1"/>
    <col min="4" max="4" width="14" bestFit="1" customWidth="1"/>
    <col min="5" max="5" width="9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>
      <c r="A2" t="s">
        <v>5</v>
      </c>
      <c r="B2" t="s">
        <v>6</v>
      </c>
      <c r="C2">
        <v>80000</v>
      </c>
      <c r="D2">
        <v>2019</v>
      </c>
      <c r="E2">
        <v>5500</v>
      </c>
      <c r="F2" t="s">
        <v>7</v>
      </c>
      <c r="G2">
        <f>COUNTIFS(Fun[Department],"IT")</f>
        <v>3</v>
      </c>
      <c r="H2" t="e" cm="1" vm="1">
        <f t="array" ref="H2">_xlfn._xlws.FILTER(Fun[],(Fun[Department]=F2)*(Fun[Salary]&lt;10000))</f>
        <v>#VALUE!</v>
      </c>
    </row>
    <row r="3" spans="1:11">
      <c r="A3" t="s">
        <v>8</v>
      </c>
      <c r="B3" t="s">
        <v>9</v>
      </c>
      <c r="C3">
        <v>80000</v>
      </c>
      <c r="D3">
        <v>2020</v>
      </c>
      <c r="E3">
        <v>7000</v>
      </c>
    </row>
    <row r="4" spans="1:11">
      <c r="A4" t="s">
        <v>10</v>
      </c>
      <c r="B4" t="s">
        <v>7</v>
      </c>
      <c r="C4">
        <v>80000</v>
      </c>
      <c r="D4">
        <v>2022</v>
      </c>
      <c r="E4">
        <v>9000</v>
      </c>
      <c r="G4">
        <f>SUMIF(Fun[Department],"HR",Fun[Salary])</f>
        <v>90000</v>
      </c>
      <c r="I4">
        <f>SUMIFS(Fun[Bonus],Fun[Department],"Finance",Fun[Joining Year],"&gt;2020")</f>
        <v>13000</v>
      </c>
    </row>
    <row r="5" spans="1:11">
      <c r="A5" t="s">
        <v>11</v>
      </c>
      <c r="B5" t="s">
        <v>7</v>
      </c>
      <c r="C5">
        <v>75000</v>
      </c>
      <c r="D5">
        <v>2019</v>
      </c>
      <c r="E5">
        <v>8000</v>
      </c>
    </row>
    <row r="6" spans="1:11">
      <c r="A6" t="s">
        <v>12</v>
      </c>
      <c r="B6" t="s">
        <v>7</v>
      </c>
      <c r="C6">
        <v>72000</v>
      </c>
      <c r="D6">
        <v>2020</v>
      </c>
      <c r="E6">
        <v>6500</v>
      </c>
      <c r="G6">
        <f>COUNTIFS(Fun[Department],"IT",Fun[Salary],"&gt;50000")</f>
        <v>3</v>
      </c>
      <c r="I6" t="e" cm="1">
        <f t="array" ref="I6">_xlfn.CHOOSECOLS(_xlfn._xlws.FILTER(Fun[],Fun[Salary]&lt;50000),"Employee","Department")</f>
        <v>#VALUE!</v>
      </c>
    </row>
    <row r="7" spans="1:11">
      <c r="A7" t="s">
        <v>13</v>
      </c>
      <c r="B7" t="s">
        <v>9</v>
      </c>
      <c r="C7">
        <v>60000</v>
      </c>
      <c r="D7">
        <v>2021</v>
      </c>
      <c r="E7">
        <v>7000</v>
      </c>
    </row>
    <row r="8" spans="1:11">
      <c r="A8" t="s">
        <v>14</v>
      </c>
      <c r="B8" t="s">
        <v>6</v>
      </c>
      <c r="C8">
        <v>52000</v>
      </c>
      <c r="D8">
        <v>2020</v>
      </c>
      <c r="E8">
        <v>6000</v>
      </c>
      <c r="G8">
        <f>SUMIFS(Fun[Salary],Fun[Department],"HR",Fun[Joining Year],"2020")</f>
        <v>90000</v>
      </c>
    </row>
    <row r="9" spans="1:11">
      <c r="A9" t="s">
        <v>15</v>
      </c>
      <c r="B9" t="s">
        <v>16</v>
      </c>
      <c r="C9">
        <v>45000</v>
      </c>
      <c r="D9">
        <v>2020</v>
      </c>
      <c r="E9">
        <v>5000</v>
      </c>
      <c r="I9" t="e" cm="1" vm="2">
        <f t="array" aca="1" ref="I9" ca="1">_xlfn._xlws.FILTER(Fun[],Fun[Salary]=K11)</f>
        <v>#VALUE!</v>
      </c>
    </row>
    <row r="10" spans="1:11">
      <c r="A10" t="s">
        <v>17</v>
      </c>
      <c r="B10" t="s">
        <v>16</v>
      </c>
      <c r="C10">
        <v>45000</v>
      </c>
      <c r="D10">
        <v>2020</v>
      </c>
      <c r="E10">
        <v>5500</v>
      </c>
      <c r="G10">
        <f>SUMIF(Fun[Department],"IT",Fun[Salary])</f>
        <v>227000</v>
      </c>
    </row>
    <row r="11" spans="1:11">
      <c r="A11" t="s">
        <v>18</v>
      </c>
      <c r="B11" t="s">
        <v>9</v>
      </c>
      <c r="C11">
        <v>45000</v>
      </c>
      <c r="D11">
        <v>2022</v>
      </c>
      <c r="E11">
        <v>6000</v>
      </c>
      <c r="K11" s="2">
        <v>45000</v>
      </c>
    </row>
    <row r="14" spans="1:11">
      <c r="F14" t="str" cm="1">
        <f t="array" ref="F14:I18">_xlfn._xlws.FILTER(Fun[[Department]:[Bonus]],Fun[Joining Year]=2020)</f>
        <v>Finance</v>
      </c>
      <c r="G14">
        <v>80000</v>
      </c>
      <c r="H14">
        <v>2020</v>
      </c>
      <c r="I14">
        <v>7000</v>
      </c>
    </row>
    <row r="15" spans="1:11">
      <c r="F15" t="str">
        <v>IT</v>
      </c>
      <c r="G15">
        <v>72000</v>
      </c>
      <c r="H15">
        <v>2020</v>
      </c>
      <c r="I15">
        <v>6500</v>
      </c>
    </row>
    <row r="16" spans="1:11">
      <c r="F16" t="str">
        <v>Sales</v>
      </c>
      <c r="G16">
        <v>52000</v>
      </c>
      <c r="H16">
        <v>2020</v>
      </c>
      <c r="I16">
        <v>6000</v>
      </c>
    </row>
    <row r="17" spans="6:9">
      <c r="F17" t="str">
        <v>HR</v>
      </c>
      <c r="G17">
        <v>45000</v>
      </c>
      <c r="H17">
        <v>2020</v>
      </c>
      <c r="I17">
        <v>5000</v>
      </c>
    </row>
    <row r="18" spans="6:9">
      <c r="F18" t="str">
        <v>HR</v>
      </c>
      <c r="G18">
        <v>45000</v>
      </c>
      <c r="H18">
        <v>2020</v>
      </c>
      <c r="I18">
        <v>5500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2025-09-03T16:04:48Z</dcterms:created>
  <dcterms:modified xsi:type="dcterms:W3CDTF">2025-09-04T00:58:22Z</dcterms:modified>
  <cp:category/>
  <cp:contentStatus/>
</cp:coreProperties>
</file>