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firstSheet="1" activeTab="11"/>
  </bookViews>
  <sheets>
    <sheet name="Student 1" sheetId="1" r:id="rId1"/>
    <sheet name="Student 2" sheetId="2" r:id="rId2"/>
    <sheet name="Student 3" sheetId="3" r:id="rId3"/>
    <sheet name="Student 4" sheetId="4" r:id="rId4"/>
    <sheet name="Student 5" sheetId="5" r:id="rId5"/>
    <sheet name="Student 6" sheetId="6" r:id="rId6"/>
    <sheet name="Student 7" sheetId="7" r:id="rId7"/>
    <sheet name="Student 8" sheetId="8" r:id="rId8"/>
    <sheet name="Student 9" sheetId="9" r:id="rId9"/>
    <sheet name="Student 10" sheetId="10" r:id="rId10"/>
    <sheet name="Student 11" sheetId="11" r:id="rId11"/>
    <sheet name="Student 12" sheetId="12" r:id="rId12"/>
    <sheet name="Student 13" sheetId="13" r:id="rId13"/>
    <sheet name="Student 14" sheetId="14" r:id="rId14"/>
    <sheet name="Student 15" sheetId="15" r:id="rId15"/>
    <sheet name="Student 16" sheetId="16" r:id="rId16"/>
    <sheet name="Student 17" sheetId="17" r:id="rId17"/>
    <sheet name="Student 18" sheetId="18" r:id="rId18"/>
    <sheet name="Student 19" sheetId="19" r:id="rId19"/>
    <sheet name="Student 20" sheetId="20" r:id="rId20"/>
    <sheet name="Student 21" sheetId="21" r:id="rId21"/>
    <sheet name="Student 22" sheetId="22" r:id="rId22"/>
    <sheet name="Student 23" sheetId="23" r:id="rId23"/>
    <sheet name="Student 24" sheetId="24" r:id="rId24"/>
    <sheet name="Student 25" sheetId="25" r:id="rId25"/>
    <sheet name="Student 26" sheetId="26" r:id="rId26"/>
    <sheet name="Student 27" sheetId="27" r:id="rId27"/>
    <sheet name="Student 28" sheetId="28" r:id="rId28"/>
    <sheet name="Student 29" sheetId="29" r:id="rId29"/>
    <sheet name="Student 30" sheetId="30" r:id="rId30"/>
    <sheet name="Student 31" sheetId="31" r:id="rId31"/>
    <sheet name="Student 32" sheetId="32" r:id="rId32"/>
    <sheet name="Student 33" sheetId="33" r:id="rId33"/>
    <sheet name="Student 34" sheetId="34" r:id="rId34"/>
    <sheet name="Student 35" sheetId="35" r:id="rId35"/>
    <sheet name="Student 36" sheetId="36" r:id="rId36"/>
    <sheet name="Student 37" sheetId="37" r:id="rId37"/>
    <sheet name="Student 38" sheetId="38" r:id="rId38"/>
    <sheet name="Student 39" sheetId="39" r:id="rId39"/>
    <sheet name="Student 40" sheetId="40" r:id="rId40"/>
    <sheet name="Student 41" sheetId="41" r:id="rId41"/>
    <sheet name="Student 42" sheetId="42" r:id="rId42"/>
    <sheet name="Student 43" sheetId="43" r:id="rId43"/>
    <sheet name="Student 44" sheetId="44" r:id="rId44"/>
    <sheet name="Student 45" sheetId="45" r:id="rId45"/>
    <sheet name="Student 46" sheetId="46" r:id="rId46"/>
    <sheet name="Student 47" sheetId="47" r:id="rId47"/>
    <sheet name="Student 48" sheetId="48" r:id="rId48"/>
    <sheet name="Student 49" sheetId="49" r:id="rId49"/>
    <sheet name="Student 50" sheetId="50" r:id="rId50"/>
    <sheet name="Student 51" sheetId="51" r:id="rId51"/>
    <sheet name="Student 52" sheetId="52" r:id="rId52"/>
    <sheet name="Student 53" sheetId="53" r:id="rId53"/>
    <sheet name="Student 54" sheetId="54" r:id="rId54"/>
    <sheet name="Student 55" sheetId="55" r:id="rId55"/>
    <sheet name="Student 56" sheetId="56" r:id="rId56"/>
    <sheet name="Student 57" sheetId="57" r:id="rId57"/>
    <sheet name="Student 58" sheetId="58" r:id="rId58"/>
    <sheet name="Student 59" sheetId="59" r:id="rId59"/>
    <sheet name="Student 60" sheetId="60" r:id="rId60"/>
    <sheet name="Student 61" sheetId="61" r:id="rId61"/>
    <sheet name="Student 62" sheetId="62" r:id="rId62"/>
    <sheet name="Student 63" sheetId="63" r:id="rId63"/>
    <sheet name="Student 64" sheetId="64" r:id="rId64"/>
    <sheet name="Student 65" sheetId="65" r:id="rId65"/>
    <sheet name="Student 66" sheetId="66" r:id="rId66"/>
    <sheet name="Student 67" sheetId="67" r:id="rId67"/>
    <sheet name="Student 68" sheetId="68" r:id="rId68"/>
    <sheet name="Student 69" sheetId="69" r:id="rId69"/>
    <sheet name="Class Feedback" sheetId="70" r:id="rId70"/>
  </sheets>
  <calcPr calcId="144525"/>
</workbook>
</file>

<file path=xl/sharedStrings.xml><?xml version="1.0" encoding="utf-8"?>
<sst xmlns="http://schemas.openxmlformats.org/spreadsheetml/2006/main" count="1178" uniqueCount="76">
  <si>
    <t>Timestamp (seconds)</t>
  </si>
  <si>
    <t>Difficult</t>
  </si>
  <si>
    <t>Easy</t>
  </si>
  <si>
    <t>Boring</t>
  </si>
  <si>
    <t>Engaging</t>
  </si>
  <si>
    <t>Student Unique ID</t>
  </si>
  <si>
    <t>c72cb7dc-3c36-48fe-9d59-718803e291d6</t>
  </si>
  <si>
    <t>a5054504-6548-4dc4-bc78-c183fcb19887</t>
  </si>
  <si>
    <t>59dff94d-9767-4b0b-9a4e-5dd1e2a95d5b</t>
  </si>
  <si>
    <t>a15da157-fe91-4909-8f7c-6643d7260c12</t>
  </si>
  <si>
    <t>9078f263-bd90-4cb4-9d1a-3c1cda7fbcc1</t>
  </si>
  <si>
    <t>7fe2cea2-2bdf-4d99-87fd-cb27be988098</t>
  </si>
  <si>
    <t>d0677934-c1b6-4023-90de-bdff77c55a04</t>
  </si>
  <si>
    <t>9dd9aa09-1a68-4d29-9630-670fd974d852</t>
  </si>
  <si>
    <t>f493fba2-a282-46fc-9ae0-61d365c021ae</t>
  </si>
  <si>
    <t>0fda5cdf-5ed4-4620-be54-3a1483d3e666</t>
  </si>
  <si>
    <t>472e8e03-3601-47e8-aa24-3ddf1d5544b1</t>
  </si>
  <si>
    <t>ef66dbd8-2bb9-442a-895e-9a1d9587d55e</t>
  </si>
  <si>
    <t>de1ace5b-0fdf-4f66-a986-42118bc16ab3</t>
  </si>
  <si>
    <t>43bdb36b-cf40-45e9-8a7c-3bf26b8f33aa</t>
  </si>
  <si>
    <t>d0954f8e-025c-4286-b949-1b8a06eabb1b</t>
  </si>
  <si>
    <t>a0127fd2-90a7-4d09-a51c-e3438f72c25a</t>
  </si>
  <si>
    <t>95931d9f-8eb5-4c9d-89f5-cf61e7df0a18</t>
  </si>
  <si>
    <t>9eb165ea-6c20-4ad3-bf32-becd23184aea</t>
  </si>
  <si>
    <t>b25b1b2e-712c-45c0-bb05-ffb37de85834</t>
  </si>
  <si>
    <t>16c16a38-7c78-41b1-b545-a83ca497bc19</t>
  </si>
  <si>
    <t>e8b571aa-af49-4922-acad-38dd70c10e86</t>
  </si>
  <si>
    <t>b258f882-2c8b-4778-a181-d91f247cb63f</t>
  </si>
  <si>
    <t>e1432ecb-1a60-466c-8b3e-aa0829628d76</t>
  </si>
  <si>
    <t>3b2aec3e-7b99-4ed5-94fb-a3ae8972c37d</t>
  </si>
  <si>
    <t>7d7758b0-4ab8-455d-b1dc-a6d2dee1989e</t>
  </si>
  <si>
    <t>4864850a-35e1-4735-9ea4-31a048956351</t>
  </si>
  <si>
    <t>dfba6bf2-b6c2-4309-875a-ea2af6a74434</t>
  </si>
  <si>
    <t>9ee47df4-bc96-4493-b203-a88ef9417b84</t>
  </si>
  <si>
    <t>ce790d1e-b01e-4dc4-8109-935841a7f650</t>
  </si>
  <si>
    <t>8788dd8e-c1aa-4d2f-b163-539e01ea6beb</t>
  </si>
  <si>
    <t>405910d4-41e4-4a30-bafa-9faac09eeaa5</t>
  </si>
  <si>
    <t>78c542f7-5290-4b41-9adf-6b8818ca8720</t>
  </si>
  <si>
    <t>e71c419b-ee10-4f53-aa81-9b49a6112156</t>
  </si>
  <si>
    <t>8f891df2-3c1e-44a3-ab6c-f6aa6dcb09ec</t>
  </si>
  <si>
    <t>25316dc2-6b09-4c98-81f8-ea1e67f4f6f9</t>
  </si>
  <si>
    <t>c6294b87-4a5c-4934-b9c8-b7f84e659376</t>
  </si>
  <si>
    <t>02ad23b5-a9e2-43f7-9f84-9e77bcb7a4e6</t>
  </si>
  <si>
    <t>1fff12b0-4922-4308-9889-904ae35ab9b0</t>
  </si>
  <si>
    <t>58a5c688-a012-4b92-9b29-fbf5c5c95e5d</t>
  </si>
  <si>
    <t>4e6670db-a1d4-4a28-8e11-449b8953e78a</t>
  </si>
  <si>
    <t>44c324cf-3e71-4360-bd74-a52e670b7151</t>
  </si>
  <si>
    <t>1b23c838-4142-4916-8e6a-940447c271d7</t>
  </si>
  <si>
    <t>71a35bdb-a131-43e5-9618-c670eec1aeea</t>
  </si>
  <si>
    <t>29442e9e-1778-4c83-a076-58113af2bb37</t>
  </si>
  <si>
    <t>856ca036-f89c-48a1-80a8-36e7a9a78979</t>
  </si>
  <si>
    <t>0228ebf3-3145-4b10-96f2-c2203914b150</t>
  </si>
  <si>
    <t>cd119b30-267c-4fe2-89df-5da6f034c365</t>
  </si>
  <si>
    <t>cda22768-390c-41c2-82da-a0b90c31ee1d</t>
  </si>
  <si>
    <t>e68bff4a-e099-4da1-8ba5-10575680d7bd</t>
  </si>
  <si>
    <t>9a8e23e9-1a3b-4015-9554-f714f717f6e9</t>
  </si>
  <si>
    <t>67fe8e9d-7f17-46e5-b59d-cd1490e08f0d</t>
  </si>
  <si>
    <t>4a53482e-62a6-4052-9150-a41e7d3006a7</t>
  </si>
  <si>
    <t>70f9b27b-2ba3-4411-88b6-eddb48620764</t>
  </si>
  <si>
    <t>36e964ee-248f-42c3-a246-8679fc8217b5</t>
  </si>
  <si>
    <t>64abd7de-3c20-4d23-94c2-bedcedec4a68</t>
  </si>
  <si>
    <t>a34507dc-b518-414f-bc7e-183b7dc3b2ea</t>
  </si>
  <si>
    <t>d2707ce2-6dbf-4b69-b740-d1d01cae3386</t>
  </si>
  <si>
    <t>6647be6c-6851-4878-9532-46fc099eb904</t>
  </si>
  <si>
    <t>c8932aac-903b-4c1d-a13c-adaee567620c</t>
  </si>
  <si>
    <t>8c1f926e-d36f-4631-b08e-38e4872f97e0</t>
  </si>
  <si>
    <t>4d4f142e-3694-4d85-b394-037247251429</t>
  </si>
  <si>
    <t>fa5dd5e3-dcfe-4460-b307-6dc5bc35726e</t>
  </si>
  <si>
    <t>f5502f2c-a1f9-42a1-8dc3-898eb1fe4ca9</t>
  </si>
  <si>
    <t>29a10566-53f1-4781-9734-0560ae24c619</t>
  </si>
  <si>
    <t>22fbe666-7c4e-4dec-9f17-2db35afc1ad2</t>
  </si>
  <si>
    <t>40f1ea00-2496-43fc-bd67-8f856763fcf0</t>
  </si>
  <si>
    <t>6d89fec0-ac68-4861-8c24-afc7ea9ba8f0</t>
  </si>
  <si>
    <t>81f99d84-b381-4d72-a2ff-e1216e686b57</t>
  </si>
  <si>
    <t>d07bff5d-f8dc-436b-8726-7f206b86e966</t>
  </si>
  <si>
    <t>Timestamp (minutes)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</si>
</sst>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3">
    <font>
      <sz val="11"/>
      <color theme="1"/>
      <name val="Arial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6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3" Type="http://schemas.openxmlformats.org/officeDocument/2006/relationships/sharedStrings" Target="sharedStrings.xml"/><Relationship Id="rId72" Type="http://schemas.openxmlformats.org/officeDocument/2006/relationships/styles" Target="styles.xml"/><Relationship Id="rId71" Type="http://schemas.openxmlformats.org/officeDocument/2006/relationships/theme" Target="theme/theme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2">
        <v>0</v>
      </c>
      <c r="B2" s="1">
        <v>0</v>
      </c>
      <c r="C2" s="1">
        <v>0</v>
      </c>
      <c r="D2" s="1">
        <v>0</v>
      </c>
      <c r="E2" s="1">
        <v>0</v>
      </c>
      <c r="F2" s="1" t="s">
        <v>6</v>
      </c>
      <c r="G2" s="2">
        <v>1</v>
      </c>
      <c r="H2" s="2">
        <f>SUMIFS(B$2:B1000,$A$2:$A1000,"&gt;0",$A$2:$A1000,"&lt;61")</f>
        <v>1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2</v>
      </c>
      <c r="M2" s="2">
        <v>1</v>
      </c>
      <c r="N2" s="1">
        <f t="shared" ref="N2:Q2" si="0">IF(H2&gt;0,1,0)</f>
        <v>1</v>
      </c>
      <c r="O2" s="1">
        <f t="shared" si="0"/>
        <v>0</v>
      </c>
      <c r="P2" s="1">
        <f t="shared" si="0"/>
        <v>0</v>
      </c>
      <c r="Q2" s="1">
        <f t="shared" si="0"/>
        <v>1</v>
      </c>
    </row>
    <row r="3" ht="14.25" customHeight="1" spans="1:17">
      <c r="A3" s="1">
        <v>8</v>
      </c>
      <c r="B3" s="1">
        <v>0</v>
      </c>
      <c r="C3" s="1">
        <v>0</v>
      </c>
      <c r="D3" s="1">
        <v>0</v>
      </c>
      <c r="E3" s="1">
        <v>1</v>
      </c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11</v>
      </c>
      <c r="B4" s="1">
        <v>1</v>
      </c>
      <c r="C4" s="1">
        <v>0</v>
      </c>
      <c r="D4" s="1">
        <v>0</v>
      </c>
      <c r="E4" s="1">
        <v>0</v>
      </c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13</v>
      </c>
      <c r="B5" s="1">
        <v>0</v>
      </c>
      <c r="C5" s="1">
        <v>0</v>
      </c>
      <c r="D5" s="1">
        <v>0</v>
      </c>
      <c r="E5" s="1">
        <v>1</v>
      </c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2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2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2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2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2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0</v>
      </c>
      <c r="B2" s="1">
        <v>0</v>
      </c>
      <c r="C2" s="1">
        <v>1</v>
      </c>
      <c r="D2" s="1">
        <v>0</v>
      </c>
      <c r="E2" s="1">
        <v>0</v>
      </c>
      <c r="F2" s="1" t="s">
        <v>15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0</v>
      </c>
      <c r="B3" s="1">
        <v>0</v>
      </c>
      <c r="C3" s="1">
        <v>1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467</v>
      </c>
      <c r="B4" s="1">
        <v>0</v>
      </c>
      <c r="C4" s="1">
        <v>1</v>
      </c>
      <c r="D4" s="1">
        <v>0</v>
      </c>
      <c r="E4" s="1">
        <v>0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1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1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0</v>
      </c>
      <c r="B2" s="1">
        <v>0</v>
      </c>
      <c r="C2" s="1">
        <v>0</v>
      </c>
      <c r="D2" s="1">
        <v>0</v>
      </c>
      <c r="E2" s="1">
        <v>1</v>
      </c>
      <c r="F2" s="1" t="s">
        <v>16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467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tabSelected="1" workbookViewId="0">
      <selection activeCell="N18" sqref="N18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2</v>
      </c>
      <c r="B2" s="1">
        <v>0</v>
      </c>
      <c r="C2" s="1">
        <v>0</v>
      </c>
      <c r="D2" s="1">
        <v>0</v>
      </c>
      <c r="E2" s="1">
        <v>1</v>
      </c>
      <c r="F2" s="1" t="s">
        <v>17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1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1</v>
      </c>
    </row>
    <row r="3" ht="14.25" customHeight="1" spans="1:17">
      <c r="A3" s="1">
        <v>467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2</v>
      </c>
      <c r="B2" s="1">
        <v>0</v>
      </c>
      <c r="C2" s="1">
        <v>0</v>
      </c>
      <c r="D2" s="1">
        <v>0</v>
      </c>
      <c r="E2" s="1">
        <v>1</v>
      </c>
      <c r="F2" s="1" t="s">
        <v>18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1</v>
      </c>
      <c r="J2" s="2">
        <f>SUMIFS(D$2:D1000,$A$2:$A1000,"&gt;0",$A$2:$A1000,"&lt;61")</f>
        <v>0</v>
      </c>
      <c r="K2" s="2">
        <f>SUMIFS(E$2:E1000,$A$2:$A1000,"&gt;0",$A$2:$A1000,"&lt;61")</f>
        <v>1</v>
      </c>
      <c r="M2" s="3">
        <v>1</v>
      </c>
      <c r="N2" s="1">
        <f t="shared" ref="N2:Q2" si="0">IF(H2&gt;0,1,0)</f>
        <v>0</v>
      </c>
      <c r="O2" s="1">
        <f t="shared" si="0"/>
        <v>1</v>
      </c>
      <c r="P2" s="1">
        <f t="shared" si="0"/>
        <v>0</v>
      </c>
      <c r="Q2" s="1">
        <f t="shared" si="0"/>
        <v>1</v>
      </c>
    </row>
    <row r="3" ht="14.25" customHeight="1" spans="1:17">
      <c r="A3" s="1">
        <v>9</v>
      </c>
      <c r="B3" s="1">
        <v>0</v>
      </c>
      <c r="C3" s="1">
        <v>1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467</v>
      </c>
      <c r="B4" s="1">
        <v>0</v>
      </c>
      <c r="C4" s="1">
        <v>0</v>
      </c>
      <c r="D4" s="1">
        <v>0</v>
      </c>
      <c r="E4" s="1">
        <v>1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3</v>
      </c>
      <c r="B2" s="1">
        <v>0</v>
      </c>
      <c r="C2" s="1">
        <v>0</v>
      </c>
      <c r="D2" s="1">
        <v>0</v>
      </c>
      <c r="E2" s="1">
        <v>1</v>
      </c>
      <c r="F2" s="1" t="s">
        <v>19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2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1</v>
      </c>
    </row>
    <row r="3" ht="14.25" customHeight="1" spans="1:17">
      <c r="A3" s="1">
        <v>37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205</v>
      </c>
      <c r="B4" s="1">
        <v>1</v>
      </c>
      <c r="C4" s="1">
        <v>0</v>
      </c>
      <c r="D4" s="1">
        <v>0</v>
      </c>
      <c r="E4" s="1">
        <v>0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332</v>
      </c>
      <c r="B5" s="1">
        <v>1</v>
      </c>
      <c r="C5" s="1">
        <v>0</v>
      </c>
      <c r="D5" s="1">
        <v>0</v>
      </c>
      <c r="E5" s="1">
        <v>0</v>
      </c>
      <c r="G5" s="3">
        <v>4</v>
      </c>
      <c r="H5" s="2">
        <f>SUMIFS(B$2:B1000,$A$2:$A1000,"&gt;181",$A$2:$A1000,"&lt;241")</f>
        <v>1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1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1:17">
      <c r="A6" s="1">
        <v>375</v>
      </c>
      <c r="B6" s="1">
        <v>0</v>
      </c>
      <c r="C6" s="1">
        <v>0</v>
      </c>
      <c r="D6" s="1">
        <v>0</v>
      </c>
      <c r="E6" s="1">
        <v>1</v>
      </c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1:17">
      <c r="A7" s="1">
        <v>467</v>
      </c>
      <c r="B7" s="1">
        <v>0</v>
      </c>
      <c r="C7" s="1">
        <v>0</v>
      </c>
      <c r="D7" s="1">
        <v>0</v>
      </c>
      <c r="E7" s="1">
        <v>1</v>
      </c>
      <c r="G7" s="3">
        <v>6</v>
      </c>
      <c r="H7" s="2">
        <f>SUMIFS(B$2:B1000,$A$2:$A1000,"&gt;301",$A$2:$A1000,"&lt;361")</f>
        <v>1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1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1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1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3</v>
      </c>
      <c r="B2" s="1">
        <v>0</v>
      </c>
      <c r="C2" s="1">
        <v>1</v>
      </c>
      <c r="D2" s="1">
        <v>0</v>
      </c>
      <c r="E2" s="1">
        <v>0</v>
      </c>
      <c r="F2" s="1" t="s">
        <v>20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1</v>
      </c>
      <c r="J2" s="2">
        <f>SUMIFS(D$2:D1000,$A$2:$A1000,"&gt;0",$A$2:$A1000,"&lt;61")</f>
        <v>0</v>
      </c>
      <c r="K2" s="2">
        <f>SUMIFS(E$2:E1000,$A$2:$A1000,"&gt;0",$A$2:$A1000,"&lt;61")</f>
        <v>2</v>
      </c>
      <c r="M2" s="3">
        <v>1</v>
      </c>
      <c r="N2" s="1">
        <f t="shared" ref="N2:Q2" si="0">IF(H2&gt;0,1,0)</f>
        <v>0</v>
      </c>
      <c r="O2" s="1">
        <f t="shared" si="0"/>
        <v>1</v>
      </c>
      <c r="P2" s="1">
        <f t="shared" si="0"/>
        <v>0</v>
      </c>
      <c r="Q2" s="1">
        <f t="shared" si="0"/>
        <v>1</v>
      </c>
    </row>
    <row r="3" ht="14.25" customHeight="1" spans="1:17">
      <c r="A3" s="1">
        <v>6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8</v>
      </c>
      <c r="B4" s="1">
        <v>0</v>
      </c>
      <c r="C4" s="1">
        <v>0</v>
      </c>
      <c r="D4" s="1">
        <v>0</v>
      </c>
      <c r="E4" s="1">
        <v>1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351</v>
      </c>
      <c r="B5" s="1">
        <v>0</v>
      </c>
      <c r="C5" s="1">
        <v>0</v>
      </c>
      <c r="D5" s="1">
        <v>0</v>
      </c>
      <c r="E5" s="1">
        <v>1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1:17">
      <c r="A6" s="1">
        <v>467</v>
      </c>
      <c r="B6" s="1">
        <v>0</v>
      </c>
      <c r="C6" s="1">
        <v>0</v>
      </c>
      <c r="D6" s="1">
        <v>0</v>
      </c>
      <c r="E6" s="1">
        <v>1</v>
      </c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1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1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4</v>
      </c>
      <c r="B2" s="1">
        <v>0</v>
      </c>
      <c r="C2" s="1">
        <v>0</v>
      </c>
      <c r="D2" s="1">
        <v>0</v>
      </c>
      <c r="E2" s="1">
        <v>1</v>
      </c>
      <c r="F2" s="1" t="s">
        <v>21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1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1</v>
      </c>
    </row>
    <row r="3" ht="14.25" customHeight="1" spans="1:17">
      <c r="A3" s="1">
        <v>467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4</v>
      </c>
      <c r="B2" s="1">
        <v>0</v>
      </c>
      <c r="C2" s="1">
        <v>0</v>
      </c>
      <c r="D2" s="1">
        <v>0</v>
      </c>
      <c r="E2" s="1">
        <v>1</v>
      </c>
      <c r="F2" s="1" t="s">
        <v>22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2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1</v>
      </c>
    </row>
    <row r="3" ht="14.25" customHeight="1" spans="1:17">
      <c r="A3" s="1">
        <v>4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467</v>
      </c>
      <c r="B4" s="1">
        <v>0</v>
      </c>
      <c r="C4" s="1">
        <v>0</v>
      </c>
      <c r="D4" s="1">
        <v>0</v>
      </c>
      <c r="E4" s="1">
        <v>1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10</v>
      </c>
      <c r="B2" s="1">
        <v>1</v>
      </c>
      <c r="C2" s="1">
        <v>0</v>
      </c>
      <c r="D2" s="1">
        <v>0</v>
      </c>
      <c r="E2" s="1">
        <v>0</v>
      </c>
      <c r="F2" s="1" t="s">
        <v>23</v>
      </c>
      <c r="G2" s="3">
        <v>1</v>
      </c>
      <c r="H2" s="2">
        <f>SUMIFS(B$2:B1000,$A$2:$A1000,"&gt;0",$A$2:$A1000,"&lt;61")</f>
        <v>1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2</v>
      </c>
      <c r="M2" s="3">
        <v>1</v>
      </c>
      <c r="N2" s="1">
        <f t="shared" ref="N2:Q2" si="0">IF(H2&gt;0,1,0)</f>
        <v>1</v>
      </c>
      <c r="O2" s="1">
        <f t="shared" si="0"/>
        <v>0</v>
      </c>
      <c r="P2" s="1">
        <f t="shared" si="0"/>
        <v>0</v>
      </c>
      <c r="Q2" s="1">
        <f t="shared" si="0"/>
        <v>1</v>
      </c>
    </row>
    <row r="3" ht="14.25" customHeight="1" spans="1:17">
      <c r="A3" s="1">
        <v>15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17</v>
      </c>
      <c r="B4" s="1">
        <v>0</v>
      </c>
      <c r="C4" s="1">
        <v>0</v>
      </c>
      <c r="D4" s="1">
        <v>0</v>
      </c>
      <c r="E4" s="1">
        <v>1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257</v>
      </c>
      <c r="B5" s="1">
        <v>1</v>
      </c>
      <c r="C5" s="1">
        <v>0</v>
      </c>
      <c r="D5" s="1">
        <v>0</v>
      </c>
      <c r="E5" s="1">
        <v>0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1:17">
      <c r="A6" s="1">
        <v>259</v>
      </c>
      <c r="B6" s="1">
        <v>1</v>
      </c>
      <c r="C6" s="1">
        <v>0</v>
      </c>
      <c r="D6" s="1">
        <v>0</v>
      </c>
      <c r="E6" s="1">
        <v>0</v>
      </c>
      <c r="G6" s="3">
        <v>5</v>
      </c>
      <c r="H6" s="2">
        <f>SUMIFS(B$2:B1000,$A$2:$A1000,"&gt;241",$A$2:$A1000,"&lt;301")</f>
        <v>2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1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1:17">
      <c r="A7" s="1">
        <v>467</v>
      </c>
      <c r="B7" s="1">
        <v>1</v>
      </c>
      <c r="C7" s="1">
        <v>0</v>
      </c>
      <c r="D7" s="1">
        <v>0</v>
      </c>
      <c r="E7" s="1">
        <v>0</v>
      </c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1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1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15</v>
      </c>
      <c r="B2" s="1">
        <v>0</v>
      </c>
      <c r="C2" s="1">
        <v>0</v>
      </c>
      <c r="D2" s="1">
        <v>0</v>
      </c>
      <c r="E2" s="1">
        <v>1</v>
      </c>
      <c r="F2" s="1" t="s">
        <v>24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1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1</v>
      </c>
    </row>
    <row r="3" ht="14.25" customHeight="1" spans="1:17">
      <c r="A3" s="1">
        <v>72</v>
      </c>
      <c r="B3" s="1">
        <v>0</v>
      </c>
      <c r="C3" s="1">
        <v>0</v>
      </c>
      <c r="D3" s="1">
        <v>1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1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1</v>
      </c>
      <c r="Q3" s="1">
        <f t="shared" si="1"/>
        <v>0</v>
      </c>
    </row>
    <row r="4" ht="14.25" customHeight="1" spans="1:17">
      <c r="A4" s="1">
        <v>260</v>
      </c>
      <c r="B4" s="1">
        <v>0</v>
      </c>
      <c r="C4" s="1">
        <v>0</v>
      </c>
      <c r="D4" s="1">
        <v>0</v>
      </c>
      <c r="E4" s="1">
        <v>1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1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1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0</v>
      </c>
      <c r="B2" s="1">
        <v>0</v>
      </c>
      <c r="C2" s="1">
        <v>0</v>
      </c>
      <c r="D2" s="1">
        <v>0</v>
      </c>
      <c r="E2" s="1">
        <v>1</v>
      </c>
      <c r="F2" s="1" t="s">
        <v>7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1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1</v>
      </c>
      <c r="Q2" s="1">
        <f t="shared" si="0"/>
        <v>0</v>
      </c>
    </row>
    <row r="3" ht="14.25" customHeight="1" spans="1:17">
      <c r="A3" s="1">
        <v>2</v>
      </c>
      <c r="B3" s="1">
        <v>0</v>
      </c>
      <c r="C3" s="1">
        <v>0</v>
      </c>
      <c r="D3" s="1">
        <v>1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467</v>
      </c>
      <c r="B4" s="1">
        <v>0</v>
      </c>
      <c r="C4" s="1">
        <v>0</v>
      </c>
      <c r="D4" s="1">
        <v>0</v>
      </c>
      <c r="E4" s="1">
        <v>1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18</v>
      </c>
      <c r="B2" s="1">
        <v>0</v>
      </c>
      <c r="C2" s="1">
        <v>1</v>
      </c>
      <c r="D2" s="1">
        <v>0</v>
      </c>
      <c r="E2" s="1">
        <v>0</v>
      </c>
      <c r="F2" s="1" t="s">
        <v>25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1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1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353</v>
      </c>
      <c r="B3" s="1">
        <v>0</v>
      </c>
      <c r="C3" s="1">
        <v>1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1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1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21</v>
      </c>
      <c r="B2" s="1">
        <v>0</v>
      </c>
      <c r="C2" s="1">
        <v>0</v>
      </c>
      <c r="D2" s="1">
        <v>0</v>
      </c>
      <c r="E2" s="1">
        <v>1</v>
      </c>
      <c r="F2" s="1" t="s">
        <v>26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1</v>
      </c>
      <c r="J2" s="2">
        <f>SUMIFS(D$2:D1000,$A$2:$A1000,"&gt;0",$A$2:$A1000,"&lt;61")</f>
        <v>0</v>
      </c>
      <c r="K2" s="2">
        <f>SUMIFS(E$2:E1000,$A$2:$A1000,"&gt;0",$A$2:$A1000,"&lt;61")</f>
        <v>1</v>
      </c>
      <c r="M2" s="3">
        <v>1</v>
      </c>
      <c r="N2" s="1">
        <f t="shared" ref="N2:Q2" si="0">IF(H2&gt;0,1,0)</f>
        <v>0</v>
      </c>
      <c r="O2" s="1">
        <f t="shared" si="0"/>
        <v>1</v>
      </c>
      <c r="P2" s="1">
        <f t="shared" si="0"/>
        <v>0</v>
      </c>
      <c r="Q2" s="1">
        <f t="shared" si="0"/>
        <v>1</v>
      </c>
    </row>
    <row r="3" ht="14.25" customHeight="1" spans="1:17">
      <c r="A3" s="1">
        <v>24</v>
      </c>
      <c r="B3" s="1">
        <v>0</v>
      </c>
      <c r="C3" s="1">
        <v>1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32</v>
      </c>
      <c r="B2" s="1">
        <v>0</v>
      </c>
      <c r="C2" s="1">
        <v>1</v>
      </c>
      <c r="D2" s="1">
        <v>0</v>
      </c>
      <c r="E2" s="1">
        <v>0</v>
      </c>
      <c r="F2" s="1" t="s">
        <v>27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1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1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143</v>
      </c>
      <c r="B3" s="1">
        <v>1</v>
      </c>
      <c r="C3" s="1">
        <v>0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265</v>
      </c>
      <c r="B4" s="1">
        <v>1</v>
      </c>
      <c r="C4" s="1">
        <v>0</v>
      </c>
      <c r="D4" s="1">
        <v>0</v>
      </c>
      <c r="E4" s="1">
        <v>0</v>
      </c>
      <c r="G4" s="3">
        <v>3</v>
      </c>
      <c r="H4" s="2">
        <f>SUMIFS(B$2:B1000,$A$2:$A1000,"&gt;121",$A$2:$A1000,"&lt;181")</f>
        <v>1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1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350</v>
      </c>
      <c r="B5" s="1">
        <v>0</v>
      </c>
      <c r="C5" s="1">
        <v>1</v>
      </c>
      <c r="D5" s="1">
        <v>0</v>
      </c>
      <c r="E5" s="1">
        <v>0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1:17">
      <c r="A6" s="1">
        <v>352</v>
      </c>
      <c r="B6" s="1">
        <v>0</v>
      </c>
      <c r="C6" s="1">
        <v>1</v>
      </c>
      <c r="D6" s="1">
        <v>0</v>
      </c>
      <c r="E6" s="1">
        <v>0</v>
      </c>
      <c r="G6" s="3">
        <v>5</v>
      </c>
      <c r="H6" s="2">
        <f>SUMIFS(B$2:B1000,$A$2:$A1000,"&gt;241",$A$2:$A1000,"&lt;301")</f>
        <v>1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1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1:17">
      <c r="A7" s="1">
        <v>418</v>
      </c>
      <c r="B7" s="1">
        <v>0</v>
      </c>
      <c r="C7" s="1">
        <v>1</v>
      </c>
      <c r="D7" s="1">
        <v>0</v>
      </c>
      <c r="E7" s="1">
        <v>0</v>
      </c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2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1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1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1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34</v>
      </c>
      <c r="B2" s="1">
        <v>0</v>
      </c>
      <c r="C2" s="1">
        <v>0</v>
      </c>
      <c r="D2" s="1">
        <v>0</v>
      </c>
      <c r="E2" s="1">
        <v>1</v>
      </c>
      <c r="F2" s="1" t="s">
        <v>28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1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1</v>
      </c>
    </row>
    <row r="3" ht="14.25" customHeight="1" spans="1:17">
      <c r="A3" s="1">
        <v>81</v>
      </c>
      <c r="B3" s="1">
        <v>0</v>
      </c>
      <c r="C3" s="1">
        <v>1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1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1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467</v>
      </c>
      <c r="B4" s="1">
        <v>0</v>
      </c>
      <c r="C4" s="1">
        <v>0</v>
      </c>
      <c r="D4" s="1">
        <v>0</v>
      </c>
      <c r="E4" s="1">
        <v>1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40</v>
      </c>
      <c r="B2" s="1">
        <v>0</v>
      </c>
      <c r="C2" s="1">
        <v>0</v>
      </c>
      <c r="D2" s="1">
        <v>0</v>
      </c>
      <c r="E2" s="1">
        <v>1</v>
      </c>
      <c r="F2" s="1" t="s">
        <v>29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1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1</v>
      </c>
    </row>
    <row r="3" ht="14.25" customHeight="1" spans="1:17">
      <c r="A3" s="1">
        <v>133</v>
      </c>
      <c r="B3" s="1">
        <v>0</v>
      </c>
      <c r="C3" s="1">
        <v>0</v>
      </c>
      <c r="D3" s="1">
        <v>1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133</v>
      </c>
      <c r="B4" s="1">
        <v>0</v>
      </c>
      <c r="C4" s="1">
        <v>0</v>
      </c>
      <c r="D4" s="1">
        <v>1</v>
      </c>
      <c r="E4" s="1">
        <v>0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2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1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44</v>
      </c>
      <c r="B2" s="1">
        <v>0</v>
      </c>
      <c r="C2" s="1">
        <v>1</v>
      </c>
      <c r="D2" s="1">
        <v>0</v>
      </c>
      <c r="E2" s="1">
        <v>0</v>
      </c>
      <c r="F2" s="1" t="s">
        <v>30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1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1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63</v>
      </c>
      <c r="B3" s="1">
        <v>0</v>
      </c>
      <c r="C3" s="1">
        <v>1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1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1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133</v>
      </c>
      <c r="B4" s="1">
        <v>0</v>
      </c>
      <c r="C4" s="1">
        <v>0</v>
      </c>
      <c r="D4" s="1">
        <v>0</v>
      </c>
      <c r="E4" s="1">
        <v>1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1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1</v>
      </c>
    </row>
    <row r="5" ht="14.25" customHeight="1" spans="1:17">
      <c r="A5" s="1">
        <v>181</v>
      </c>
      <c r="B5" s="1">
        <v>0</v>
      </c>
      <c r="C5" s="1">
        <v>1</v>
      </c>
      <c r="D5" s="1">
        <v>0</v>
      </c>
      <c r="E5" s="1">
        <v>0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1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1</v>
      </c>
    </row>
    <row r="6" ht="14.25" customHeight="1" spans="1:17">
      <c r="A6" s="1">
        <v>182</v>
      </c>
      <c r="B6" s="1">
        <v>0</v>
      </c>
      <c r="C6" s="1">
        <v>0</v>
      </c>
      <c r="D6" s="1">
        <v>0</v>
      </c>
      <c r="E6" s="1">
        <v>1</v>
      </c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1</v>
      </c>
      <c r="J6" s="2">
        <f>SUMIFS(D$2:D1000,$A$2:$A1000,"&gt;241",$A$2:$A1000,"&lt;301")</f>
        <v>0</v>
      </c>
      <c r="K6" s="2">
        <f>SUMIFS(E$2:E1000,$A$2:$A1000,"&gt;241",$A$2:$A1000,"&lt;301")</f>
        <v>1</v>
      </c>
      <c r="M6" s="3">
        <v>5</v>
      </c>
      <c r="N6" s="1">
        <f t="shared" ref="N6:Q6" si="4">IF(H6&gt;0,1,0)</f>
        <v>0</v>
      </c>
      <c r="O6" s="1">
        <f t="shared" si="4"/>
        <v>1</v>
      </c>
      <c r="P6" s="1">
        <f t="shared" si="4"/>
        <v>0</v>
      </c>
      <c r="Q6" s="1">
        <f t="shared" si="4"/>
        <v>1</v>
      </c>
    </row>
    <row r="7" ht="14.25" customHeight="1" spans="1:17">
      <c r="A7" s="1">
        <v>274</v>
      </c>
      <c r="B7" s="1">
        <v>0</v>
      </c>
      <c r="C7" s="1">
        <v>0</v>
      </c>
      <c r="D7" s="1">
        <v>0</v>
      </c>
      <c r="E7" s="1">
        <v>1</v>
      </c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1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1</v>
      </c>
    </row>
    <row r="8" ht="14.25" customHeight="1" spans="1:17">
      <c r="A8" s="1">
        <v>276</v>
      </c>
      <c r="B8" s="1">
        <v>0</v>
      </c>
      <c r="C8" s="1">
        <v>1</v>
      </c>
      <c r="D8" s="1">
        <v>0</v>
      </c>
      <c r="E8" s="1">
        <v>0</v>
      </c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1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1</v>
      </c>
    </row>
    <row r="9" ht="14.25" customHeight="1" spans="1:17">
      <c r="A9" s="1">
        <v>313</v>
      </c>
      <c r="B9" s="1">
        <v>0</v>
      </c>
      <c r="C9" s="1">
        <v>0</v>
      </c>
      <c r="D9" s="1">
        <v>0</v>
      </c>
      <c r="E9" s="1">
        <v>1</v>
      </c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1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1</v>
      </c>
      <c r="P9" s="1">
        <f t="shared" si="7"/>
        <v>0</v>
      </c>
      <c r="Q9" s="1">
        <f t="shared" si="7"/>
        <v>0</v>
      </c>
    </row>
    <row r="10" ht="14.25" customHeight="1" spans="1:5">
      <c r="A10" s="1">
        <v>378</v>
      </c>
      <c r="B10" s="1">
        <v>0</v>
      </c>
      <c r="C10" s="1">
        <v>0</v>
      </c>
      <c r="D10" s="1">
        <v>0</v>
      </c>
      <c r="E10" s="1">
        <v>1</v>
      </c>
    </row>
    <row r="11" ht="14.25" customHeight="1" spans="1:5">
      <c r="A11" s="1">
        <v>429</v>
      </c>
      <c r="B11" s="1">
        <v>0</v>
      </c>
      <c r="C11" s="1">
        <v>1</v>
      </c>
      <c r="D11" s="1">
        <v>0</v>
      </c>
      <c r="E11" s="1">
        <v>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47</v>
      </c>
      <c r="B2" s="1">
        <v>0</v>
      </c>
      <c r="C2" s="1">
        <v>1</v>
      </c>
      <c r="D2" s="1">
        <v>0</v>
      </c>
      <c r="E2" s="1">
        <v>0</v>
      </c>
      <c r="F2" s="1" t="s">
        <v>31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1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1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61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1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1</v>
      </c>
    </row>
    <row r="4" ht="14.25" customHeight="1" spans="1:17">
      <c r="A4" s="1">
        <v>117</v>
      </c>
      <c r="B4" s="1">
        <v>0</v>
      </c>
      <c r="C4" s="1">
        <v>0</v>
      </c>
      <c r="D4" s="1">
        <v>0</v>
      </c>
      <c r="E4" s="1">
        <v>1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236</v>
      </c>
      <c r="B5" s="1">
        <v>0</v>
      </c>
      <c r="C5" s="1">
        <v>0</v>
      </c>
      <c r="D5" s="1">
        <v>0</v>
      </c>
      <c r="E5" s="1">
        <v>1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1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1</v>
      </c>
    </row>
    <row r="6" ht="14.25" customHeight="1" spans="1:17">
      <c r="A6" s="1">
        <v>323</v>
      </c>
      <c r="B6" s="1">
        <v>0</v>
      </c>
      <c r="C6" s="1">
        <v>0</v>
      </c>
      <c r="D6" s="1">
        <v>1</v>
      </c>
      <c r="E6" s="1">
        <v>0</v>
      </c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1:17">
      <c r="A7" s="1">
        <v>326</v>
      </c>
      <c r="B7" s="1">
        <v>1</v>
      </c>
      <c r="C7" s="1">
        <v>0</v>
      </c>
      <c r="D7" s="1">
        <v>0</v>
      </c>
      <c r="E7" s="1">
        <v>0</v>
      </c>
      <c r="G7" s="3">
        <v>6</v>
      </c>
      <c r="H7" s="2">
        <f>SUMIFS(B$2:B1000,$A$2:$A1000,"&gt;301",$A$2:$A1000,"&lt;361")</f>
        <v>1</v>
      </c>
      <c r="I7" s="2">
        <f>SUMIFS(C$2:C1000,$A$2:$A1000,"&gt;301",$A$2:$A1000,"&lt;361")</f>
        <v>0</v>
      </c>
      <c r="J7" s="2">
        <f>SUMIFS(D$2:D1000,$A$2:$A1000,"&gt;301",$A$2:$A1000,"&lt;361")</f>
        <v>1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1</v>
      </c>
      <c r="O7" s="1">
        <f t="shared" si="5"/>
        <v>0</v>
      </c>
      <c r="P7" s="1">
        <f t="shared" si="5"/>
        <v>1</v>
      </c>
      <c r="Q7" s="1">
        <f t="shared" si="5"/>
        <v>0</v>
      </c>
    </row>
    <row r="8" ht="14.25" customHeight="1" spans="1:17">
      <c r="A8" s="1">
        <v>410</v>
      </c>
      <c r="B8" s="1">
        <v>0</v>
      </c>
      <c r="C8" s="1">
        <v>0</v>
      </c>
      <c r="D8" s="1">
        <v>0</v>
      </c>
      <c r="E8" s="1">
        <v>1</v>
      </c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1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1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51</v>
      </c>
      <c r="B2" s="1">
        <v>0</v>
      </c>
      <c r="C2" s="1">
        <v>0</v>
      </c>
      <c r="D2" s="1">
        <v>0</v>
      </c>
      <c r="E2" s="1">
        <v>1</v>
      </c>
      <c r="F2" s="1" t="s">
        <v>32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1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1</v>
      </c>
    </row>
    <row r="3" ht="14.25" customHeight="1" spans="1:17">
      <c r="A3" s="1">
        <v>67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1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1</v>
      </c>
    </row>
    <row r="4" ht="14.25" customHeight="1" spans="1:17">
      <c r="A4" s="1">
        <v>229</v>
      </c>
      <c r="B4" s="1">
        <v>0</v>
      </c>
      <c r="C4" s="1">
        <v>1</v>
      </c>
      <c r="D4" s="1">
        <v>0</v>
      </c>
      <c r="E4" s="1">
        <v>0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333</v>
      </c>
      <c r="B5" s="1">
        <v>0</v>
      </c>
      <c r="C5" s="1">
        <v>0</v>
      </c>
      <c r="D5" s="1">
        <v>0</v>
      </c>
      <c r="E5" s="1">
        <v>1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1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1</v>
      </c>
      <c r="P5" s="1">
        <f t="shared" si="3"/>
        <v>0</v>
      </c>
      <c r="Q5" s="1">
        <f t="shared" si="3"/>
        <v>0</v>
      </c>
    </row>
    <row r="6" ht="14.25" customHeight="1" spans="1:17">
      <c r="A6" s="1">
        <v>467</v>
      </c>
      <c r="B6" s="1">
        <v>0</v>
      </c>
      <c r="C6" s="1">
        <v>1</v>
      </c>
      <c r="D6" s="1">
        <v>0</v>
      </c>
      <c r="E6" s="1">
        <v>0</v>
      </c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1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1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1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1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52</v>
      </c>
      <c r="B2" s="1">
        <v>0</v>
      </c>
      <c r="C2" s="1">
        <v>0</v>
      </c>
      <c r="D2" s="1">
        <v>1</v>
      </c>
      <c r="E2" s="1">
        <v>0</v>
      </c>
      <c r="F2" s="1" t="s">
        <v>33</v>
      </c>
      <c r="G2" s="3">
        <v>1</v>
      </c>
      <c r="H2" s="2">
        <f>SUMIFS(B$2:B1000,$A$2:$A1000,"&gt;0",$A$2:$A1000,"&lt;61")</f>
        <v>1</v>
      </c>
      <c r="I2" s="2">
        <f>SUMIFS(C$2:C1000,$A$2:$A1000,"&gt;0",$A$2:$A1000,"&lt;61")</f>
        <v>0</v>
      </c>
      <c r="J2" s="2">
        <f>SUMIFS(D$2:D1000,$A$2:$A1000,"&gt;0",$A$2:$A1000,"&lt;61")</f>
        <v>1</v>
      </c>
      <c r="K2" s="2">
        <f>SUMIFS(E$2:E1000,$A$2:$A1000,"&gt;0",$A$2:$A1000,"&lt;61")</f>
        <v>1</v>
      </c>
      <c r="M2" s="3">
        <v>1</v>
      </c>
      <c r="N2" s="1">
        <f t="shared" ref="N2:Q2" si="0">IF(H2&gt;0,1,0)</f>
        <v>1</v>
      </c>
      <c r="O2" s="1">
        <f t="shared" si="0"/>
        <v>0</v>
      </c>
      <c r="P2" s="1">
        <f t="shared" si="0"/>
        <v>1</v>
      </c>
      <c r="Q2" s="1">
        <f t="shared" si="0"/>
        <v>1</v>
      </c>
    </row>
    <row r="3" ht="14.25" customHeight="1" spans="1:17">
      <c r="A3" s="1">
        <v>52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54</v>
      </c>
      <c r="B4" s="1">
        <v>1</v>
      </c>
      <c r="C4" s="1">
        <v>0</v>
      </c>
      <c r="D4" s="1">
        <v>0</v>
      </c>
      <c r="E4" s="1">
        <v>0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54</v>
      </c>
      <c r="B2" s="1">
        <v>0</v>
      </c>
      <c r="C2" s="1">
        <v>0</v>
      </c>
      <c r="D2" s="1">
        <v>1</v>
      </c>
      <c r="E2" s="1">
        <v>0</v>
      </c>
      <c r="F2" s="1" t="s">
        <v>34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1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1</v>
      </c>
      <c r="Q2" s="1">
        <f t="shared" si="0"/>
        <v>0</v>
      </c>
    </row>
    <row r="3" ht="14.25" customHeight="1" spans="1:17">
      <c r="A3" s="1">
        <v>319</v>
      </c>
      <c r="B3" s="1">
        <v>0</v>
      </c>
      <c r="C3" s="1">
        <v>0</v>
      </c>
      <c r="D3" s="1">
        <v>1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389</v>
      </c>
      <c r="B4" s="1">
        <v>0</v>
      </c>
      <c r="C4" s="1">
        <v>0</v>
      </c>
      <c r="D4" s="1">
        <v>1</v>
      </c>
      <c r="E4" s="1">
        <v>0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393</v>
      </c>
      <c r="B5" s="1">
        <v>0</v>
      </c>
      <c r="C5" s="1">
        <v>1</v>
      </c>
      <c r="D5" s="1">
        <v>0</v>
      </c>
      <c r="E5" s="1">
        <v>0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1:17">
      <c r="A6" s="1">
        <v>463</v>
      </c>
      <c r="B6" s="1">
        <v>1</v>
      </c>
      <c r="C6" s="1">
        <v>0</v>
      </c>
      <c r="D6" s="1">
        <v>0</v>
      </c>
      <c r="E6" s="1">
        <v>0</v>
      </c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1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1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1</v>
      </c>
      <c r="J8" s="2">
        <f>SUMIFS(D$2:D1000,$A$2:$A1000,"&gt;361",$A$2:$A1000,"&lt;421")</f>
        <v>1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1</v>
      </c>
      <c r="P8" s="1">
        <f t="shared" si="6"/>
        <v>1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1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1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0</v>
      </c>
      <c r="B2" s="1">
        <v>0</v>
      </c>
      <c r="C2" s="1">
        <v>1</v>
      </c>
      <c r="D2" s="1">
        <v>0</v>
      </c>
      <c r="E2" s="1">
        <v>0</v>
      </c>
      <c r="F2" s="1" t="s">
        <v>8</v>
      </c>
      <c r="G2" s="3">
        <v>1</v>
      </c>
      <c r="H2" s="2">
        <f>SUMIFS(B$2:B1000,$A$2:$A1000,"&gt;0",$A$2:$A1000,"&lt;61")</f>
        <v>1</v>
      </c>
      <c r="I2" s="2">
        <f>SUMIFS(C$2:C1000,$A$2:$A1000,"&gt;0",$A$2:$A1000,"&lt;61")</f>
        <v>2</v>
      </c>
      <c r="J2" s="2">
        <f>SUMIFS(D$2:D1000,$A$2:$A1000,"&gt;0",$A$2:$A1000,"&lt;61")</f>
        <v>1</v>
      </c>
      <c r="K2" s="2">
        <f>SUMIFS(E$2:E1000,$A$2:$A1000,"&gt;0",$A$2:$A1000,"&lt;61")</f>
        <v>1</v>
      </c>
      <c r="M2" s="3">
        <v>1</v>
      </c>
      <c r="N2" s="1">
        <f t="shared" ref="N2:Q2" si="0">IF(H2&gt;0,1,0)</f>
        <v>1</v>
      </c>
      <c r="O2" s="1">
        <f t="shared" si="0"/>
        <v>1</v>
      </c>
      <c r="P2" s="1">
        <f t="shared" si="0"/>
        <v>1</v>
      </c>
      <c r="Q2" s="1">
        <f t="shared" si="0"/>
        <v>1</v>
      </c>
    </row>
    <row r="3" ht="14.25" customHeight="1" spans="1:17">
      <c r="A3" s="1">
        <v>15</v>
      </c>
      <c r="B3" s="1">
        <v>0</v>
      </c>
      <c r="C3" s="1">
        <v>1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31</v>
      </c>
      <c r="B4" s="1">
        <v>0</v>
      </c>
      <c r="C4" s="1">
        <v>1</v>
      </c>
      <c r="D4" s="1">
        <v>0</v>
      </c>
      <c r="E4" s="1">
        <v>0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34</v>
      </c>
      <c r="B5" s="1">
        <v>0</v>
      </c>
      <c r="C5" s="1">
        <v>0</v>
      </c>
      <c r="D5" s="1">
        <v>1</v>
      </c>
      <c r="E5" s="1">
        <v>0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1:17">
      <c r="A6" s="1">
        <v>35</v>
      </c>
      <c r="B6" s="1">
        <v>1</v>
      </c>
      <c r="C6" s="1">
        <v>0</v>
      </c>
      <c r="D6" s="1">
        <v>0</v>
      </c>
      <c r="E6" s="1">
        <v>0</v>
      </c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1:17">
      <c r="A7" s="1">
        <v>37</v>
      </c>
      <c r="B7" s="1">
        <v>0</v>
      </c>
      <c r="C7" s="1">
        <v>0</v>
      </c>
      <c r="D7" s="1">
        <v>0</v>
      </c>
      <c r="E7" s="1">
        <v>1</v>
      </c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1:17">
      <c r="A8" s="1">
        <v>467</v>
      </c>
      <c r="B8" s="1">
        <v>1</v>
      </c>
      <c r="C8" s="1">
        <v>0</v>
      </c>
      <c r="D8" s="1">
        <v>0</v>
      </c>
      <c r="E8" s="1">
        <v>0</v>
      </c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1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1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56</v>
      </c>
      <c r="B2" s="1">
        <v>0</v>
      </c>
      <c r="C2" s="1">
        <v>0</v>
      </c>
      <c r="D2" s="1">
        <v>0</v>
      </c>
      <c r="E2" s="1">
        <v>1</v>
      </c>
      <c r="F2" s="1" t="s">
        <v>35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2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1</v>
      </c>
    </row>
    <row r="3" ht="14.25" customHeight="1" spans="1:17">
      <c r="A3" s="1">
        <v>57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61</v>
      </c>
      <c r="B2" s="1">
        <v>0</v>
      </c>
      <c r="C2" s="1">
        <v>1</v>
      </c>
      <c r="D2" s="1">
        <v>0</v>
      </c>
      <c r="E2" s="1">
        <v>0</v>
      </c>
      <c r="F2" s="1" t="s">
        <v>36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434</v>
      </c>
      <c r="B3" s="1">
        <v>0</v>
      </c>
      <c r="C3" s="1">
        <v>0</v>
      </c>
      <c r="D3" s="1">
        <v>1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437</v>
      </c>
      <c r="B4" s="1">
        <v>0</v>
      </c>
      <c r="C4" s="1">
        <v>0</v>
      </c>
      <c r="D4" s="1">
        <v>1</v>
      </c>
      <c r="E4" s="1">
        <v>0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437</v>
      </c>
      <c r="B5" s="1">
        <v>0</v>
      </c>
      <c r="C5" s="1">
        <v>0</v>
      </c>
      <c r="D5" s="1">
        <v>1</v>
      </c>
      <c r="E5" s="1">
        <v>0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3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1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65</v>
      </c>
      <c r="B2" s="1">
        <v>0</v>
      </c>
      <c r="C2" s="1">
        <v>0</v>
      </c>
      <c r="D2" s="1">
        <v>0</v>
      </c>
      <c r="E2" s="1">
        <v>1</v>
      </c>
      <c r="F2" s="1" t="s">
        <v>37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446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1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1</v>
      </c>
    </row>
    <row r="4" ht="14.25" customHeight="1" spans="1:17">
      <c r="A4" s="1">
        <v>446</v>
      </c>
      <c r="B4" s="1">
        <v>0</v>
      </c>
      <c r="C4" s="1">
        <v>0</v>
      </c>
      <c r="D4" s="1">
        <v>0</v>
      </c>
      <c r="E4" s="1">
        <v>1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2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66</v>
      </c>
      <c r="B2" s="1">
        <v>0</v>
      </c>
      <c r="C2" s="1">
        <v>1</v>
      </c>
      <c r="D2" s="1">
        <v>0</v>
      </c>
      <c r="E2" s="1">
        <v>0</v>
      </c>
      <c r="F2" s="1" t="s">
        <v>38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466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1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1</v>
      </c>
      <c r="P3" s="1">
        <f t="shared" si="1"/>
        <v>0</v>
      </c>
      <c r="Q3" s="1">
        <f t="shared" si="1"/>
        <v>0</v>
      </c>
    </row>
    <row r="4" ht="14.25" customHeight="1" spans="7:17"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68</v>
      </c>
      <c r="B2" s="1">
        <v>0</v>
      </c>
      <c r="C2" s="1">
        <v>0</v>
      </c>
      <c r="D2" s="1">
        <v>0</v>
      </c>
      <c r="E2" s="1">
        <v>1</v>
      </c>
      <c r="F2" s="1" t="s">
        <v>39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258</v>
      </c>
      <c r="B3" s="1">
        <v>0</v>
      </c>
      <c r="C3" s="1">
        <v>1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1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1</v>
      </c>
    </row>
    <row r="4" ht="14.25" customHeight="1" spans="1:17">
      <c r="A4" s="1">
        <v>308</v>
      </c>
      <c r="B4" s="1">
        <v>0</v>
      </c>
      <c r="C4" s="1">
        <v>0</v>
      </c>
      <c r="D4" s="1">
        <v>1</v>
      </c>
      <c r="E4" s="1">
        <v>0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315</v>
      </c>
      <c r="B5" s="1">
        <v>0</v>
      </c>
      <c r="C5" s="1">
        <v>1</v>
      </c>
      <c r="D5" s="1">
        <v>0</v>
      </c>
      <c r="E5" s="1">
        <v>0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1:17">
      <c r="A6" s="1">
        <v>466</v>
      </c>
      <c r="B6" s="1">
        <v>0</v>
      </c>
      <c r="C6" s="1">
        <v>0</v>
      </c>
      <c r="D6" s="1">
        <v>0</v>
      </c>
      <c r="E6" s="1">
        <v>1</v>
      </c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1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1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1</v>
      </c>
      <c r="J7" s="2">
        <f>SUMIFS(D$2:D1000,$A$2:$A1000,"&gt;301",$A$2:$A1000,"&lt;361")</f>
        <v>1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1</v>
      </c>
      <c r="P7" s="1">
        <f t="shared" si="5"/>
        <v>1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85</v>
      </c>
      <c r="B2" s="1">
        <v>0</v>
      </c>
      <c r="C2" s="1">
        <v>0</v>
      </c>
      <c r="D2" s="1">
        <v>0</v>
      </c>
      <c r="E2" s="1">
        <v>1</v>
      </c>
      <c r="F2" s="1" t="s">
        <v>40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7:17"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1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1</v>
      </c>
    </row>
    <row r="4" ht="14.25" customHeight="1" spans="7:17"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93</v>
      </c>
      <c r="B2" s="1">
        <v>0</v>
      </c>
      <c r="C2" s="1">
        <v>0</v>
      </c>
      <c r="D2" s="1">
        <v>0</v>
      </c>
      <c r="E2" s="1">
        <v>1</v>
      </c>
      <c r="F2" s="1" t="s">
        <v>41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220</v>
      </c>
      <c r="B3" s="1">
        <v>0</v>
      </c>
      <c r="C3" s="1">
        <v>1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1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1</v>
      </c>
    </row>
    <row r="4" ht="14.25" customHeight="1" spans="1:17">
      <c r="A4" s="1">
        <v>467</v>
      </c>
      <c r="B4" s="1">
        <v>0</v>
      </c>
      <c r="C4" s="1">
        <v>0</v>
      </c>
      <c r="D4" s="1">
        <v>0</v>
      </c>
      <c r="E4" s="1">
        <v>1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1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1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103</v>
      </c>
      <c r="B2" s="1">
        <v>0</v>
      </c>
      <c r="C2" s="1">
        <v>0</v>
      </c>
      <c r="D2" s="1">
        <v>0</v>
      </c>
      <c r="E2" s="1">
        <v>1</v>
      </c>
      <c r="F2" s="1" t="s">
        <v>42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208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1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1</v>
      </c>
    </row>
    <row r="4" ht="14.25" customHeight="1" spans="1:17">
      <c r="A4" s="1">
        <v>306</v>
      </c>
      <c r="B4" s="1">
        <v>0</v>
      </c>
      <c r="C4" s="1">
        <v>0</v>
      </c>
      <c r="D4" s="1">
        <v>0</v>
      </c>
      <c r="E4" s="1">
        <v>1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405</v>
      </c>
      <c r="B5" s="1">
        <v>0</v>
      </c>
      <c r="C5" s="1">
        <v>0</v>
      </c>
      <c r="D5" s="1">
        <v>0</v>
      </c>
      <c r="E5" s="1">
        <v>1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1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1</v>
      </c>
    </row>
    <row r="6" ht="14.25" customHeight="1" spans="1:17">
      <c r="A6" s="1">
        <v>461</v>
      </c>
      <c r="B6" s="1">
        <v>0</v>
      </c>
      <c r="C6" s="1">
        <v>0</v>
      </c>
      <c r="D6" s="1">
        <v>0</v>
      </c>
      <c r="E6" s="1">
        <v>1</v>
      </c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1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1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1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1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109</v>
      </c>
      <c r="B2" s="1">
        <v>0</v>
      </c>
      <c r="C2" s="1">
        <v>0</v>
      </c>
      <c r="D2" s="1">
        <v>0</v>
      </c>
      <c r="E2" s="1">
        <v>1</v>
      </c>
      <c r="F2" s="1" t="s">
        <v>43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7:17"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1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1</v>
      </c>
    </row>
    <row r="4" ht="14.25" customHeight="1" spans="7:17"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128</v>
      </c>
      <c r="B2" s="1">
        <v>0</v>
      </c>
      <c r="C2" s="1">
        <v>0</v>
      </c>
      <c r="D2" s="1">
        <v>0</v>
      </c>
      <c r="E2" s="1">
        <v>1</v>
      </c>
      <c r="F2" s="1" t="s">
        <v>44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324</v>
      </c>
      <c r="B3" s="1">
        <v>0</v>
      </c>
      <c r="C3" s="1">
        <v>0</v>
      </c>
      <c r="D3" s="1">
        <v>1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325</v>
      </c>
      <c r="B4" s="1">
        <v>1</v>
      </c>
      <c r="C4" s="1">
        <v>0</v>
      </c>
      <c r="D4" s="1">
        <v>0</v>
      </c>
      <c r="E4" s="1">
        <v>0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1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1</v>
      </c>
    </row>
    <row r="5" ht="14.25" customHeight="1" spans="1:17">
      <c r="A5" s="1">
        <v>326</v>
      </c>
      <c r="B5" s="1">
        <v>0</v>
      </c>
      <c r="C5" s="1">
        <v>0</v>
      </c>
      <c r="D5" s="1">
        <v>0</v>
      </c>
      <c r="E5" s="1">
        <v>1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1</v>
      </c>
      <c r="I7" s="2">
        <f>SUMIFS(C$2:C1000,$A$2:$A1000,"&gt;301",$A$2:$A1000,"&lt;361")</f>
        <v>0</v>
      </c>
      <c r="J7" s="2">
        <f>SUMIFS(D$2:D1000,$A$2:$A1000,"&gt;301",$A$2:$A1000,"&lt;361")</f>
        <v>1</v>
      </c>
      <c r="K7" s="2">
        <f>SUMIFS(E$2:E1000,$A$2:$A1000,"&gt;301",$A$2:$A1000,"&lt;361")</f>
        <v>1</v>
      </c>
      <c r="M7" s="3">
        <v>6</v>
      </c>
      <c r="N7" s="1">
        <f t="shared" ref="N7:Q7" si="5">IF(H7&gt;0,1,0)</f>
        <v>1</v>
      </c>
      <c r="O7" s="1">
        <f t="shared" si="5"/>
        <v>0</v>
      </c>
      <c r="P7" s="1">
        <f t="shared" si="5"/>
        <v>1</v>
      </c>
      <c r="Q7" s="1">
        <f t="shared" si="5"/>
        <v>1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0</v>
      </c>
      <c r="B2" s="1">
        <v>0</v>
      </c>
      <c r="C2" s="1">
        <v>0</v>
      </c>
      <c r="D2" s="1">
        <v>0</v>
      </c>
      <c r="E2" s="1">
        <v>1</v>
      </c>
      <c r="F2" s="1" t="s">
        <v>9</v>
      </c>
      <c r="G2" s="3">
        <v>1</v>
      </c>
      <c r="H2" s="2">
        <f>SUMIFS(B$2:B1000,$A$2:$A1000,"&gt;0",$A$2:$A1000,"&lt;61")</f>
        <v>1</v>
      </c>
      <c r="I2" s="2">
        <f>SUMIFS(C$2:C1000,$A$2:$A1000,"&gt;0",$A$2:$A1000,"&lt;61")</f>
        <v>1</v>
      </c>
      <c r="J2" s="2">
        <f>SUMIFS(D$2:D1000,$A$2:$A1000,"&gt;0",$A$2:$A1000,"&lt;61")</f>
        <v>2</v>
      </c>
      <c r="K2" s="2">
        <f>SUMIFS(E$2:E1000,$A$2:$A1000,"&gt;0",$A$2:$A1000,"&lt;61")</f>
        <v>6</v>
      </c>
      <c r="M2" s="3">
        <v>1</v>
      </c>
      <c r="N2" s="1">
        <f t="shared" ref="N2:Q2" si="0">IF(H2&gt;0,1,0)</f>
        <v>1</v>
      </c>
      <c r="O2" s="1">
        <f t="shared" si="0"/>
        <v>1</v>
      </c>
      <c r="P2" s="1">
        <f t="shared" si="0"/>
        <v>1</v>
      </c>
      <c r="Q2" s="1">
        <f t="shared" si="0"/>
        <v>1</v>
      </c>
    </row>
    <row r="3" ht="14.25" customHeight="1" spans="1:17">
      <c r="A3" s="1">
        <v>1</v>
      </c>
      <c r="B3" s="1">
        <v>0</v>
      </c>
      <c r="C3" s="1">
        <v>0</v>
      </c>
      <c r="D3" s="1">
        <v>1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8</v>
      </c>
      <c r="B4" s="1">
        <v>0</v>
      </c>
      <c r="C4" s="1">
        <v>0</v>
      </c>
      <c r="D4" s="1">
        <v>0</v>
      </c>
      <c r="E4" s="1">
        <v>1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8</v>
      </c>
      <c r="B5" s="1">
        <v>0</v>
      </c>
      <c r="C5" s="1">
        <v>0</v>
      </c>
      <c r="D5" s="1">
        <v>0</v>
      </c>
      <c r="E5" s="1">
        <v>1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1:17">
      <c r="A6" s="1">
        <v>9</v>
      </c>
      <c r="B6" s="1">
        <v>0</v>
      </c>
      <c r="C6" s="1">
        <v>1</v>
      </c>
      <c r="D6" s="1">
        <v>0</v>
      </c>
      <c r="E6" s="1">
        <v>0</v>
      </c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1:17">
      <c r="A7" s="1">
        <v>9</v>
      </c>
      <c r="B7" s="1">
        <v>0</v>
      </c>
      <c r="C7" s="1">
        <v>0</v>
      </c>
      <c r="D7" s="1">
        <v>0</v>
      </c>
      <c r="E7" s="1">
        <v>1</v>
      </c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1:17">
      <c r="A8" s="1">
        <v>10</v>
      </c>
      <c r="B8" s="1">
        <v>0</v>
      </c>
      <c r="C8" s="1">
        <v>0</v>
      </c>
      <c r="D8" s="1">
        <v>1</v>
      </c>
      <c r="E8" s="1">
        <v>0</v>
      </c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1:17">
      <c r="A9" s="1">
        <v>12</v>
      </c>
      <c r="B9" s="1">
        <v>0</v>
      </c>
      <c r="C9" s="1">
        <v>0</v>
      </c>
      <c r="D9" s="1">
        <v>0</v>
      </c>
      <c r="E9" s="1">
        <v>1</v>
      </c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 spans="1:5">
      <c r="A10" s="1">
        <v>13</v>
      </c>
      <c r="B10" s="1">
        <v>1</v>
      </c>
      <c r="C10" s="1">
        <v>0</v>
      </c>
      <c r="D10" s="1">
        <v>0</v>
      </c>
      <c r="E10" s="1">
        <v>0</v>
      </c>
    </row>
    <row r="11" ht="14.25" customHeight="1" spans="1:5">
      <c r="A11" s="1">
        <v>18</v>
      </c>
      <c r="B11" s="1">
        <v>0</v>
      </c>
      <c r="C11" s="1">
        <v>0</v>
      </c>
      <c r="D11" s="1">
        <v>0</v>
      </c>
      <c r="E11" s="1">
        <v>1</v>
      </c>
    </row>
    <row r="12" ht="14.25" customHeight="1" spans="1:5">
      <c r="A12" s="1">
        <v>20</v>
      </c>
      <c r="B12" s="1">
        <v>0</v>
      </c>
      <c r="C12" s="1">
        <v>0</v>
      </c>
      <c r="D12" s="1">
        <v>0</v>
      </c>
      <c r="E12" s="1">
        <v>1</v>
      </c>
    </row>
    <row r="13" ht="14.25" customHeight="1" spans="1:5">
      <c r="A13" s="1">
        <v>467</v>
      </c>
      <c r="B13" s="1">
        <v>0</v>
      </c>
      <c r="C13" s="1">
        <v>0</v>
      </c>
      <c r="D13" s="1">
        <v>0</v>
      </c>
      <c r="E13" s="1">
        <v>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129</v>
      </c>
      <c r="B2" s="1">
        <v>0</v>
      </c>
      <c r="C2" s="1">
        <v>1</v>
      </c>
      <c r="D2" s="1">
        <v>0</v>
      </c>
      <c r="E2" s="1">
        <v>0</v>
      </c>
      <c r="F2" s="1" t="s">
        <v>45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286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425</v>
      </c>
      <c r="B4" s="1">
        <v>0</v>
      </c>
      <c r="C4" s="1">
        <v>0</v>
      </c>
      <c r="D4" s="1">
        <v>0</v>
      </c>
      <c r="E4" s="1">
        <v>1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1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1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1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1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138</v>
      </c>
      <c r="B2" s="1">
        <v>0</v>
      </c>
      <c r="C2" s="1">
        <v>0</v>
      </c>
      <c r="D2" s="1">
        <v>0</v>
      </c>
      <c r="E2" s="1">
        <v>1</v>
      </c>
      <c r="F2" s="1" t="s">
        <v>46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142</v>
      </c>
      <c r="B3" s="1">
        <v>0</v>
      </c>
      <c r="C3" s="1">
        <v>1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145</v>
      </c>
      <c r="B4" s="1">
        <v>0</v>
      </c>
      <c r="C4" s="1">
        <v>0</v>
      </c>
      <c r="D4" s="1">
        <v>1</v>
      </c>
      <c r="E4" s="1">
        <v>0</v>
      </c>
      <c r="G4" s="3">
        <v>3</v>
      </c>
      <c r="H4" s="2">
        <f>SUMIFS(B$2:B1000,$A$2:$A1000,"&gt;121",$A$2:$A1000,"&lt;181")</f>
        <v>1</v>
      </c>
      <c r="I4" s="2">
        <f>SUMIFS(C$2:C1000,$A$2:$A1000,"&gt;121",$A$2:$A1000,"&lt;181")</f>
        <v>2</v>
      </c>
      <c r="J4" s="2">
        <f>SUMIFS(D$2:D1000,$A$2:$A1000,"&gt;121",$A$2:$A1000,"&lt;181")</f>
        <v>1</v>
      </c>
      <c r="K4" s="2">
        <f>SUMIFS(E$2:E1000,$A$2:$A1000,"&gt;121",$A$2:$A1000,"&lt;181")</f>
        <v>3</v>
      </c>
      <c r="M4" s="3">
        <v>3</v>
      </c>
      <c r="N4" s="1">
        <f t="shared" ref="N4:Q4" si="2">IF(H4&gt;0,1,0)</f>
        <v>1</v>
      </c>
      <c r="O4" s="1">
        <f t="shared" si="2"/>
        <v>1</v>
      </c>
      <c r="P4" s="1">
        <f t="shared" si="2"/>
        <v>1</v>
      </c>
      <c r="Q4" s="1">
        <f t="shared" si="2"/>
        <v>1</v>
      </c>
    </row>
    <row r="5" ht="14.25" customHeight="1" spans="1:17">
      <c r="A5" s="1">
        <v>146</v>
      </c>
      <c r="B5" s="1">
        <v>1</v>
      </c>
      <c r="C5" s="1">
        <v>0</v>
      </c>
      <c r="D5" s="1">
        <v>0</v>
      </c>
      <c r="E5" s="1">
        <v>0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1:17">
      <c r="A6" s="1">
        <v>148</v>
      </c>
      <c r="B6" s="1">
        <v>0</v>
      </c>
      <c r="C6" s="1">
        <v>0</v>
      </c>
      <c r="D6" s="1">
        <v>0</v>
      </c>
      <c r="E6" s="1">
        <v>1</v>
      </c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1:17">
      <c r="A7" s="1">
        <v>150</v>
      </c>
      <c r="B7" s="1">
        <v>0</v>
      </c>
      <c r="C7" s="1">
        <v>0</v>
      </c>
      <c r="D7" s="1">
        <v>0</v>
      </c>
      <c r="E7" s="1">
        <v>1</v>
      </c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1:17">
      <c r="A8" s="1">
        <v>153</v>
      </c>
      <c r="B8" s="1">
        <v>0</v>
      </c>
      <c r="C8" s="1">
        <v>1</v>
      </c>
      <c r="D8" s="1">
        <v>0</v>
      </c>
      <c r="E8" s="1">
        <v>0</v>
      </c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1:17">
      <c r="A9" s="1">
        <v>467</v>
      </c>
      <c r="B9" s="1">
        <v>0</v>
      </c>
      <c r="C9" s="1">
        <v>0</v>
      </c>
      <c r="D9" s="1">
        <v>0</v>
      </c>
      <c r="E9" s="1">
        <v>1</v>
      </c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140</v>
      </c>
      <c r="B2" s="1">
        <v>0</v>
      </c>
      <c r="C2" s="1">
        <v>1</v>
      </c>
      <c r="D2" s="1">
        <v>0</v>
      </c>
      <c r="E2" s="1">
        <v>0</v>
      </c>
      <c r="F2" s="1" t="s">
        <v>47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228</v>
      </c>
      <c r="B3" s="1">
        <v>1</v>
      </c>
      <c r="C3" s="1">
        <v>0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329</v>
      </c>
      <c r="B4" s="1">
        <v>1</v>
      </c>
      <c r="C4" s="1">
        <v>0</v>
      </c>
      <c r="D4" s="1">
        <v>0</v>
      </c>
      <c r="E4" s="1">
        <v>0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1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1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398</v>
      </c>
      <c r="B5" s="1">
        <v>0</v>
      </c>
      <c r="C5" s="1">
        <v>0</v>
      </c>
      <c r="D5" s="1">
        <v>1</v>
      </c>
      <c r="E5" s="1">
        <v>0</v>
      </c>
      <c r="G5" s="3">
        <v>4</v>
      </c>
      <c r="H5" s="2">
        <f>SUMIFS(B$2:B1000,$A$2:$A1000,"&gt;181",$A$2:$A1000,"&lt;241")</f>
        <v>1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1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1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1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1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1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141</v>
      </c>
      <c r="B2" s="1">
        <v>0</v>
      </c>
      <c r="C2" s="1">
        <v>0</v>
      </c>
      <c r="D2" s="1">
        <v>0</v>
      </c>
      <c r="E2" s="1">
        <v>1</v>
      </c>
      <c r="F2" s="1" t="s">
        <v>48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213</v>
      </c>
      <c r="B3" s="1">
        <v>1</v>
      </c>
      <c r="C3" s="1">
        <v>0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1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1</v>
      </c>
    </row>
    <row r="5" ht="14.25" customHeight="1" spans="7:17">
      <c r="G5" s="3">
        <v>4</v>
      </c>
      <c r="H5" s="2">
        <f>SUMIFS(B$2:B1000,$A$2:$A1000,"&gt;181",$A$2:$A1000,"&lt;241")</f>
        <v>1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1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141</v>
      </c>
      <c r="B2" s="1">
        <v>0</v>
      </c>
      <c r="C2" s="1">
        <v>1</v>
      </c>
      <c r="D2" s="1">
        <v>0</v>
      </c>
      <c r="E2" s="1">
        <v>0</v>
      </c>
      <c r="F2" s="1" t="s">
        <v>49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252</v>
      </c>
      <c r="B3" s="1">
        <v>0</v>
      </c>
      <c r="C3" s="1">
        <v>1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419</v>
      </c>
      <c r="B4" s="1">
        <v>0</v>
      </c>
      <c r="C4" s="1">
        <v>1</v>
      </c>
      <c r="D4" s="1">
        <v>0</v>
      </c>
      <c r="E4" s="1">
        <v>0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1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1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1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1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1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1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144</v>
      </c>
      <c r="B2" s="1">
        <v>0</v>
      </c>
      <c r="C2" s="1">
        <v>0</v>
      </c>
      <c r="D2" s="1">
        <v>0</v>
      </c>
      <c r="E2" s="1">
        <v>1</v>
      </c>
      <c r="F2" s="1" t="s">
        <v>50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458</v>
      </c>
      <c r="B3" s="1">
        <v>0</v>
      </c>
      <c r="C3" s="1">
        <v>1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1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1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1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1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149</v>
      </c>
      <c r="B2" s="1">
        <v>1</v>
      </c>
      <c r="C2" s="1">
        <v>0</v>
      </c>
      <c r="D2" s="1">
        <v>0</v>
      </c>
      <c r="E2" s="1">
        <v>0</v>
      </c>
      <c r="F2" s="1" t="s">
        <v>51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7:17"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3">
        <v>3</v>
      </c>
      <c r="H4" s="2">
        <f>SUMIFS(B$2:B1000,$A$2:$A1000,"&gt;121",$A$2:$A1000,"&lt;181")</f>
        <v>1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1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159</v>
      </c>
      <c r="B2" s="1">
        <v>0</v>
      </c>
      <c r="C2" s="1">
        <v>0</v>
      </c>
      <c r="D2" s="1">
        <v>1</v>
      </c>
      <c r="E2" s="1">
        <v>0</v>
      </c>
      <c r="F2" s="1" t="s">
        <v>52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7:17"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1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1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161</v>
      </c>
      <c r="B2" s="1">
        <v>0</v>
      </c>
      <c r="C2" s="1">
        <v>0</v>
      </c>
      <c r="D2" s="1">
        <v>0</v>
      </c>
      <c r="E2" s="1">
        <v>1</v>
      </c>
      <c r="F2" s="1" t="s">
        <v>53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220</v>
      </c>
      <c r="B3" s="1">
        <v>0</v>
      </c>
      <c r="C3" s="1">
        <v>1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331</v>
      </c>
      <c r="B4" s="1">
        <v>0</v>
      </c>
      <c r="C4" s="1">
        <v>0</v>
      </c>
      <c r="D4" s="1">
        <v>0</v>
      </c>
      <c r="E4" s="1">
        <v>1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1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1</v>
      </c>
    </row>
    <row r="5" ht="14.25" customHeight="1" spans="1:17">
      <c r="A5" s="1">
        <v>467</v>
      </c>
      <c r="B5" s="1">
        <v>0</v>
      </c>
      <c r="C5" s="1">
        <v>1</v>
      </c>
      <c r="D5" s="1">
        <v>0</v>
      </c>
      <c r="E5" s="1">
        <v>0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1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1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1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1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1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1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162</v>
      </c>
      <c r="B2" s="1">
        <v>1</v>
      </c>
      <c r="C2" s="1">
        <v>0</v>
      </c>
      <c r="D2" s="1">
        <v>0</v>
      </c>
      <c r="E2" s="1">
        <v>0</v>
      </c>
      <c r="F2" s="1" t="s">
        <v>54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367</v>
      </c>
      <c r="B3" s="1">
        <v>1</v>
      </c>
      <c r="C3" s="1">
        <v>0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3">
        <v>3</v>
      </c>
      <c r="H4" s="2">
        <f>SUMIFS(B$2:B1000,$A$2:$A1000,"&gt;121",$A$2:$A1000,"&lt;181")</f>
        <v>1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1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1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1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O3" sqref="O3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0</v>
      </c>
      <c r="B2" s="1">
        <v>0</v>
      </c>
      <c r="C2" s="1">
        <v>0</v>
      </c>
      <c r="D2" s="1">
        <v>0</v>
      </c>
      <c r="E2" s="1">
        <v>1</v>
      </c>
      <c r="F2" s="1" t="s">
        <v>10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1</v>
      </c>
      <c r="J2" s="2">
        <f>SUMIFS(D$2:D1000,$A$2:$A1000,"&gt;0",$A$2:$A1000,"&lt;61")</f>
        <v>0</v>
      </c>
      <c r="K2" s="2">
        <f>SUMIFS(E$2:E1000,$A$2:$A1000,"&gt;0",$A$2:$A1000,"&lt;61")</f>
        <v>1</v>
      </c>
      <c r="M2" s="3">
        <v>1</v>
      </c>
      <c r="N2" s="1">
        <f t="shared" ref="N2:Q2" si="0">IF(H2&gt;0,1,0)</f>
        <v>0</v>
      </c>
      <c r="O2" s="1">
        <f t="shared" si="0"/>
        <v>1</v>
      </c>
      <c r="P2" s="1">
        <f t="shared" si="0"/>
        <v>0</v>
      </c>
      <c r="Q2" s="1">
        <f t="shared" si="0"/>
        <v>1</v>
      </c>
    </row>
    <row r="3" ht="14.25" customHeight="1" spans="1:17">
      <c r="A3" s="1">
        <v>27</v>
      </c>
      <c r="B3" s="1">
        <v>0</v>
      </c>
      <c r="C3" s="1">
        <v>1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29</v>
      </c>
      <c r="B4" s="1">
        <v>0</v>
      </c>
      <c r="C4" s="1">
        <v>0</v>
      </c>
      <c r="D4" s="1">
        <v>0</v>
      </c>
      <c r="E4" s="1">
        <v>1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197</v>
      </c>
      <c r="B2" s="1">
        <v>0</v>
      </c>
      <c r="C2" s="1">
        <v>0</v>
      </c>
      <c r="D2" s="1">
        <v>0</v>
      </c>
      <c r="E2" s="1">
        <v>1</v>
      </c>
      <c r="F2" s="1" t="s">
        <v>55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467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1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1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206</v>
      </c>
      <c r="B2" s="1">
        <v>0</v>
      </c>
      <c r="C2" s="1">
        <v>1</v>
      </c>
      <c r="D2" s="1">
        <v>0</v>
      </c>
      <c r="E2" s="1">
        <v>0</v>
      </c>
      <c r="F2" s="1" t="s">
        <v>56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380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1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1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1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1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230</v>
      </c>
      <c r="B2" s="1">
        <v>0</v>
      </c>
      <c r="C2" s="1">
        <v>1</v>
      </c>
      <c r="D2" s="1">
        <v>0</v>
      </c>
      <c r="E2" s="1">
        <v>0</v>
      </c>
      <c r="F2" s="1" t="s">
        <v>57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335</v>
      </c>
      <c r="B3" s="1">
        <v>0</v>
      </c>
      <c r="C3" s="1">
        <v>1</v>
      </c>
      <c r="D3" s="1">
        <v>0</v>
      </c>
      <c r="E3" s="1">
        <v>0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336</v>
      </c>
      <c r="B4" s="1">
        <v>1</v>
      </c>
      <c r="C4" s="1">
        <v>0</v>
      </c>
      <c r="D4" s="1">
        <v>0</v>
      </c>
      <c r="E4" s="1">
        <v>0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459</v>
      </c>
      <c r="B5" s="1">
        <v>0</v>
      </c>
      <c r="C5" s="1">
        <v>1</v>
      </c>
      <c r="D5" s="1">
        <v>0</v>
      </c>
      <c r="E5" s="1">
        <v>0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1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1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3">
        <v>6</v>
      </c>
      <c r="H7" s="2">
        <f>SUMIFS(B$2:B1000,$A$2:$A1000,"&gt;301",$A$2:$A1000,"&lt;361")</f>
        <v>1</v>
      </c>
      <c r="I7" s="2">
        <f>SUMIFS(C$2:C1000,$A$2:$A1000,"&gt;301",$A$2:$A1000,"&lt;361")</f>
        <v>1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1</v>
      </c>
      <c r="O7" s="1">
        <f t="shared" si="5"/>
        <v>1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1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1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1">
        <v>236</v>
      </c>
      <c r="B2" s="1">
        <v>0</v>
      </c>
      <c r="C2" s="1">
        <v>0</v>
      </c>
      <c r="D2" s="1">
        <v>0</v>
      </c>
      <c r="E2" s="1">
        <v>1</v>
      </c>
      <c r="F2" s="1" t="s">
        <v>58</v>
      </c>
      <c r="G2" s="2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2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467</v>
      </c>
      <c r="B3" s="1">
        <v>0</v>
      </c>
      <c r="C3" s="1">
        <v>0</v>
      </c>
      <c r="D3" s="1">
        <v>0</v>
      </c>
      <c r="E3" s="1">
        <v>1</v>
      </c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1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1</v>
      </c>
    </row>
    <row r="6" ht="14.25" customHeight="1" spans="7:17">
      <c r="G6" s="2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2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2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2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2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1">
        <v>261</v>
      </c>
      <c r="B2" s="1">
        <v>0</v>
      </c>
      <c r="C2" s="1">
        <v>0</v>
      </c>
      <c r="D2" s="1">
        <v>0</v>
      </c>
      <c r="E2" s="1">
        <v>1</v>
      </c>
      <c r="F2" s="1" t="s">
        <v>59</v>
      </c>
      <c r="G2" s="2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2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265</v>
      </c>
      <c r="B3" s="1">
        <v>0</v>
      </c>
      <c r="C3" s="1">
        <v>0</v>
      </c>
      <c r="D3" s="1">
        <v>0</v>
      </c>
      <c r="E3" s="1">
        <v>1</v>
      </c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2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2</v>
      </c>
      <c r="M6" s="2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1</v>
      </c>
    </row>
    <row r="7" ht="14.25" customHeight="1" spans="7:17"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2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2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2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1">
        <v>289</v>
      </c>
      <c r="B2" s="1">
        <v>1</v>
      </c>
      <c r="C2" s="1">
        <v>0</v>
      </c>
      <c r="D2" s="1">
        <v>0</v>
      </c>
      <c r="E2" s="1">
        <v>0</v>
      </c>
      <c r="F2" s="1" t="s">
        <v>60</v>
      </c>
      <c r="G2" s="2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2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7:17"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2">
        <v>5</v>
      </c>
      <c r="H6" s="2">
        <f>SUMIFS(B$2:B1000,$A$2:$A1000,"&gt;241",$A$2:$A1000,"&lt;301")</f>
        <v>1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2">
        <v>5</v>
      </c>
      <c r="N6" s="1">
        <f t="shared" ref="N6:Q6" si="4">IF(H6&gt;0,1,0)</f>
        <v>1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2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2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2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1">
        <v>329</v>
      </c>
      <c r="B2" s="1">
        <v>0</v>
      </c>
      <c r="C2" s="1">
        <v>1</v>
      </c>
      <c r="D2" s="1">
        <v>0</v>
      </c>
      <c r="E2" s="1">
        <v>0</v>
      </c>
      <c r="F2" s="1" t="s">
        <v>61</v>
      </c>
      <c r="G2" s="2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2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467</v>
      </c>
      <c r="B3" s="1">
        <v>0</v>
      </c>
      <c r="C3" s="1">
        <v>1</v>
      </c>
      <c r="D3" s="1">
        <v>0</v>
      </c>
      <c r="E3" s="1">
        <v>0</v>
      </c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2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2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1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2">
        <v>6</v>
      </c>
      <c r="N7" s="1">
        <f t="shared" ref="N7:Q7" si="5">IF(H7&gt;0,1,0)</f>
        <v>0</v>
      </c>
      <c r="O7" s="1">
        <f t="shared" si="5"/>
        <v>1</v>
      </c>
      <c r="P7" s="1">
        <f t="shared" si="5"/>
        <v>0</v>
      </c>
      <c r="Q7" s="1">
        <f t="shared" si="5"/>
        <v>0</v>
      </c>
    </row>
    <row r="8" ht="14.25" customHeight="1" spans="7:17"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2">
        <v>8</v>
      </c>
      <c r="H9" s="2">
        <f>SUMIFS(B$2:B1000,$A$2:$A1000,"&gt;421",$A$2:$A1000,"&lt;481")</f>
        <v>0</v>
      </c>
      <c r="I9" s="2">
        <f>SUMIFS(C$2:C1000,$A$2:$A1000,"&gt;421",$A$2:$A1000,"&lt;481")</f>
        <v>1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2">
        <v>8</v>
      </c>
      <c r="N9" s="1">
        <f t="shared" ref="N9:Q9" si="7">IF(H9&gt;0,1,0)</f>
        <v>0</v>
      </c>
      <c r="O9" s="1">
        <f t="shared" si="7"/>
        <v>1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1">
        <v>332</v>
      </c>
      <c r="B2" s="1">
        <v>0</v>
      </c>
      <c r="C2" s="1">
        <v>0</v>
      </c>
      <c r="D2" s="1">
        <v>0</v>
      </c>
      <c r="E2" s="1">
        <v>1</v>
      </c>
      <c r="F2" s="1" t="s">
        <v>62</v>
      </c>
      <c r="G2" s="2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2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337</v>
      </c>
      <c r="B3" s="1">
        <v>0</v>
      </c>
      <c r="C3" s="1">
        <v>0</v>
      </c>
      <c r="D3" s="1">
        <v>0</v>
      </c>
      <c r="E3" s="1">
        <v>1</v>
      </c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339</v>
      </c>
      <c r="B4" s="1">
        <v>0</v>
      </c>
      <c r="C4" s="1">
        <v>0</v>
      </c>
      <c r="D4" s="1">
        <v>0</v>
      </c>
      <c r="E4" s="1">
        <v>1</v>
      </c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339</v>
      </c>
      <c r="B5" s="1">
        <v>0</v>
      </c>
      <c r="C5" s="1">
        <v>0</v>
      </c>
      <c r="D5" s="1">
        <v>0</v>
      </c>
      <c r="E5" s="1">
        <v>1</v>
      </c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1:17">
      <c r="A6" s="1">
        <v>340</v>
      </c>
      <c r="B6" s="1">
        <v>0</v>
      </c>
      <c r="C6" s="1">
        <v>0</v>
      </c>
      <c r="D6" s="1">
        <v>0</v>
      </c>
      <c r="E6" s="1">
        <v>1</v>
      </c>
      <c r="G6" s="2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2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1:17">
      <c r="A7" s="1">
        <v>341</v>
      </c>
      <c r="B7" s="1">
        <v>0</v>
      </c>
      <c r="C7" s="1">
        <v>0</v>
      </c>
      <c r="D7" s="1">
        <v>0</v>
      </c>
      <c r="E7" s="1">
        <v>1</v>
      </c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6</v>
      </c>
      <c r="M7" s="2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1</v>
      </c>
    </row>
    <row r="8" ht="14.25" customHeight="1" spans="1:17">
      <c r="A8" s="1">
        <v>457</v>
      </c>
      <c r="B8" s="1">
        <v>0</v>
      </c>
      <c r="C8" s="1">
        <v>0</v>
      </c>
      <c r="D8" s="1">
        <v>0</v>
      </c>
      <c r="E8" s="1">
        <v>1</v>
      </c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1:17">
      <c r="A9" s="1">
        <v>458</v>
      </c>
      <c r="B9" s="1">
        <v>0</v>
      </c>
      <c r="C9" s="1">
        <v>0</v>
      </c>
      <c r="D9" s="1">
        <v>0</v>
      </c>
      <c r="E9" s="1">
        <v>1</v>
      </c>
      <c r="G9" s="2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2</v>
      </c>
      <c r="M9" s="2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1">
        <v>333</v>
      </c>
      <c r="B2" s="1">
        <v>0</v>
      </c>
      <c r="C2" s="1">
        <v>0</v>
      </c>
      <c r="D2" s="1">
        <v>0</v>
      </c>
      <c r="E2" s="1">
        <v>1</v>
      </c>
      <c r="F2" s="1" t="s">
        <v>63</v>
      </c>
      <c r="G2" s="2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2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467</v>
      </c>
      <c r="B3" s="1">
        <v>0</v>
      </c>
      <c r="C3" s="1">
        <v>0</v>
      </c>
      <c r="D3" s="1">
        <v>0</v>
      </c>
      <c r="E3" s="1">
        <v>1</v>
      </c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2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2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1</v>
      </c>
      <c r="M7" s="2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1</v>
      </c>
    </row>
    <row r="8" ht="14.25" customHeight="1" spans="7:17"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2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2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1">
        <v>338</v>
      </c>
      <c r="B2" s="1">
        <v>0</v>
      </c>
      <c r="C2" s="1">
        <v>0</v>
      </c>
      <c r="D2" s="1">
        <v>0</v>
      </c>
      <c r="E2" s="1">
        <v>1</v>
      </c>
      <c r="F2" s="1" t="s">
        <v>64</v>
      </c>
      <c r="G2" s="2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2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7:17"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2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2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1</v>
      </c>
      <c r="M7" s="2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1</v>
      </c>
    </row>
    <row r="8" ht="14.25" customHeight="1" spans="7:17"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2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2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C1" sqref="C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0</v>
      </c>
      <c r="B2" s="1">
        <v>0</v>
      </c>
      <c r="C2" s="1">
        <v>0</v>
      </c>
      <c r="D2" s="1">
        <v>0</v>
      </c>
      <c r="E2" s="1">
        <v>1</v>
      </c>
      <c r="F2" s="1" t="s">
        <v>11</v>
      </c>
      <c r="G2" s="3">
        <v>1</v>
      </c>
      <c r="H2" s="2">
        <f>SUMIFS(B$2:B1000,$A$2:$A1000,"&gt;0",$A$2:$A1000,"&lt;61")</f>
        <v>1</v>
      </c>
      <c r="I2" s="2">
        <f>SUMIFS(C$2:C1000,$A$2:$A1000,"&gt;0",$A$2:$A1000,"&lt;61")</f>
        <v>1</v>
      </c>
      <c r="J2" s="2">
        <f>SUMIFS(D$2:D1000,$A$2:$A1000,"&gt;0",$A$2:$A1000,"&lt;61")</f>
        <v>1</v>
      </c>
      <c r="K2" s="2">
        <f>SUMIFS(E$2:E1000,$A$2:$A1000,"&gt;0",$A$2:$A1000,"&lt;61")</f>
        <v>2</v>
      </c>
      <c r="M2" s="3">
        <v>1</v>
      </c>
      <c r="N2" s="1">
        <f t="shared" ref="N2:Q2" si="0">IF(H2&gt;0,1,0)</f>
        <v>1</v>
      </c>
      <c r="O2" s="1">
        <f t="shared" si="0"/>
        <v>1</v>
      </c>
      <c r="P2" s="1">
        <f t="shared" si="0"/>
        <v>1</v>
      </c>
      <c r="Q2" s="1">
        <f t="shared" si="0"/>
        <v>1</v>
      </c>
    </row>
    <row r="3" ht="14.25" customHeight="1" spans="1:17">
      <c r="A3" s="1">
        <v>2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2</v>
      </c>
      <c r="B4" s="1">
        <v>0</v>
      </c>
      <c r="C4" s="1">
        <v>1</v>
      </c>
      <c r="D4" s="1">
        <v>0</v>
      </c>
      <c r="E4" s="1">
        <v>0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2</v>
      </c>
      <c r="B5" s="1">
        <v>0</v>
      </c>
      <c r="C5" s="1">
        <v>0</v>
      </c>
      <c r="D5" s="1">
        <v>1</v>
      </c>
      <c r="E5" s="1">
        <v>0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1:17">
      <c r="A6" s="1">
        <v>4</v>
      </c>
      <c r="B6" s="1">
        <v>1</v>
      </c>
      <c r="C6" s="1">
        <v>0</v>
      </c>
      <c r="D6" s="1">
        <v>0</v>
      </c>
      <c r="E6" s="1">
        <v>0</v>
      </c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1:17">
      <c r="A7" s="1">
        <v>5</v>
      </c>
      <c r="B7" s="1">
        <v>0</v>
      </c>
      <c r="C7" s="1">
        <v>0</v>
      </c>
      <c r="D7" s="1">
        <v>0</v>
      </c>
      <c r="E7" s="1">
        <v>1</v>
      </c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1:17">
      <c r="A8" s="1">
        <v>467</v>
      </c>
      <c r="B8" s="1">
        <v>0</v>
      </c>
      <c r="C8" s="1">
        <v>0</v>
      </c>
      <c r="D8" s="1">
        <v>0</v>
      </c>
      <c r="E8" s="1">
        <v>1</v>
      </c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1">
        <v>339</v>
      </c>
      <c r="B2" s="1">
        <v>0</v>
      </c>
      <c r="C2" s="1">
        <v>0</v>
      </c>
      <c r="D2" s="1">
        <v>0</v>
      </c>
      <c r="E2" s="1">
        <v>1</v>
      </c>
      <c r="F2" s="1" t="s">
        <v>65</v>
      </c>
      <c r="G2" s="2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2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7:17"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2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2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1</v>
      </c>
      <c r="M7" s="2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1</v>
      </c>
    </row>
    <row r="8" ht="14.25" customHeight="1" spans="7:17"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2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2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1">
        <v>414</v>
      </c>
      <c r="B2" s="1">
        <v>0</v>
      </c>
      <c r="C2" s="1">
        <v>0</v>
      </c>
      <c r="D2" s="1">
        <v>0</v>
      </c>
      <c r="E2" s="1">
        <v>1</v>
      </c>
      <c r="F2" s="1" t="s">
        <v>66</v>
      </c>
      <c r="G2" s="2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2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7:17"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2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2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2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1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1</v>
      </c>
    </row>
    <row r="9" ht="14.25" customHeight="1" spans="7:17">
      <c r="G9" s="2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2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1">
        <v>420</v>
      </c>
      <c r="B2" s="1">
        <v>0</v>
      </c>
      <c r="C2" s="1">
        <v>0</v>
      </c>
      <c r="D2" s="1">
        <v>1</v>
      </c>
      <c r="E2" s="1">
        <v>0</v>
      </c>
      <c r="F2" s="1" t="s">
        <v>67</v>
      </c>
      <c r="G2" s="2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2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7:17"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2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2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2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1</v>
      </c>
      <c r="K8" s="2">
        <f>SUMIFS(E$2:E1000,$A$2:$A1000,"&gt;361",$A$2:$A1000,"&lt;421")</f>
        <v>0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1</v>
      </c>
      <c r="Q8" s="1">
        <f t="shared" si="6"/>
        <v>0</v>
      </c>
    </row>
    <row r="9" ht="14.25" customHeight="1" spans="7:17">
      <c r="G9" s="2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2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1">
        <v>434</v>
      </c>
      <c r="B2" s="1">
        <v>1</v>
      </c>
      <c r="C2" s="1">
        <v>0</v>
      </c>
      <c r="D2" s="1">
        <v>0</v>
      </c>
      <c r="E2" s="1">
        <v>0</v>
      </c>
      <c r="F2" s="1" t="s">
        <v>68</v>
      </c>
      <c r="G2" s="2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2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437</v>
      </c>
      <c r="B3" s="1">
        <v>0</v>
      </c>
      <c r="C3" s="1">
        <v>1</v>
      </c>
      <c r="D3" s="1">
        <v>0</v>
      </c>
      <c r="E3" s="1">
        <v>0</v>
      </c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439</v>
      </c>
      <c r="B4" s="1">
        <v>0</v>
      </c>
      <c r="C4" s="1">
        <v>1</v>
      </c>
      <c r="D4" s="1">
        <v>0</v>
      </c>
      <c r="E4" s="1">
        <v>0</v>
      </c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441</v>
      </c>
      <c r="B5" s="1">
        <v>0</v>
      </c>
      <c r="C5" s="1">
        <v>0</v>
      </c>
      <c r="D5" s="1">
        <v>0</v>
      </c>
      <c r="E5" s="1">
        <v>1</v>
      </c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1:17">
      <c r="A6" s="1">
        <v>442</v>
      </c>
      <c r="B6" s="1">
        <v>0</v>
      </c>
      <c r="C6" s="1">
        <v>1</v>
      </c>
      <c r="D6" s="1">
        <v>0</v>
      </c>
      <c r="E6" s="1">
        <v>0</v>
      </c>
      <c r="G6" s="2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2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1:17">
      <c r="A7" s="1">
        <v>443</v>
      </c>
      <c r="B7" s="1">
        <v>0</v>
      </c>
      <c r="C7" s="1">
        <v>1</v>
      </c>
      <c r="D7" s="1">
        <v>0</v>
      </c>
      <c r="E7" s="1">
        <v>0</v>
      </c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2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2">
        <v>8</v>
      </c>
      <c r="H9" s="2">
        <f>SUMIFS(B$2:B1000,$A$2:$A1000,"&gt;421",$A$2:$A1000,"&lt;481")</f>
        <v>1</v>
      </c>
      <c r="I9" s="2">
        <f>SUMIFS(C$2:C1000,$A$2:$A1000,"&gt;421",$A$2:$A1000,"&lt;481")</f>
        <v>4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2">
        <v>8</v>
      </c>
      <c r="N9" s="1">
        <f t="shared" ref="N9:Q9" si="7">IF(H9&gt;0,1,0)</f>
        <v>1</v>
      </c>
      <c r="O9" s="1">
        <f t="shared" si="7"/>
        <v>1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1">
        <v>439</v>
      </c>
      <c r="B2" s="1">
        <v>0</v>
      </c>
      <c r="C2" s="1">
        <v>1</v>
      </c>
      <c r="D2" s="1">
        <v>0</v>
      </c>
      <c r="E2" s="1">
        <v>0</v>
      </c>
      <c r="F2" s="1" t="s">
        <v>69</v>
      </c>
      <c r="G2" s="2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2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442</v>
      </c>
      <c r="B3" s="1">
        <v>0</v>
      </c>
      <c r="C3" s="1">
        <v>0</v>
      </c>
      <c r="D3" s="1">
        <v>0</v>
      </c>
      <c r="E3" s="1">
        <v>1</v>
      </c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2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2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2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2">
        <v>8</v>
      </c>
      <c r="H9" s="2">
        <f>SUMIFS(B$2:B1000,$A$2:$A1000,"&gt;421",$A$2:$A1000,"&lt;481")</f>
        <v>0</v>
      </c>
      <c r="I9" s="2">
        <f>SUMIFS(C$2:C1000,$A$2:$A1000,"&gt;421",$A$2:$A1000,"&lt;481")</f>
        <v>1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2">
        <v>8</v>
      </c>
      <c r="N9" s="1">
        <f t="shared" ref="N9:Q9" si="7">IF(H9&gt;0,1,0)</f>
        <v>0</v>
      </c>
      <c r="O9" s="1">
        <f t="shared" si="7"/>
        <v>1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1">
        <v>467</v>
      </c>
      <c r="B2" s="1">
        <v>0</v>
      </c>
      <c r="C2" s="1">
        <v>0</v>
      </c>
      <c r="D2" s="1">
        <v>0</v>
      </c>
      <c r="E2" s="1">
        <v>1</v>
      </c>
      <c r="F2" s="1" t="s">
        <v>70</v>
      </c>
      <c r="G2" s="2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2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7:17"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2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2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2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2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2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1">
        <v>467</v>
      </c>
      <c r="B2" s="1">
        <v>0</v>
      </c>
      <c r="C2" s="1">
        <v>0</v>
      </c>
      <c r="D2" s="1">
        <v>1</v>
      </c>
      <c r="E2" s="1">
        <v>0</v>
      </c>
      <c r="F2" s="1" t="s">
        <v>71</v>
      </c>
      <c r="G2" s="2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2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7:17"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2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2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2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2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1</v>
      </c>
      <c r="K9" s="2">
        <f>SUMIFS(E$2:E1000,$A$2:$A1000,"&gt;421",$A$2:$A1000,"&lt;481")</f>
        <v>0</v>
      </c>
      <c r="M9" s="2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1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1">
        <v>467</v>
      </c>
      <c r="B2" s="1">
        <v>1</v>
      </c>
      <c r="C2" s="1">
        <v>0</v>
      </c>
      <c r="D2" s="1">
        <v>0</v>
      </c>
      <c r="E2" s="1">
        <v>0</v>
      </c>
      <c r="F2" s="1" t="s">
        <v>72</v>
      </c>
      <c r="G2" s="2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2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7:17"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2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2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2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2">
        <v>8</v>
      </c>
      <c r="H9" s="2">
        <f>SUMIFS(B$2:B1000,$A$2:$A1000,"&gt;421",$A$2:$A1000,"&lt;481")</f>
        <v>1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2">
        <v>8</v>
      </c>
      <c r="N9" s="1">
        <f t="shared" ref="N9:Q9" si="7">IF(H9&gt;0,1,0)</f>
        <v>1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1">
        <v>467</v>
      </c>
      <c r="B2" s="1">
        <v>0</v>
      </c>
      <c r="C2" s="1">
        <v>1</v>
      </c>
      <c r="D2" s="1">
        <v>0</v>
      </c>
      <c r="E2" s="1">
        <v>0</v>
      </c>
      <c r="F2" s="1" t="s">
        <v>73</v>
      </c>
      <c r="G2" s="2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2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7:17"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2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2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2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2">
        <v>8</v>
      </c>
      <c r="H9" s="2">
        <f>SUMIFS(B$2:B1000,$A$2:$A1000,"&gt;421",$A$2:$A1000,"&lt;481")</f>
        <v>0</v>
      </c>
      <c r="I9" s="2">
        <f>SUMIFS(C$2:C1000,$A$2:$A1000,"&gt;421",$A$2:$A1000,"&lt;481")</f>
        <v>1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2">
        <v>8</v>
      </c>
      <c r="N9" s="1">
        <f t="shared" ref="N9:Q9" si="7">IF(H9&gt;0,1,0)</f>
        <v>0</v>
      </c>
      <c r="O9" s="1">
        <f t="shared" si="7"/>
        <v>1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ht="14.25" customHeight="1" spans="1:17">
      <c r="A2" s="1">
        <v>467</v>
      </c>
      <c r="B2" s="1">
        <v>0</v>
      </c>
      <c r="C2" s="1">
        <v>0</v>
      </c>
      <c r="D2" s="1">
        <v>0</v>
      </c>
      <c r="E2" s="1">
        <v>1</v>
      </c>
      <c r="F2" s="1" t="s">
        <v>74</v>
      </c>
      <c r="G2" s="2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2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7:17">
      <c r="G3" s="2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2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7:17">
      <c r="G4" s="2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2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7:17">
      <c r="G5" s="2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2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2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2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7:17">
      <c r="G7" s="2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2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2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2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2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2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0</v>
      </c>
      <c r="B2" s="1">
        <v>0</v>
      </c>
      <c r="C2" s="1">
        <v>0</v>
      </c>
      <c r="D2" s="1">
        <v>0</v>
      </c>
      <c r="E2" s="1">
        <v>1</v>
      </c>
      <c r="F2" s="1" t="s">
        <v>12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129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181</v>
      </c>
      <c r="B4" s="1">
        <v>0</v>
      </c>
      <c r="C4" s="1">
        <v>0</v>
      </c>
      <c r="D4" s="1">
        <v>0</v>
      </c>
      <c r="E4" s="1">
        <v>1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1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1</v>
      </c>
    </row>
    <row r="5" ht="14.25" customHeight="1" spans="1:17">
      <c r="A5" s="1">
        <v>280</v>
      </c>
      <c r="B5" s="1">
        <v>0</v>
      </c>
      <c r="C5" s="1">
        <v>0</v>
      </c>
      <c r="D5" s="1">
        <v>0</v>
      </c>
      <c r="E5" s="1">
        <v>1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7:17"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1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1</v>
      </c>
    </row>
    <row r="7" ht="14.25" customHeight="1" spans="7:17"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0"/>
  <sheetViews>
    <sheetView workbookViewId="0">
      <selection activeCell="A1" sqref="A1"/>
    </sheetView>
  </sheetViews>
  <sheetFormatPr defaultColWidth="12.6333333333333" defaultRowHeight="15" customHeight="1" outlineLevelCol="4"/>
  <cols>
    <col min="1" max="5" width="8.75" customWidth="1"/>
    <col min="6" max="26" width="7.63333333333333" customWidth="1"/>
  </cols>
  <sheetData>
    <row r="1" ht="14.25" customHeight="1" spans="1:5">
      <c r="A1" s="1" t="s">
        <v>75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 spans="1:5">
      <c r="A2" s="1">
        <v>1</v>
      </c>
      <c r="B2" s="1">
        <v>7</v>
      </c>
      <c r="C2" s="1">
        <v>12</v>
      </c>
      <c r="D2" s="1">
        <v>6</v>
      </c>
      <c r="E2" s="1">
        <v>20</v>
      </c>
    </row>
    <row r="3" ht="14.25" customHeight="1" spans="1:5">
      <c r="A3" s="1">
        <v>2</v>
      </c>
      <c r="B3" s="1">
        <v>0</v>
      </c>
      <c r="C3" s="1">
        <v>4</v>
      </c>
      <c r="D3" s="1">
        <v>1</v>
      </c>
      <c r="E3" s="1">
        <v>8</v>
      </c>
    </row>
    <row r="4" ht="14.25" customHeight="1" spans="1:5">
      <c r="A4" s="1">
        <v>3</v>
      </c>
      <c r="B4" s="1">
        <v>4</v>
      </c>
      <c r="C4" s="1">
        <v>4</v>
      </c>
      <c r="D4" s="1">
        <v>3</v>
      </c>
      <c r="E4" s="1">
        <v>7</v>
      </c>
    </row>
    <row r="5" ht="14.25" customHeight="1" spans="1:5">
      <c r="A5" s="1">
        <v>4</v>
      </c>
      <c r="B5" s="1">
        <v>3</v>
      </c>
      <c r="C5" s="1">
        <v>6</v>
      </c>
      <c r="D5" s="1">
        <v>0</v>
      </c>
      <c r="E5" s="1">
        <v>6</v>
      </c>
    </row>
    <row r="6" ht="14.25" customHeight="1" spans="1:5">
      <c r="A6" s="1">
        <v>5</v>
      </c>
      <c r="B6" s="1">
        <v>3</v>
      </c>
      <c r="C6" s="1">
        <v>3</v>
      </c>
      <c r="D6" s="1">
        <v>0</v>
      </c>
      <c r="E6" s="1">
        <v>5</v>
      </c>
    </row>
    <row r="7" ht="14.25" customHeight="1" spans="1:5">
      <c r="A7" s="1">
        <v>6</v>
      </c>
      <c r="B7" s="1">
        <v>6</v>
      </c>
      <c r="C7" s="1">
        <v>5</v>
      </c>
      <c r="D7" s="1">
        <v>4</v>
      </c>
      <c r="E7" s="1">
        <v>10</v>
      </c>
    </row>
    <row r="8" ht="14.25" customHeight="1" spans="1:5">
      <c r="A8" s="1">
        <v>7</v>
      </c>
      <c r="B8" s="1">
        <v>1</v>
      </c>
      <c r="C8" s="1">
        <v>3</v>
      </c>
      <c r="D8" s="1">
        <v>3</v>
      </c>
      <c r="E8" s="1">
        <v>6</v>
      </c>
    </row>
    <row r="9" ht="14.25" customHeight="1" spans="1:5">
      <c r="A9" s="1">
        <v>8</v>
      </c>
      <c r="B9" s="1">
        <v>5</v>
      </c>
      <c r="C9" s="1">
        <v>11</v>
      </c>
      <c r="D9" s="1">
        <v>2</v>
      </c>
      <c r="E9" s="1">
        <v>27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0</v>
      </c>
      <c r="B2" s="1">
        <v>1</v>
      </c>
      <c r="C2" s="1">
        <v>0</v>
      </c>
      <c r="D2" s="1">
        <v>0</v>
      </c>
      <c r="E2" s="1">
        <v>0</v>
      </c>
      <c r="F2" s="1" t="s">
        <v>13</v>
      </c>
      <c r="G2" s="3">
        <v>1</v>
      </c>
      <c r="H2" s="2">
        <f>SUMIFS(B$2:B1000,$A$2:$A1000,"&gt;0",$A$2:$A1000,"&lt;61")</f>
        <v>1</v>
      </c>
      <c r="I2" s="2">
        <f>SUMIFS(C$2:C1000,$A$2:$A1000,"&gt;0",$A$2:$A1000,"&lt;61")</f>
        <v>1</v>
      </c>
      <c r="J2" s="2">
        <f>SUMIFS(D$2:D1000,$A$2:$A1000,"&gt;0",$A$2:$A1000,"&lt;61")</f>
        <v>0</v>
      </c>
      <c r="K2" s="2">
        <f>SUMIFS(E$2:E1000,$A$2:$A1000,"&gt;0",$A$2:$A1000,"&lt;61")</f>
        <v>1</v>
      </c>
      <c r="M2" s="3">
        <v>1</v>
      </c>
      <c r="N2" s="1">
        <f t="shared" ref="N2:Q2" si="0">IF(H2&gt;0,1,0)</f>
        <v>1</v>
      </c>
      <c r="O2" s="1">
        <f t="shared" si="0"/>
        <v>1</v>
      </c>
      <c r="P2" s="1">
        <f t="shared" si="0"/>
        <v>0</v>
      </c>
      <c r="Q2" s="1">
        <f t="shared" si="0"/>
        <v>1</v>
      </c>
    </row>
    <row r="3" ht="14.25" customHeight="1" spans="1:17">
      <c r="A3" s="1">
        <v>2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3</v>
      </c>
      <c r="B4" s="1">
        <v>0</v>
      </c>
      <c r="C4" s="1">
        <v>1</v>
      </c>
      <c r="D4" s="1">
        <v>0</v>
      </c>
      <c r="E4" s="1">
        <v>0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4</v>
      </c>
      <c r="B5" s="1">
        <v>1</v>
      </c>
      <c r="C5" s="1">
        <v>0</v>
      </c>
      <c r="D5" s="1">
        <v>0</v>
      </c>
      <c r="E5" s="1">
        <v>0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1:17">
      <c r="A6" s="1">
        <v>340</v>
      </c>
      <c r="B6" s="1">
        <v>1</v>
      </c>
      <c r="C6" s="1">
        <v>0</v>
      </c>
      <c r="D6" s="1">
        <v>0</v>
      </c>
      <c r="E6" s="1">
        <v>0</v>
      </c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1:17">
      <c r="A7" s="1">
        <v>465</v>
      </c>
      <c r="B7" s="1">
        <v>0</v>
      </c>
      <c r="C7" s="1">
        <v>1</v>
      </c>
      <c r="D7" s="1">
        <v>0</v>
      </c>
      <c r="E7" s="1">
        <v>0</v>
      </c>
      <c r="G7" s="3">
        <v>6</v>
      </c>
      <c r="H7" s="2">
        <f>SUMIFS(B$2:B1000,$A$2:$A1000,"&gt;301",$A$2:$A1000,"&lt;361")</f>
        <v>1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1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7:17"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7:17"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1</v>
      </c>
      <c r="J9" s="2">
        <f>SUMIFS(D$2:D1000,$A$2:$A1000,"&gt;421",$A$2:$A1000,"&lt;481")</f>
        <v>0</v>
      </c>
      <c r="K9" s="2">
        <f>SUMIFS(E$2:E1000,$A$2:$A1000,"&gt;421",$A$2:$A1000,"&lt;481")</f>
        <v>0</v>
      </c>
      <c r="M9" s="3">
        <v>8</v>
      </c>
      <c r="N9" s="1">
        <f t="shared" ref="N9:Q9" si="7">IF(H9&gt;0,1,0)</f>
        <v>0</v>
      </c>
      <c r="O9" s="1">
        <f t="shared" si="7"/>
        <v>1</v>
      </c>
      <c r="P9" s="1">
        <f t="shared" si="7"/>
        <v>0</v>
      </c>
      <c r="Q9" s="1">
        <f t="shared" si="7"/>
        <v>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0"/>
  <sheetViews>
    <sheetView workbookViewId="0">
      <selection activeCell="A1" sqref="A1"/>
    </sheetView>
  </sheetViews>
  <sheetFormatPr defaultColWidth="12.6333333333333" defaultRowHeight="15" customHeight="1"/>
  <cols>
    <col min="1" max="5" width="8.75" customWidth="1"/>
    <col min="6" max="6" width="28" customWidth="1"/>
    <col min="7" max="26" width="7.63333333333333" customWidth="1"/>
  </cols>
  <sheetData>
    <row r="1" ht="14.25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ht="14.25" customHeight="1" spans="1:17">
      <c r="A2" s="1">
        <v>0</v>
      </c>
      <c r="B2" s="1">
        <v>0</v>
      </c>
      <c r="C2" s="1">
        <v>0</v>
      </c>
      <c r="D2" s="1">
        <v>0</v>
      </c>
      <c r="E2" s="1">
        <v>1</v>
      </c>
      <c r="F2" s="1" t="s">
        <v>14</v>
      </c>
      <c r="G2" s="3">
        <v>1</v>
      </c>
      <c r="H2" s="2">
        <f>SUMIFS(B$2:B1000,$A$2:$A1000,"&gt;0",$A$2:$A1000,"&lt;61")</f>
        <v>0</v>
      </c>
      <c r="I2" s="2">
        <f>SUMIFS(C$2:C1000,$A$2:$A1000,"&gt;0",$A$2:$A1000,"&lt;61")</f>
        <v>0</v>
      </c>
      <c r="J2" s="2">
        <f>SUMIFS(D$2:D1000,$A$2:$A1000,"&gt;0",$A$2:$A1000,"&lt;61")</f>
        <v>0</v>
      </c>
      <c r="K2" s="2">
        <f>SUMIFS(E$2:E1000,$A$2:$A1000,"&gt;0",$A$2:$A1000,"&lt;61")</f>
        <v>0</v>
      </c>
      <c r="M2" s="3">
        <v>1</v>
      </c>
      <c r="N2" s="1">
        <f t="shared" ref="N2:Q2" si="0">IF(H2&gt;0,1,0)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ht="14.25" customHeight="1" spans="1:17">
      <c r="A3" s="1">
        <v>0</v>
      </c>
      <c r="B3" s="1">
        <v>0</v>
      </c>
      <c r="C3" s="1">
        <v>0</v>
      </c>
      <c r="D3" s="1">
        <v>0</v>
      </c>
      <c r="E3" s="1">
        <v>1</v>
      </c>
      <c r="G3" s="3">
        <v>2</v>
      </c>
      <c r="H3" s="2">
        <f>SUMIFS(B$2:B1000,$A$2:$A1000,"&gt;61",$A$2:$A1000,"&lt;121")</f>
        <v>0</v>
      </c>
      <c r="I3" s="2">
        <f>SUMIFS(C$2:C1000,$A$2:$A1000,"&gt;61",$A$2:$A1000,"&lt;121")</f>
        <v>0</v>
      </c>
      <c r="J3" s="2">
        <f>SUMIFS(D$2:D1000,$A$2:$A1000,"&gt;61",$A$2:$A1000,"&lt;121")</f>
        <v>0</v>
      </c>
      <c r="K3" s="2">
        <f>SUMIFS(E$2:E1000,$A$2:$A1000,"&gt;61",$A$2:$A1000,"&lt;121")</f>
        <v>0</v>
      </c>
      <c r="M3" s="3">
        <v>2</v>
      </c>
      <c r="N3" s="1">
        <f t="shared" ref="N3:Q3" si="1">IF(H3&gt;0,1,0)</f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</row>
    <row r="4" ht="14.25" customHeight="1" spans="1:17">
      <c r="A4" s="1">
        <v>0</v>
      </c>
      <c r="B4" s="1">
        <v>1</v>
      </c>
      <c r="C4" s="1">
        <v>0</v>
      </c>
      <c r="D4" s="1">
        <v>0</v>
      </c>
      <c r="E4" s="1">
        <v>0</v>
      </c>
      <c r="G4" s="3">
        <v>3</v>
      </c>
      <c r="H4" s="2">
        <f>SUMIFS(B$2:B1000,$A$2:$A1000,"&gt;121",$A$2:$A1000,"&lt;181")</f>
        <v>0</v>
      </c>
      <c r="I4" s="2">
        <f>SUMIFS(C$2:C1000,$A$2:$A1000,"&gt;121",$A$2:$A1000,"&lt;181")</f>
        <v>0</v>
      </c>
      <c r="J4" s="2">
        <f>SUMIFS(D$2:D1000,$A$2:$A1000,"&gt;121",$A$2:$A1000,"&lt;181")</f>
        <v>0</v>
      </c>
      <c r="K4" s="2">
        <f>SUMIFS(E$2:E1000,$A$2:$A1000,"&gt;121",$A$2:$A1000,"&lt;181")</f>
        <v>0</v>
      </c>
      <c r="M4" s="3">
        <v>3</v>
      </c>
      <c r="N4" s="1">
        <f t="shared" ref="N4:Q4" si="2">IF(H4&gt;0,1,0)</f>
        <v>0</v>
      </c>
      <c r="O4" s="1">
        <f t="shared" si="2"/>
        <v>0</v>
      </c>
      <c r="P4" s="1">
        <f t="shared" si="2"/>
        <v>0</v>
      </c>
      <c r="Q4" s="1">
        <f t="shared" si="2"/>
        <v>0</v>
      </c>
    </row>
    <row r="5" ht="14.25" customHeight="1" spans="1:17">
      <c r="A5" s="1">
        <v>0</v>
      </c>
      <c r="B5" s="1">
        <v>0</v>
      </c>
      <c r="C5" s="1">
        <v>0</v>
      </c>
      <c r="D5" s="1">
        <v>0</v>
      </c>
      <c r="E5" s="1">
        <v>1</v>
      </c>
      <c r="G5" s="3">
        <v>4</v>
      </c>
      <c r="H5" s="2">
        <f>SUMIFS(B$2:B1000,$A$2:$A1000,"&gt;181",$A$2:$A1000,"&lt;241")</f>
        <v>0</v>
      </c>
      <c r="I5" s="2">
        <f>SUMIFS(C$2:C1000,$A$2:$A1000,"&gt;181",$A$2:$A1000,"&lt;241")</f>
        <v>0</v>
      </c>
      <c r="J5" s="2">
        <f>SUMIFS(D$2:D1000,$A$2:$A1000,"&gt;181",$A$2:$A1000,"&lt;241")</f>
        <v>0</v>
      </c>
      <c r="K5" s="2">
        <f>SUMIFS(E$2:E1000,$A$2:$A1000,"&gt;181",$A$2:$A1000,"&lt;241")</f>
        <v>0</v>
      </c>
      <c r="M5" s="3">
        <v>4</v>
      </c>
      <c r="N5" s="1">
        <f t="shared" ref="N5:Q5" si="3">IF(H5&gt;0,1,0)</f>
        <v>0</v>
      </c>
      <c r="O5" s="1">
        <f t="shared" si="3"/>
        <v>0</v>
      </c>
      <c r="P5" s="1">
        <f t="shared" si="3"/>
        <v>0</v>
      </c>
      <c r="Q5" s="1">
        <f t="shared" si="3"/>
        <v>0</v>
      </c>
    </row>
    <row r="6" ht="14.25" customHeight="1" spans="1:17">
      <c r="A6" s="1">
        <v>0</v>
      </c>
      <c r="B6" s="1">
        <v>0</v>
      </c>
      <c r="C6" s="1">
        <v>1</v>
      </c>
      <c r="D6" s="1">
        <v>0</v>
      </c>
      <c r="E6" s="1">
        <v>0</v>
      </c>
      <c r="G6" s="3">
        <v>5</v>
      </c>
      <c r="H6" s="2">
        <f>SUMIFS(B$2:B1000,$A$2:$A1000,"&gt;241",$A$2:$A1000,"&lt;301")</f>
        <v>0</v>
      </c>
      <c r="I6" s="2">
        <f>SUMIFS(C$2:C1000,$A$2:$A1000,"&gt;241",$A$2:$A1000,"&lt;301")</f>
        <v>0</v>
      </c>
      <c r="J6" s="2">
        <f>SUMIFS(D$2:D1000,$A$2:$A1000,"&gt;241",$A$2:$A1000,"&lt;301")</f>
        <v>0</v>
      </c>
      <c r="K6" s="2">
        <f>SUMIFS(E$2:E1000,$A$2:$A1000,"&gt;241",$A$2:$A1000,"&lt;301")</f>
        <v>0</v>
      </c>
      <c r="M6" s="3">
        <v>5</v>
      </c>
      <c r="N6" s="1">
        <f t="shared" ref="N6:Q6" si="4">IF(H6&gt;0,1,0)</f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</row>
    <row r="7" ht="14.25" customHeight="1" spans="1:17">
      <c r="A7" s="1">
        <v>0</v>
      </c>
      <c r="B7" s="1">
        <v>0</v>
      </c>
      <c r="C7" s="1">
        <v>0</v>
      </c>
      <c r="D7" s="1">
        <v>1</v>
      </c>
      <c r="E7" s="1">
        <v>0</v>
      </c>
      <c r="G7" s="3">
        <v>6</v>
      </c>
      <c r="H7" s="2">
        <f>SUMIFS(B$2:B1000,$A$2:$A1000,"&gt;301",$A$2:$A1000,"&lt;361")</f>
        <v>0</v>
      </c>
      <c r="I7" s="2">
        <f>SUMIFS(C$2:C1000,$A$2:$A1000,"&gt;301",$A$2:$A1000,"&lt;361")</f>
        <v>0</v>
      </c>
      <c r="J7" s="2">
        <f>SUMIFS(D$2:D1000,$A$2:$A1000,"&gt;301",$A$2:$A1000,"&lt;361")</f>
        <v>0</v>
      </c>
      <c r="K7" s="2">
        <f>SUMIFS(E$2:E1000,$A$2:$A1000,"&gt;301",$A$2:$A1000,"&lt;361")</f>
        <v>0</v>
      </c>
      <c r="M7" s="3">
        <v>6</v>
      </c>
      <c r="N7" s="1">
        <f t="shared" ref="N7:Q7" si="5">IF(H7&gt;0,1,0)</f>
        <v>0</v>
      </c>
      <c r="O7" s="1">
        <f t="shared" si="5"/>
        <v>0</v>
      </c>
      <c r="P7" s="1">
        <f t="shared" si="5"/>
        <v>0</v>
      </c>
      <c r="Q7" s="1">
        <f t="shared" si="5"/>
        <v>0</v>
      </c>
    </row>
    <row r="8" ht="14.25" customHeight="1" spans="1:17">
      <c r="A8" s="1">
        <v>0</v>
      </c>
      <c r="B8" s="1">
        <v>1</v>
      </c>
      <c r="C8" s="1">
        <v>0</v>
      </c>
      <c r="D8" s="1">
        <v>0</v>
      </c>
      <c r="E8" s="1">
        <v>0</v>
      </c>
      <c r="G8" s="3">
        <v>7</v>
      </c>
      <c r="H8" s="2">
        <f>SUMIFS(B$2:B1000,$A$2:$A1000,"&gt;361",$A$2:$A1000,"&lt;421")</f>
        <v>0</v>
      </c>
      <c r="I8" s="2">
        <f>SUMIFS(C$2:C1000,$A$2:$A1000,"&gt;361",$A$2:$A1000,"&lt;421")</f>
        <v>0</v>
      </c>
      <c r="J8" s="2">
        <f>SUMIFS(D$2:D1000,$A$2:$A1000,"&gt;361",$A$2:$A1000,"&lt;421")</f>
        <v>0</v>
      </c>
      <c r="K8" s="2">
        <f>SUMIFS(E$2:E1000,$A$2:$A1000,"&gt;361",$A$2:$A1000,"&lt;421")</f>
        <v>0</v>
      </c>
      <c r="M8" s="3">
        <v>7</v>
      </c>
      <c r="N8" s="1">
        <f t="shared" ref="N8:Q8" si="6">IF(H8&gt;0,1,0)</f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ht="14.25" customHeight="1" spans="1:17">
      <c r="A9" s="1">
        <v>460</v>
      </c>
      <c r="B9" s="1">
        <v>0</v>
      </c>
      <c r="C9" s="1">
        <v>0</v>
      </c>
      <c r="D9" s="1">
        <v>0</v>
      </c>
      <c r="E9" s="1">
        <v>1</v>
      </c>
      <c r="G9" s="3">
        <v>8</v>
      </c>
      <c r="H9" s="2">
        <f>SUMIFS(B$2:B1000,$A$2:$A1000,"&gt;421",$A$2:$A1000,"&lt;481")</f>
        <v>0</v>
      </c>
      <c r="I9" s="2">
        <f>SUMIFS(C$2:C1000,$A$2:$A1000,"&gt;421",$A$2:$A1000,"&lt;481")</f>
        <v>0</v>
      </c>
      <c r="J9" s="2">
        <f>SUMIFS(D$2:D1000,$A$2:$A1000,"&gt;421",$A$2:$A1000,"&lt;481")</f>
        <v>0</v>
      </c>
      <c r="K9" s="2">
        <f>SUMIFS(E$2:E1000,$A$2:$A1000,"&gt;421",$A$2:$A1000,"&lt;481")</f>
        <v>1</v>
      </c>
      <c r="M9" s="3">
        <v>8</v>
      </c>
      <c r="N9" s="1">
        <f t="shared" ref="N9:Q9" si="7">IF(H9&gt;0,1,0)</f>
        <v>0</v>
      </c>
      <c r="O9" s="1">
        <f t="shared" si="7"/>
        <v>0</v>
      </c>
      <c r="P9" s="1">
        <f t="shared" si="7"/>
        <v>0</v>
      </c>
      <c r="Q9" s="1">
        <f t="shared" si="7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70</vt:i4>
      </vt:variant>
    </vt:vector>
  </HeadingPairs>
  <TitlesOfParts>
    <vt:vector size="70" baseType="lpstr">
      <vt:lpstr>Student 1</vt:lpstr>
      <vt:lpstr>Student 2</vt:lpstr>
      <vt:lpstr>Student 3</vt:lpstr>
      <vt:lpstr>Student 4</vt:lpstr>
      <vt:lpstr>Student 5</vt:lpstr>
      <vt:lpstr>Student 6</vt:lpstr>
      <vt:lpstr>Student 7</vt:lpstr>
      <vt:lpstr>Student 8</vt:lpstr>
      <vt:lpstr>Student 9</vt:lpstr>
      <vt:lpstr>Student 10</vt:lpstr>
      <vt:lpstr>Student 11</vt:lpstr>
      <vt:lpstr>Student 12</vt:lpstr>
      <vt:lpstr>Student 13</vt:lpstr>
      <vt:lpstr>Student 14</vt:lpstr>
      <vt:lpstr>Student 15</vt:lpstr>
      <vt:lpstr>Student 16</vt:lpstr>
      <vt:lpstr>Student 17</vt:lpstr>
      <vt:lpstr>Student 18</vt:lpstr>
      <vt:lpstr>Student 19</vt:lpstr>
      <vt:lpstr>Student 20</vt:lpstr>
      <vt:lpstr>Student 21</vt:lpstr>
      <vt:lpstr>Student 22</vt:lpstr>
      <vt:lpstr>Student 23</vt:lpstr>
      <vt:lpstr>Student 24</vt:lpstr>
      <vt:lpstr>Student 25</vt:lpstr>
      <vt:lpstr>Student 26</vt:lpstr>
      <vt:lpstr>Student 27</vt:lpstr>
      <vt:lpstr>Student 28</vt:lpstr>
      <vt:lpstr>Student 29</vt:lpstr>
      <vt:lpstr>Student 30</vt:lpstr>
      <vt:lpstr>Student 31</vt:lpstr>
      <vt:lpstr>Student 32</vt:lpstr>
      <vt:lpstr>Student 33</vt:lpstr>
      <vt:lpstr>Student 34</vt:lpstr>
      <vt:lpstr>Student 35</vt:lpstr>
      <vt:lpstr>Student 36</vt:lpstr>
      <vt:lpstr>Student 37</vt:lpstr>
      <vt:lpstr>Student 38</vt:lpstr>
      <vt:lpstr>Student 39</vt:lpstr>
      <vt:lpstr>Student 40</vt:lpstr>
      <vt:lpstr>Student 41</vt:lpstr>
      <vt:lpstr>Student 42</vt:lpstr>
      <vt:lpstr>Student 43</vt:lpstr>
      <vt:lpstr>Student 44</vt:lpstr>
      <vt:lpstr>Student 45</vt:lpstr>
      <vt:lpstr>Student 46</vt:lpstr>
      <vt:lpstr>Student 47</vt:lpstr>
      <vt:lpstr>Student 48</vt:lpstr>
      <vt:lpstr>Student 49</vt:lpstr>
      <vt:lpstr>Student 50</vt:lpstr>
      <vt:lpstr>Student 51</vt:lpstr>
      <vt:lpstr>Student 52</vt:lpstr>
      <vt:lpstr>Student 53</vt:lpstr>
      <vt:lpstr>Student 54</vt:lpstr>
      <vt:lpstr>Student 55</vt:lpstr>
      <vt:lpstr>Student 56</vt:lpstr>
      <vt:lpstr>Student 57</vt:lpstr>
      <vt:lpstr>Student 58</vt:lpstr>
      <vt:lpstr>Student 59</vt:lpstr>
      <vt:lpstr>Student 60</vt:lpstr>
      <vt:lpstr>Student 61</vt:lpstr>
      <vt:lpstr>Student 62</vt:lpstr>
      <vt:lpstr>Student 63</vt:lpstr>
      <vt:lpstr>Student 64</vt:lpstr>
      <vt:lpstr>Student 65</vt:lpstr>
      <vt:lpstr>Student 66</vt:lpstr>
      <vt:lpstr>Student 67</vt:lpstr>
      <vt:lpstr>Student 68</vt:lpstr>
      <vt:lpstr>Student 69</vt:lpstr>
      <vt:lpstr>Class Feedback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</cp:lastModifiedBy>
  <dcterms:created xsi:type="dcterms:W3CDTF">2021-04-17T09:44:00Z</dcterms:created>
  <dcterms:modified xsi:type="dcterms:W3CDTF">2021-05-07T07:54:55Z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1033-11.2.0.10093</vt:lpwstr>
  </property>
</Properties>
</file>