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Student 1" sheetId="1" r:id="rId1"/>
    <sheet name="Student 2" sheetId="2" r:id="rId2"/>
    <sheet name="Student 3" sheetId="3" r:id="rId3"/>
    <sheet name="Student 4" sheetId="4" r:id="rId4"/>
    <sheet name="Student 5" sheetId="5" r:id="rId5"/>
    <sheet name="Student 6" sheetId="6" r:id="rId6"/>
    <sheet name="Student 7" sheetId="7" r:id="rId7"/>
    <sheet name="Student 8" sheetId="8" r:id="rId8"/>
    <sheet name="Student 9" sheetId="9" r:id="rId9"/>
    <sheet name="Student 10" sheetId="10" r:id="rId10"/>
    <sheet name="Student 11" sheetId="11" r:id="rId11"/>
    <sheet name="Student 12" sheetId="12" r:id="rId12"/>
    <sheet name="Student 13" sheetId="13" r:id="rId13"/>
    <sheet name="Student 14" sheetId="14" r:id="rId14"/>
    <sheet name="Student 15" sheetId="15" r:id="rId15"/>
    <sheet name="Student 16" sheetId="16" r:id="rId16"/>
    <sheet name="Student 17" sheetId="17" r:id="rId17"/>
    <sheet name="Student 18" sheetId="18" r:id="rId18"/>
    <sheet name="Student 19" sheetId="19" r:id="rId19"/>
    <sheet name="Student 20" sheetId="20" r:id="rId20"/>
    <sheet name="Student 21" sheetId="21" r:id="rId21"/>
    <sheet name="Student 22" sheetId="22" r:id="rId22"/>
    <sheet name="Student 23" sheetId="23" r:id="rId23"/>
    <sheet name="Student 24" sheetId="24" r:id="rId24"/>
    <sheet name="Student 25" sheetId="25" r:id="rId25"/>
    <sheet name="Student 26" sheetId="26" r:id="rId26"/>
    <sheet name="Student 27" sheetId="27" r:id="rId27"/>
    <sheet name="Student 28" sheetId="28" r:id="rId28"/>
    <sheet name="Student 29" sheetId="29" r:id="rId29"/>
    <sheet name="Student 30" sheetId="30" r:id="rId30"/>
    <sheet name="Student 31" sheetId="31" r:id="rId31"/>
    <sheet name="Student 32" sheetId="32" r:id="rId32"/>
    <sheet name="Student 33" sheetId="33" r:id="rId33"/>
    <sheet name="Student 34" sheetId="34" r:id="rId34"/>
    <sheet name="Student 35" sheetId="35" r:id="rId35"/>
    <sheet name="Student 36" sheetId="36" r:id="rId36"/>
    <sheet name="Student 37" sheetId="37" r:id="rId37"/>
    <sheet name="Student 38" sheetId="38" r:id="rId38"/>
    <sheet name="Student 39" sheetId="39" r:id="rId39"/>
    <sheet name="Student 40" sheetId="40" r:id="rId40"/>
    <sheet name="Student 41" sheetId="41" r:id="rId41"/>
    <sheet name="Student 42" sheetId="42" r:id="rId42"/>
    <sheet name="Student 43" sheetId="43" r:id="rId43"/>
    <sheet name="Student 44" sheetId="44" r:id="rId44"/>
    <sheet name="Student 45" sheetId="45" r:id="rId45"/>
    <sheet name="Student 46" sheetId="46" r:id="rId46"/>
    <sheet name="Student 47" sheetId="47" r:id="rId47"/>
    <sheet name="Student 48" sheetId="48" r:id="rId48"/>
    <sheet name="Student 49" sheetId="49" r:id="rId49"/>
    <sheet name="Student 50" sheetId="50" r:id="rId50"/>
    <sheet name="Student 51" sheetId="51" r:id="rId51"/>
    <sheet name="Student 52" sheetId="52" r:id="rId52"/>
    <sheet name="Class Feedback" sheetId="53" r:id="rId53"/>
  </sheets>
  <calcPr calcId="144525"/>
</workbook>
</file>

<file path=xl/sharedStrings.xml><?xml version="1.0" encoding="utf-8"?>
<sst xmlns="http://schemas.openxmlformats.org/spreadsheetml/2006/main" count="889" uniqueCount="59">
  <si>
    <t>Timestamp (seconds)</t>
  </si>
  <si>
    <t>Difficult</t>
  </si>
  <si>
    <t>Easy</t>
  </si>
  <si>
    <t>Boring</t>
  </si>
  <si>
    <t>Engaging</t>
  </si>
  <si>
    <t>Student Unique ID</t>
  </si>
  <si>
    <t>42bbb8aa-b65d-476b-ba58-a97e6d4a1f9e</t>
  </si>
  <si>
    <t>2af8c4ad-6f74-444e-9101-6f915966e049</t>
  </si>
  <si>
    <t>2c7e2eea-4bb5-48a8-b743-d2bd6f1cf5cb</t>
  </si>
  <si>
    <t>55f5e86c-a885-4475-af91-7b481637f577</t>
  </si>
  <si>
    <t>2d119519-ab7d-4840-82ef-4e7f30a43ec4</t>
  </si>
  <si>
    <t>b3426ada-763f-4567-b1fd-79c4977356b3</t>
  </si>
  <si>
    <t>5e610a60-77c3-47bf-a15e-d5da13cc5551</t>
  </si>
  <si>
    <t>dcaeb799-b6bd-4cbd-8106-7dc59244cf6e</t>
  </si>
  <si>
    <t>c4e1e8e6-886a-4ddc-888a-f71a61a90298</t>
  </si>
  <si>
    <t>2f39bf56-2b36-41ca-8ccb-375e9e5f27e8</t>
  </si>
  <si>
    <t>a9d29b67-d7aa-4f97-89ae-ab4dfdff50b7</t>
  </si>
  <si>
    <t>bfa12512-f6ca-49d7-a9b2-839f170757ab</t>
  </si>
  <si>
    <t>e80bee5b-a23b-40ab-8789-44e62fcd5351</t>
  </si>
  <si>
    <t>ed4d17e3-e821-42a1-922e-468e7521b8c3</t>
  </si>
  <si>
    <t>ed89826b-e467-4da0-ba25-0b32ee646058</t>
  </si>
  <si>
    <t>a2741700-6dc7-41e3-8c02-5256d4d48cce</t>
  </si>
  <si>
    <t>751ae33e-0240-475a-b801-4eeb653bbade</t>
  </si>
  <si>
    <t>65f41c7d-4299-4894-b139-31a675759113</t>
  </si>
  <si>
    <t>fd196788-fba8-48d9-afb9-b1613a267ccb</t>
  </si>
  <si>
    <t>ec5254ec-4aac-4616-b690-7fb2778db980</t>
  </si>
  <si>
    <t>f87f8d8e-9e4d-4a40-aadb-c8e1d2663d11</t>
  </si>
  <si>
    <t>b7c8503c-26a3-4b2b-a6f9-f641c813d629</t>
  </si>
  <si>
    <t>40e91bd1-3544-4464-b146-32dfaa7d334b</t>
  </si>
  <si>
    <t>87fc83b4-edad-4355-89c0-726354c86053</t>
  </si>
  <si>
    <t>cfb71c64-7491-4e5d-99f0-fcafe649b301</t>
  </si>
  <si>
    <t>e05eb1fe-528e-45e5-8334-86a3de2c3911</t>
  </si>
  <si>
    <t>c3ee030f-76f9-4674-a1ac-d0b1ef803584</t>
  </si>
  <si>
    <t>37f7d9e4-06a3-4a47-b742-382b97246924</t>
  </si>
  <si>
    <t>7f3e1d9d-e5fb-4244-88fb-409e8af4df65</t>
  </si>
  <si>
    <t>ab47b47f-dae4-493a-967a-ce3444b27597</t>
  </si>
  <si>
    <t>9ddac915-aa2c-415b-bc4a-bf302853c11d</t>
  </si>
  <si>
    <t>3509d0d4-aafa-4c71-98d9-ff04e297fa0f</t>
  </si>
  <si>
    <t>26b4c166-7aa1-4f90-a450-18b4830607e2</t>
  </si>
  <si>
    <t>d45eeb4e-e73d-48e1-888a-4a42f0128837</t>
  </si>
  <si>
    <t>a6ce61ff-a20d-4190-8094-72d3d320ff5e</t>
  </si>
  <si>
    <t>fbc83abd-e5fd-4bc8-915d-24d5a85cae5b</t>
  </si>
  <si>
    <t>51e4d647-778a-4f30-9c5c-e916378a561a</t>
  </si>
  <si>
    <t>90aac659-ba19-48b6-b0a8-dfcd0f093cd6</t>
  </si>
  <si>
    <t>e23d6b65-e294-48fd-abfb-49692a2a831c</t>
  </si>
  <si>
    <t>48468221-effd-49f4-8537-0527865f765f</t>
  </si>
  <si>
    <t>1ef49418-1dec-4bb5-8353-c00d9ba2b411</t>
  </si>
  <si>
    <t>f4471988-7e00-42b4-b1be-c8a53189e883</t>
  </si>
  <si>
    <t>7110992a-3b46-407f-b18b-1095541311c3</t>
  </si>
  <si>
    <t>a627e354-233c-4d81-9ae0-2a55d4e3613d</t>
  </si>
  <si>
    <t>b5013a7f-7e01-4918-a576-deb1a5463781</t>
  </si>
  <si>
    <t>dba47e80-7292-4c52-9e62-aee6f559e868</t>
  </si>
  <si>
    <t>2422215c-4229-4052-b6b4-3b46025b3148</t>
  </si>
  <si>
    <t>8aa19dba-2c0f-4e02-8de9-b127e9b2fbed</t>
  </si>
  <si>
    <t>73dbeb20-792b-48fb-b0c2-6c16aa86fc84</t>
  </si>
  <si>
    <t>671a9f5d-eef6-42ab-a610-3cfc2b80f6f9</t>
  </si>
  <si>
    <t>c12c5608-4393-4e00-9fe7-9fc0183381df</t>
  </si>
  <si>
    <t>6a07ade6-4268-432a-a2b9-fa2604075860</t>
  </si>
  <si>
    <t>Timestamp (minutes)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</si>
</sst>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3">
    <font>
      <sz val="11"/>
      <color theme="1"/>
      <name val="Arial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9" borderId="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6" Type="http://schemas.openxmlformats.org/officeDocument/2006/relationships/sharedStrings" Target="sharedStrings.xml"/><Relationship Id="rId55" Type="http://schemas.openxmlformats.org/officeDocument/2006/relationships/styles" Target="styles.xml"/><Relationship Id="rId54" Type="http://schemas.openxmlformats.org/officeDocument/2006/relationships/theme" Target="theme/theme1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tabSelected="1"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0</v>
      </c>
      <c r="B2" s="1">
        <v>0</v>
      </c>
      <c r="C2" s="1">
        <v>0</v>
      </c>
      <c r="D2" s="1">
        <v>0</v>
      </c>
      <c r="E2" s="1">
        <v>1</v>
      </c>
      <c r="F2" s="1" t="s">
        <v>6</v>
      </c>
      <c r="G2" s="2">
        <v>0</v>
      </c>
      <c r="H2" s="2">
        <v>0</v>
      </c>
      <c r="I2" s="4">
        <v>0</v>
      </c>
      <c r="J2" s="4">
        <v>0</v>
      </c>
      <c r="K2" s="4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1740</v>
      </c>
      <c r="B3" s="1">
        <v>1</v>
      </c>
      <c r="C3" s="1">
        <v>0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7:17"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7:17"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7:17"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7:17"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7:17"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7:17"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1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1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86</v>
      </c>
      <c r="B2" s="1">
        <v>1</v>
      </c>
      <c r="C2" s="1">
        <v>0</v>
      </c>
      <c r="D2" s="1">
        <v>0</v>
      </c>
      <c r="E2" s="1">
        <v>0</v>
      </c>
      <c r="F2" s="1" t="s">
        <v>15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178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258</v>
      </c>
      <c r="B4" s="1">
        <v>1</v>
      </c>
      <c r="C4" s="1">
        <v>0</v>
      </c>
      <c r="D4" s="1">
        <v>0</v>
      </c>
      <c r="E4" s="1">
        <v>0</v>
      </c>
      <c r="G4" s="2">
        <v>2</v>
      </c>
      <c r="H4" s="3">
        <f>SUMIFS(B$2:B1000,$A$2:$A1000,"&gt;61",$A$2:$A1000,"&lt;121")</f>
        <v>1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1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334</v>
      </c>
      <c r="B5" s="1">
        <v>0</v>
      </c>
      <c r="C5" s="1">
        <v>1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1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1</v>
      </c>
      <c r="P5" s="3">
        <f t="shared" si="3"/>
        <v>0</v>
      </c>
      <c r="Q5" s="3">
        <f t="shared" si="3"/>
        <v>0</v>
      </c>
    </row>
    <row r="6" spans="1:17">
      <c r="A6" s="1">
        <v>434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511</v>
      </c>
      <c r="B7" s="1">
        <v>0</v>
      </c>
      <c r="C7" s="1">
        <v>1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1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1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653</v>
      </c>
      <c r="B8" s="1">
        <v>0</v>
      </c>
      <c r="C8" s="1">
        <v>1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1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1</v>
      </c>
      <c r="P8" s="3">
        <f t="shared" si="6"/>
        <v>0</v>
      </c>
      <c r="Q8" s="3">
        <f t="shared" si="6"/>
        <v>0</v>
      </c>
    </row>
    <row r="9" spans="1:17">
      <c r="A9" s="1">
        <v>741</v>
      </c>
      <c r="B9" s="1">
        <v>0</v>
      </c>
      <c r="C9" s="1">
        <v>1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848</v>
      </c>
      <c r="B10" s="1">
        <v>1</v>
      </c>
      <c r="C10" s="1">
        <v>0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1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1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915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1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1</v>
      </c>
      <c r="P11" s="3">
        <f t="shared" si="9"/>
        <v>0</v>
      </c>
      <c r="Q11" s="3">
        <f t="shared" si="9"/>
        <v>0</v>
      </c>
    </row>
    <row r="12" spans="1:17">
      <c r="A12" s="1">
        <v>1008</v>
      </c>
      <c r="B12" s="1">
        <v>1</v>
      </c>
      <c r="C12" s="1">
        <v>0</v>
      </c>
      <c r="D12" s="1">
        <v>0</v>
      </c>
      <c r="E12" s="1">
        <v>0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1:17">
      <c r="A13" s="1">
        <v>1074</v>
      </c>
      <c r="B13" s="1">
        <v>1</v>
      </c>
      <c r="C13" s="1">
        <v>0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1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1</v>
      </c>
      <c r="P13" s="3">
        <f t="shared" si="11"/>
        <v>0</v>
      </c>
      <c r="Q13" s="3">
        <f t="shared" si="11"/>
        <v>0</v>
      </c>
    </row>
    <row r="14" spans="1:17">
      <c r="A14" s="1">
        <v>1179</v>
      </c>
      <c r="B14" s="1">
        <v>1</v>
      </c>
      <c r="C14" s="1">
        <v>0</v>
      </c>
      <c r="D14" s="1">
        <v>0</v>
      </c>
      <c r="E14" s="1">
        <v>0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1:17">
      <c r="A15" s="1">
        <v>1266</v>
      </c>
      <c r="B15" s="1">
        <v>0</v>
      </c>
      <c r="C15" s="1">
        <v>1</v>
      </c>
      <c r="D15" s="1">
        <v>0</v>
      </c>
      <c r="E15" s="1">
        <v>0</v>
      </c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1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1</v>
      </c>
      <c r="P15" s="3">
        <f t="shared" si="13"/>
        <v>0</v>
      </c>
      <c r="Q15" s="3">
        <f t="shared" si="13"/>
        <v>0</v>
      </c>
    </row>
    <row r="16" spans="1:17">
      <c r="A16" s="1">
        <v>1335</v>
      </c>
      <c r="B16" s="1">
        <v>1</v>
      </c>
      <c r="C16" s="1">
        <v>0</v>
      </c>
      <c r="D16" s="1">
        <v>0</v>
      </c>
      <c r="E16" s="1">
        <v>0</v>
      </c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1:17">
      <c r="A17" s="1">
        <v>1434</v>
      </c>
      <c r="B17" s="1">
        <v>1</v>
      </c>
      <c r="C17" s="1">
        <v>0</v>
      </c>
      <c r="D17" s="1">
        <v>0</v>
      </c>
      <c r="E17" s="1">
        <v>0</v>
      </c>
      <c r="G17" s="2">
        <v>15</v>
      </c>
      <c r="H17" s="3">
        <f>SUMIFS(B$2:B1000,$A$2:$A1000,"&gt;841",$A$2:$A1000,"&lt;901")</f>
        <v>1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1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1:17">
      <c r="A18" s="1">
        <v>1520</v>
      </c>
      <c r="B18" s="1">
        <v>1</v>
      </c>
      <c r="C18" s="1">
        <v>0</v>
      </c>
      <c r="D18" s="1">
        <v>0</v>
      </c>
      <c r="E18" s="1">
        <v>0</v>
      </c>
      <c r="G18" s="2">
        <v>16</v>
      </c>
      <c r="H18" s="3">
        <f>SUMIFS(B$2:B1000,$A$2:$A1000,"&gt;901",$A$2:$A1000,"&lt;961")</f>
        <v>1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1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1:17">
      <c r="A19" s="1">
        <v>1585</v>
      </c>
      <c r="B19" s="1">
        <v>0</v>
      </c>
      <c r="C19" s="1">
        <v>1</v>
      </c>
      <c r="D19" s="1">
        <v>0</v>
      </c>
      <c r="E19" s="1">
        <v>0</v>
      </c>
      <c r="G19" s="2">
        <v>17</v>
      </c>
      <c r="H19" s="3">
        <f>SUMIFS(B$2:B1000,$A$2:$A1000,"&gt;961",$A$2:$A1000,"&lt;1021")</f>
        <v>1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1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1:17">
      <c r="A20" s="1">
        <v>1652</v>
      </c>
      <c r="B20" s="1">
        <v>1</v>
      </c>
      <c r="C20" s="1">
        <v>0</v>
      </c>
      <c r="D20" s="1">
        <v>0</v>
      </c>
      <c r="E20" s="1">
        <v>0</v>
      </c>
      <c r="G20" s="2">
        <v>18</v>
      </c>
      <c r="H20" s="3">
        <f>SUMIFS(B$2:B1000,$A$2:$A1000,"&gt;1021",$A$2:$A1000,"&lt;1081")</f>
        <v>1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1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1:17">
      <c r="A21" s="1">
        <v>1722</v>
      </c>
      <c r="B21" s="1">
        <v>0</v>
      </c>
      <c r="C21" s="1">
        <v>1</v>
      </c>
      <c r="D21" s="1">
        <v>0</v>
      </c>
      <c r="E21" s="1">
        <v>0</v>
      </c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1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1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1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1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1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1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1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1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1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1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1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1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1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1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1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1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88</v>
      </c>
      <c r="B2" s="1">
        <v>0</v>
      </c>
      <c r="C2" s="1">
        <v>0</v>
      </c>
      <c r="D2" s="1">
        <v>0</v>
      </c>
      <c r="E2" s="1">
        <v>1</v>
      </c>
      <c r="F2" s="1" t="s">
        <v>16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157</v>
      </c>
      <c r="B3" s="1">
        <v>0</v>
      </c>
      <c r="C3" s="1">
        <v>0</v>
      </c>
      <c r="D3" s="1">
        <v>0</v>
      </c>
      <c r="E3" s="1">
        <v>1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196</v>
      </c>
      <c r="B4" s="1">
        <v>0</v>
      </c>
      <c r="C4" s="1">
        <v>0</v>
      </c>
      <c r="D4" s="1">
        <v>0</v>
      </c>
      <c r="E4" s="1">
        <v>1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1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1</v>
      </c>
    </row>
    <row r="5" spans="1:17">
      <c r="A5" s="1">
        <v>226</v>
      </c>
      <c r="B5" s="1">
        <v>0</v>
      </c>
      <c r="C5" s="1">
        <v>1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1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1</v>
      </c>
    </row>
    <row r="6" spans="1:17">
      <c r="A6" s="1">
        <v>239</v>
      </c>
      <c r="B6" s="1">
        <v>0</v>
      </c>
      <c r="C6" s="1">
        <v>0</v>
      </c>
      <c r="D6" s="1">
        <v>0</v>
      </c>
      <c r="E6" s="1">
        <v>1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1</v>
      </c>
      <c r="J6" s="3">
        <f>SUMIFS(D$2:D1000,$A$2:$A1000,"&gt;181",$A$2:$A1000,"&lt;241")</f>
        <v>0</v>
      </c>
      <c r="K6" s="3">
        <f>SUMIFS(E$2:E1000,$A$2:$A1000,"&gt;181",$A$2:$A1000,"&lt;241")</f>
        <v>2</v>
      </c>
      <c r="M6" s="2">
        <v>4</v>
      </c>
      <c r="N6" s="3">
        <f t="shared" ref="N6:Q6" si="4">IF(H6&gt;0,1,0)</f>
        <v>0</v>
      </c>
      <c r="O6" s="3">
        <f t="shared" si="4"/>
        <v>1</v>
      </c>
      <c r="P6" s="3">
        <f t="shared" si="4"/>
        <v>0</v>
      </c>
      <c r="Q6" s="3">
        <f t="shared" si="4"/>
        <v>1</v>
      </c>
    </row>
    <row r="7" spans="1:17">
      <c r="A7" s="1">
        <v>293</v>
      </c>
      <c r="B7" s="1">
        <v>0</v>
      </c>
      <c r="C7" s="1">
        <v>0</v>
      </c>
      <c r="D7" s="1">
        <v>0</v>
      </c>
      <c r="E7" s="1">
        <v>1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1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1</v>
      </c>
    </row>
    <row r="8" spans="1:17">
      <c r="A8" s="1">
        <v>370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399</v>
      </c>
      <c r="B9" s="1">
        <v>0</v>
      </c>
      <c r="C9" s="1">
        <v>1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1</v>
      </c>
      <c r="J9" s="3">
        <f>SUMIFS(D$2:D1000,$A$2:$A1000,"&gt;361",$A$2:$A1000,"&lt;421")</f>
        <v>0</v>
      </c>
      <c r="K9" s="3">
        <f>SUMIFS(E$2:E1000,$A$2:$A1000,"&gt;361",$A$2:$A1000,"&lt;421")</f>
        <v>1</v>
      </c>
      <c r="M9" s="2">
        <v>7</v>
      </c>
      <c r="N9" s="3">
        <f t="shared" ref="N9:Q9" si="7">IF(H9&gt;0,1,0)</f>
        <v>0</v>
      </c>
      <c r="O9" s="3">
        <f t="shared" si="7"/>
        <v>1</v>
      </c>
      <c r="P9" s="3">
        <f t="shared" si="7"/>
        <v>0</v>
      </c>
      <c r="Q9" s="3">
        <f t="shared" si="7"/>
        <v>1</v>
      </c>
    </row>
    <row r="10" spans="1:17">
      <c r="A10" s="1">
        <v>433</v>
      </c>
      <c r="B10" s="1">
        <v>0</v>
      </c>
      <c r="C10" s="1">
        <v>0</v>
      </c>
      <c r="D10" s="1">
        <v>0</v>
      </c>
      <c r="E10" s="1">
        <v>1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1</v>
      </c>
      <c r="J10" s="3">
        <f>SUMIFS(D$2:D1000,$A$2:$A1000,"&gt;421",$A$2:$A1000,"&lt;481")</f>
        <v>0</v>
      </c>
      <c r="K10" s="3">
        <f>SUMIFS(E$2:E1000,$A$2:$A1000,"&gt;421",$A$2:$A1000,"&lt;481")</f>
        <v>1</v>
      </c>
      <c r="M10" s="2">
        <v>8</v>
      </c>
      <c r="N10" s="3">
        <f t="shared" ref="N10:Q10" si="8">IF(H10&gt;0,1,0)</f>
        <v>0</v>
      </c>
      <c r="O10" s="3">
        <f t="shared" si="8"/>
        <v>1</v>
      </c>
      <c r="P10" s="3">
        <f t="shared" si="8"/>
        <v>0</v>
      </c>
      <c r="Q10" s="3">
        <f t="shared" si="8"/>
        <v>1</v>
      </c>
    </row>
    <row r="11" spans="1:17">
      <c r="A11" s="1">
        <v>461</v>
      </c>
      <c r="B11" s="1">
        <v>0</v>
      </c>
      <c r="C11" s="1">
        <v>1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1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1</v>
      </c>
    </row>
    <row r="12" spans="1:17">
      <c r="A12" s="1">
        <v>505</v>
      </c>
      <c r="B12" s="1">
        <v>0</v>
      </c>
      <c r="C12" s="1">
        <v>0</v>
      </c>
      <c r="D12" s="1">
        <v>0</v>
      </c>
      <c r="E12" s="1">
        <v>1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1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1</v>
      </c>
      <c r="P12" s="3">
        <f t="shared" si="10"/>
        <v>0</v>
      </c>
      <c r="Q12" s="3">
        <f t="shared" si="10"/>
        <v>0</v>
      </c>
    </row>
    <row r="13" spans="1:17">
      <c r="A13" s="1">
        <v>573</v>
      </c>
      <c r="B13" s="1">
        <v>0</v>
      </c>
      <c r="C13" s="1">
        <v>1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2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1</v>
      </c>
    </row>
    <row r="14" spans="1:17">
      <c r="A14" s="1">
        <v>618</v>
      </c>
      <c r="B14" s="1">
        <v>0</v>
      </c>
      <c r="C14" s="1">
        <v>0</v>
      </c>
      <c r="D14" s="1">
        <v>0</v>
      </c>
      <c r="E14" s="1">
        <v>1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1:17">
      <c r="A15" s="1">
        <v>656</v>
      </c>
      <c r="B15" s="1">
        <v>0</v>
      </c>
      <c r="C15" s="1">
        <v>0</v>
      </c>
      <c r="D15" s="1">
        <v>0</v>
      </c>
      <c r="E15" s="1">
        <v>1</v>
      </c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2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1</v>
      </c>
      <c r="P15" s="3">
        <f t="shared" si="13"/>
        <v>0</v>
      </c>
      <c r="Q15" s="3">
        <f t="shared" si="13"/>
        <v>0</v>
      </c>
    </row>
    <row r="16" spans="1:17">
      <c r="A16" s="1">
        <v>729</v>
      </c>
      <c r="B16" s="1">
        <v>0</v>
      </c>
      <c r="C16" s="1">
        <v>1</v>
      </c>
      <c r="D16" s="1">
        <v>0</v>
      </c>
      <c r="E16" s="1">
        <v>0</v>
      </c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1</v>
      </c>
      <c r="J16" s="3">
        <f>SUMIFS(D$2:D1000,$A$2:$A1000,"&gt;781",$A$2:$A1000,"&lt;841")</f>
        <v>0</v>
      </c>
      <c r="K16" s="3">
        <f>SUMIFS(E$2:E1000,$A$2:$A1000,"&gt;781",$A$2:$A1000,"&lt;841")</f>
        <v>1</v>
      </c>
      <c r="M16" s="2">
        <v>14</v>
      </c>
      <c r="N16" s="3">
        <f t="shared" ref="N16:Q16" si="14">IF(H16&gt;0,1,0)</f>
        <v>0</v>
      </c>
      <c r="O16" s="3">
        <f t="shared" si="14"/>
        <v>1</v>
      </c>
      <c r="P16" s="3">
        <f t="shared" si="14"/>
        <v>0</v>
      </c>
      <c r="Q16" s="3">
        <f t="shared" si="14"/>
        <v>1</v>
      </c>
    </row>
    <row r="17" spans="1:17">
      <c r="A17" s="1">
        <v>776</v>
      </c>
      <c r="B17" s="1">
        <v>0</v>
      </c>
      <c r="C17" s="1">
        <v>1</v>
      </c>
      <c r="D17" s="1">
        <v>0</v>
      </c>
      <c r="E17" s="1">
        <v>0</v>
      </c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1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1</v>
      </c>
    </row>
    <row r="18" spans="1:17">
      <c r="A18" s="1">
        <v>837</v>
      </c>
      <c r="B18" s="1">
        <v>0</v>
      </c>
      <c r="C18" s="1">
        <v>1</v>
      </c>
      <c r="D18" s="1">
        <v>0</v>
      </c>
      <c r="E18" s="1">
        <v>0</v>
      </c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1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1</v>
      </c>
    </row>
    <row r="19" spans="1:17">
      <c r="A19" s="1">
        <v>839</v>
      </c>
      <c r="B19" s="1">
        <v>0</v>
      </c>
      <c r="C19" s="1">
        <v>0</v>
      </c>
      <c r="D19" s="1">
        <v>0</v>
      </c>
      <c r="E19" s="1">
        <v>1</v>
      </c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1:17">
      <c r="A20" s="1">
        <v>887</v>
      </c>
      <c r="B20" s="1">
        <v>0</v>
      </c>
      <c r="C20" s="1">
        <v>0</v>
      </c>
      <c r="D20" s="1">
        <v>0</v>
      </c>
      <c r="E20" s="1">
        <v>1</v>
      </c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1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1</v>
      </c>
    </row>
    <row r="21" ht="15.75" customHeight="1" spans="1:17">
      <c r="A21" s="1">
        <v>927</v>
      </c>
      <c r="B21" s="1">
        <v>0</v>
      </c>
      <c r="C21" s="1">
        <v>0</v>
      </c>
      <c r="D21" s="1">
        <v>0</v>
      </c>
      <c r="E21" s="1">
        <v>1</v>
      </c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1</v>
      </c>
      <c r="J21" s="3">
        <f>SUMIFS(D$2:D1000,$A$2:$A1000,"&gt;1081",$A$2:$A1000,"&lt;1141")</f>
        <v>0</v>
      </c>
      <c r="K21" s="3">
        <f>SUMIFS(E$2:E1000,$A$2:$A1000,"&gt;1081",$A$2:$A1000,"&lt;1141")</f>
        <v>1</v>
      </c>
      <c r="M21" s="2">
        <v>19</v>
      </c>
      <c r="N21" s="3">
        <f t="shared" ref="N21:Q21" si="19">IF(H21&gt;0,1,0)</f>
        <v>0</v>
      </c>
      <c r="O21" s="3">
        <f t="shared" si="19"/>
        <v>1</v>
      </c>
      <c r="P21" s="3">
        <f t="shared" si="19"/>
        <v>0</v>
      </c>
      <c r="Q21" s="3">
        <f t="shared" si="19"/>
        <v>1</v>
      </c>
    </row>
    <row r="22" ht="15.75" customHeight="1" spans="1:17">
      <c r="A22" s="1">
        <v>1051</v>
      </c>
      <c r="B22" s="1">
        <v>0</v>
      </c>
      <c r="C22" s="1">
        <v>0</v>
      </c>
      <c r="D22" s="1">
        <v>0</v>
      </c>
      <c r="E22" s="1">
        <v>1</v>
      </c>
      <c r="G22" s="2">
        <v>20</v>
      </c>
      <c r="H22" s="3">
        <f>SUMIFS(B$2:B1000,$A$2:$A1000,"&gt;1141",$A$2:$A1000,"&lt;1201")</f>
        <v>1</v>
      </c>
      <c r="I22" s="3">
        <f>SUMIFS(C$2:C1000,$A$2:$A1000,"&gt;1141",$A$2:$A1000,"&lt;1201")</f>
        <v>0</v>
      </c>
      <c r="J22" s="3">
        <f>SUMIFS(D$2:D1000,$A$2:$A1000,"&gt;1141",$A$2:$A1000,"&lt;1201")</f>
        <v>1</v>
      </c>
      <c r="K22" s="3">
        <f>SUMIFS(E$2:E1000,$A$2:$A1000,"&gt;1141",$A$2:$A1000,"&lt;1201")</f>
        <v>1</v>
      </c>
      <c r="M22" s="2">
        <v>20</v>
      </c>
      <c r="N22" s="3">
        <f t="shared" ref="N22:Q22" si="20">IF(H22&gt;0,1,0)</f>
        <v>1</v>
      </c>
      <c r="O22" s="3">
        <f t="shared" si="20"/>
        <v>0</v>
      </c>
      <c r="P22" s="3">
        <f t="shared" si="20"/>
        <v>1</v>
      </c>
      <c r="Q22" s="3">
        <f t="shared" si="20"/>
        <v>1</v>
      </c>
    </row>
    <row r="23" ht="15.75" customHeight="1" spans="1:17">
      <c r="A23" s="1">
        <v>1112</v>
      </c>
      <c r="B23" s="1">
        <v>0</v>
      </c>
      <c r="C23" s="1">
        <v>1</v>
      </c>
      <c r="D23" s="1">
        <v>0</v>
      </c>
      <c r="E23" s="1">
        <v>0</v>
      </c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1:17">
      <c r="A24" s="1">
        <v>1114</v>
      </c>
      <c r="B24" s="1">
        <v>0</v>
      </c>
      <c r="C24" s="1">
        <v>0</v>
      </c>
      <c r="D24" s="1">
        <v>0</v>
      </c>
      <c r="E24" s="1">
        <v>1</v>
      </c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1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1</v>
      </c>
    </row>
    <row r="25" ht="15.75" customHeight="1" spans="1:17">
      <c r="A25" s="1">
        <v>1190</v>
      </c>
      <c r="B25" s="1">
        <v>1</v>
      </c>
      <c r="C25" s="1">
        <v>0</v>
      </c>
      <c r="D25" s="1">
        <v>0</v>
      </c>
      <c r="E25" s="1">
        <v>0</v>
      </c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1:17">
      <c r="A26" s="1">
        <v>1191</v>
      </c>
      <c r="B26" s="1">
        <v>0</v>
      </c>
      <c r="C26" s="1">
        <v>0</v>
      </c>
      <c r="D26" s="1">
        <v>1</v>
      </c>
      <c r="E26" s="1">
        <v>0</v>
      </c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1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1</v>
      </c>
    </row>
    <row r="27" ht="15.75" customHeight="1" spans="1:17">
      <c r="A27" s="1">
        <v>1193</v>
      </c>
      <c r="B27" s="1">
        <v>0</v>
      </c>
      <c r="C27" s="1">
        <v>0</v>
      </c>
      <c r="D27" s="1">
        <v>0</v>
      </c>
      <c r="E27" s="1">
        <v>1</v>
      </c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1:17">
      <c r="A28" s="1">
        <v>1312</v>
      </c>
      <c r="B28" s="1">
        <v>0</v>
      </c>
      <c r="C28" s="1">
        <v>0</v>
      </c>
      <c r="D28" s="1">
        <v>0</v>
      </c>
      <c r="E28" s="1">
        <v>1</v>
      </c>
      <c r="G28" s="2">
        <v>26</v>
      </c>
      <c r="H28" s="3">
        <f>SUMIFS(B$2:B1000,$A$2:$A1000,"&gt;1501",$A$2:$A1000,"&lt;1561")</f>
        <v>1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1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1:17">
      <c r="A29" s="1">
        <v>1407</v>
      </c>
      <c r="B29" s="1">
        <v>0</v>
      </c>
      <c r="C29" s="1">
        <v>0</v>
      </c>
      <c r="D29" s="1">
        <v>0</v>
      </c>
      <c r="E29" s="1">
        <v>1</v>
      </c>
      <c r="G29" s="2">
        <v>27</v>
      </c>
      <c r="H29" s="3">
        <f>SUMIFS(B$2:B1000,$A$2:$A1000,"&gt;1561",$A$2:$A1000,"&lt;1621")</f>
        <v>1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1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1:17">
      <c r="A30" s="1">
        <v>1521</v>
      </c>
      <c r="B30" s="1">
        <v>1</v>
      </c>
      <c r="C30" s="1">
        <v>0</v>
      </c>
      <c r="D30" s="1">
        <v>0</v>
      </c>
      <c r="E30" s="1">
        <v>0</v>
      </c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2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1</v>
      </c>
    </row>
    <row r="31" ht="15.75" customHeight="1" spans="1:17">
      <c r="A31" s="1">
        <v>1595</v>
      </c>
      <c r="B31" s="1">
        <v>1</v>
      </c>
      <c r="C31" s="1">
        <v>0</v>
      </c>
      <c r="D31" s="1">
        <v>0</v>
      </c>
      <c r="E31" s="1">
        <v>0</v>
      </c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1</v>
      </c>
      <c r="J31" s="3">
        <f>SUMIFS(D$2:D1000,$A$2:$A1000,"&gt;1681",$A$2:$A1000,"&lt;1741")</f>
        <v>0</v>
      </c>
      <c r="K31" s="3">
        <f>SUMIFS(E$2:E1000,$A$2:$A1000,"&gt;1681",$A$2:$A1000,"&lt;1741")</f>
        <v>2</v>
      </c>
      <c r="M31" s="2">
        <v>29</v>
      </c>
      <c r="N31" s="3">
        <f t="shared" ref="N31:Q31" si="29">IF(H31&gt;0,1,0)</f>
        <v>0</v>
      </c>
      <c r="O31" s="3">
        <f t="shared" si="29"/>
        <v>1</v>
      </c>
      <c r="P31" s="3">
        <f t="shared" si="29"/>
        <v>0</v>
      </c>
      <c r="Q31" s="3">
        <f t="shared" si="29"/>
        <v>1</v>
      </c>
    </row>
    <row r="32" ht="15.75" customHeight="1" spans="1:17">
      <c r="A32" s="1">
        <v>1637</v>
      </c>
      <c r="B32" s="1">
        <v>0</v>
      </c>
      <c r="C32" s="1">
        <v>0</v>
      </c>
      <c r="D32" s="1">
        <v>0</v>
      </c>
      <c r="E32" s="1">
        <v>1</v>
      </c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 spans="1:5">
      <c r="A33" s="1">
        <v>1656</v>
      </c>
      <c r="B33" s="1">
        <v>0</v>
      </c>
      <c r="C33" s="1">
        <v>0</v>
      </c>
      <c r="D33" s="1">
        <v>0</v>
      </c>
      <c r="E33" s="1">
        <v>1</v>
      </c>
    </row>
    <row r="34" ht="15.75" customHeight="1" spans="1:5">
      <c r="A34" s="1">
        <v>1686</v>
      </c>
      <c r="B34" s="1">
        <v>0</v>
      </c>
      <c r="C34" s="1">
        <v>0</v>
      </c>
      <c r="D34" s="1">
        <v>0</v>
      </c>
      <c r="E34" s="1">
        <v>1</v>
      </c>
    </row>
    <row r="35" ht="15.75" customHeight="1" spans="1:5">
      <c r="A35" s="1">
        <v>1690</v>
      </c>
      <c r="B35" s="1">
        <v>0</v>
      </c>
      <c r="C35" s="1">
        <v>0</v>
      </c>
      <c r="D35" s="1">
        <v>0</v>
      </c>
      <c r="E35" s="1">
        <v>1</v>
      </c>
    </row>
    <row r="36" ht="15.75" customHeight="1" spans="1:5">
      <c r="A36" s="1">
        <v>1708</v>
      </c>
      <c r="B36" s="1">
        <v>0</v>
      </c>
      <c r="C36" s="1">
        <v>1</v>
      </c>
      <c r="D36" s="1">
        <v>0</v>
      </c>
      <c r="E36" s="1"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126</v>
      </c>
      <c r="B2" s="1">
        <v>0</v>
      </c>
      <c r="C2" s="1">
        <v>1</v>
      </c>
      <c r="D2" s="1">
        <v>0</v>
      </c>
      <c r="E2" s="1">
        <v>0</v>
      </c>
      <c r="F2" s="1" t="s">
        <v>17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233</v>
      </c>
      <c r="B3" s="1">
        <v>0</v>
      </c>
      <c r="C3" s="1">
        <v>0</v>
      </c>
      <c r="D3" s="1">
        <v>0</v>
      </c>
      <c r="E3" s="1">
        <v>1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469</v>
      </c>
      <c r="B4" s="1">
        <v>0</v>
      </c>
      <c r="C4" s="1">
        <v>0</v>
      </c>
      <c r="D4" s="1">
        <v>0</v>
      </c>
      <c r="E4" s="1">
        <v>1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531</v>
      </c>
      <c r="B5" s="1">
        <v>0</v>
      </c>
      <c r="C5" s="1">
        <v>1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1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1</v>
      </c>
      <c r="P5" s="3">
        <f t="shared" si="3"/>
        <v>0</v>
      </c>
      <c r="Q5" s="3">
        <f t="shared" si="3"/>
        <v>0</v>
      </c>
    </row>
    <row r="6" spans="1:17">
      <c r="A6" s="1">
        <v>716</v>
      </c>
      <c r="B6" s="1">
        <v>0</v>
      </c>
      <c r="C6" s="1">
        <v>0</v>
      </c>
      <c r="D6" s="1">
        <v>0</v>
      </c>
      <c r="E6" s="1">
        <v>1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1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1</v>
      </c>
    </row>
    <row r="7" spans="1:17">
      <c r="A7" s="1">
        <v>716</v>
      </c>
      <c r="B7" s="1">
        <v>0</v>
      </c>
      <c r="C7" s="1">
        <v>0</v>
      </c>
      <c r="D7" s="1">
        <v>0</v>
      </c>
      <c r="E7" s="1">
        <v>1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793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838</v>
      </c>
      <c r="B9" s="1">
        <v>0</v>
      </c>
      <c r="C9" s="1">
        <v>0</v>
      </c>
      <c r="D9" s="1">
        <v>0</v>
      </c>
      <c r="E9" s="1">
        <v>1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910</v>
      </c>
      <c r="B10" s="1">
        <v>0</v>
      </c>
      <c r="C10" s="1">
        <v>0</v>
      </c>
      <c r="D10" s="1">
        <v>0</v>
      </c>
      <c r="E10" s="1">
        <v>1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1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1</v>
      </c>
    </row>
    <row r="11" spans="1:17">
      <c r="A11" s="1">
        <v>910</v>
      </c>
      <c r="B11" s="1">
        <v>0</v>
      </c>
      <c r="C11" s="1">
        <v>0</v>
      </c>
      <c r="D11" s="1">
        <v>0</v>
      </c>
      <c r="E11" s="1">
        <v>1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1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1</v>
      </c>
      <c r="P11" s="3">
        <f t="shared" si="9"/>
        <v>0</v>
      </c>
      <c r="Q11" s="3">
        <f t="shared" si="9"/>
        <v>0</v>
      </c>
    </row>
    <row r="12" spans="1:17">
      <c r="A12" s="1">
        <v>910</v>
      </c>
      <c r="B12" s="1">
        <v>0</v>
      </c>
      <c r="C12" s="1">
        <v>0</v>
      </c>
      <c r="D12" s="1">
        <v>0</v>
      </c>
      <c r="E12" s="1">
        <v>1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1:17">
      <c r="A13" s="1">
        <v>910</v>
      </c>
      <c r="B13" s="1">
        <v>0</v>
      </c>
      <c r="C13" s="1">
        <v>0</v>
      </c>
      <c r="D13" s="1">
        <v>0</v>
      </c>
      <c r="E13" s="1">
        <v>1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1:17">
      <c r="A14" s="1">
        <v>910</v>
      </c>
      <c r="B14" s="1">
        <v>0</v>
      </c>
      <c r="C14" s="1">
        <v>0</v>
      </c>
      <c r="D14" s="1">
        <v>0</v>
      </c>
      <c r="E14" s="1">
        <v>1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2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1</v>
      </c>
    </row>
    <row r="15" spans="1:17">
      <c r="A15" s="1">
        <v>910</v>
      </c>
      <c r="B15" s="1">
        <v>0</v>
      </c>
      <c r="C15" s="1">
        <v>0</v>
      </c>
      <c r="D15" s="1">
        <v>0</v>
      </c>
      <c r="E15" s="1">
        <v>1</v>
      </c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1:17">
      <c r="A16" s="1">
        <v>910</v>
      </c>
      <c r="B16" s="1">
        <v>0</v>
      </c>
      <c r="C16" s="1">
        <v>0</v>
      </c>
      <c r="D16" s="1">
        <v>0</v>
      </c>
      <c r="E16" s="1">
        <v>1</v>
      </c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2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1</v>
      </c>
    </row>
    <row r="17" spans="1:17">
      <c r="A17" s="1">
        <v>910</v>
      </c>
      <c r="B17" s="1">
        <v>0</v>
      </c>
      <c r="C17" s="1">
        <v>0</v>
      </c>
      <c r="D17" s="1">
        <v>0</v>
      </c>
      <c r="E17" s="1">
        <v>1</v>
      </c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1:17">
      <c r="A18" s="1">
        <v>910</v>
      </c>
      <c r="B18" s="1">
        <v>0</v>
      </c>
      <c r="C18" s="1">
        <v>0</v>
      </c>
      <c r="D18" s="1">
        <v>0</v>
      </c>
      <c r="E18" s="1">
        <v>1</v>
      </c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30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1</v>
      </c>
    </row>
    <row r="19" spans="1:17">
      <c r="A19" s="1">
        <v>910</v>
      </c>
      <c r="B19" s="1">
        <v>0</v>
      </c>
      <c r="C19" s="1">
        <v>0</v>
      </c>
      <c r="D19" s="1">
        <v>0</v>
      </c>
      <c r="E19" s="1">
        <v>1</v>
      </c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1:17">
      <c r="A20" s="1">
        <v>910</v>
      </c>
      <c r="B20" s="1">
        <v>0</v>
      </c>
      <c r="C20" s="1">
        <v>0</v>
      </c>
      <c r="D20" s="1">
        <v>0</v>
      </c>
      <c r="E20" s="1">
        <v>1</v>
      </c>
      <c r="G20" s="2">
        <v>18</v>
      </c>
      <c r="H20" s="3">
        <f>SUMIFS(B$2:B1000,$A$2:$A1000,"&gt;1021",$A$2:$A1000,"&lt;1081")</f>
        <v>1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1</v>
      </c>
      <c r="M20" s="2">
        <v>18</v>
      </c>
      <c r="N20" s="3">
        <f t="shared" ref="N20:Q20" si="18">IF(H20&gt;0,1,0)</f>
        <v>1</v>
      </c>
      <c r="O20" s="3">
        <f t="shared" si="18"/>
        <v>0</v>
      </c>
      <c r="P20" s="3">
        <f t="shared" si="18"/>
        <v>0</v>
      </c>
      <c r="Q20" s="3">
        <f t="shared" si="18"/>
        <v>1</v>
      </c>
    </row>
    <row r="21" ht="15.75" customHeight="1" spans="1:17">
      <c r="A21" s="1">
        <v>910</v>
      </c>
      <c r="B21" s="1">
        <v>0</v>
      </c>
      <c r="C21" s="1">
        <v>0</v>
      </c>
      <c r="D21" s="1">
        <v>0</v>
      </c>
      <c r="E21" s="1">
        <v>1</v>
      </c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1:17">
      <c r="A22" s="1">
        <v>910</v>
      </c>
      <c r="B22" s="1">
        <v>0</v>
      </c>
      <c r="C22" s="1">
        <v>0</v>
      </c>
      <c r="D22" s="1">
        <v>0</v>
      </c>
      <c r="E22" s="1">
        <v>1</v>
      </c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1:17">
      <c r="A23" s="1">
        <v>910</v>
      </c>
      <c r="B23" s="1">
        <v>0</v>
      </c>
      <c r="C23" s="1">
        <v>0</v>
      </c>
      <c r="D23" s="1">
        <v>0</v>
      </c>
      <c r="E23" s="1">
        <v>1</v>
      </c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1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1</v>
      </c>
    </row>
    <row r="24" ht="15.75" customHeight="1" spans="1:17">
      <c r="A24" s="1">
        <v>910</v>
      </c>
      <c r="B24" s="1">
        <v>0</v>
      </c>
      <c r="C24" s="1">
        <v>0</v>
      </c>
      <c r="D24" s="1">
        <v>0</v>
      </c>
      <c r="E24" s="1">
        <v>1</v>
      </c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1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1</v>
      </c>
    </row>
    <row r="25" ht="15.75" customHeight="1" spans="1:17">
      <c r="A25" s="1">
        <v>910</v>
      </c>
      <c r="B25" s="1">
        <v>0</v>
      </c>
      <c r="C25" s="1">
        <v>0</v>
      </c>
      <c r="D25" s="1">
        <v>0</v>
      </c>
      <c r="E25" s="1">
        <v>1</v>
      </c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1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1</v>
      </c>
    </row>
    <row r="26" ht="15.75" customHeight="1" spans="1:17">
      <c r="A26" s="1">
        <v>910</v>
      </c>
      <c r="B26" s="1">
        <v>0</v>
      </c>
      <c r="C26" s="1">
        <v>0</v>
      </c>
      <c r="D26" s="1">
        <v>0</v>
      </c>
      <c r="E26" s="1">
        <v>1</v>
      </c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1:17">
      <c r="A27" s="1">
        <v>910</v>
      </c>
      <c r="B27" s="1">
        <v>0</v>
      </c>
      <c r="C27" s="1">
        <v>0</v>
      </c>
      <c r="D27" s="1">
        <v>0</v>
      </c>
      <c r="E27" s="1">
        <v>1</v>
      </c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1:17">
      <c r="A28" s="1">
        <v>910</v>
      </c>
      <c r="B28" s="1">
        <v>0</v>
      </c>
      <c r="C28" s="1">
        <v>0</v>
      </c>
      <c r="D28" s="1">
        <v>0</v>
      </c>
      <c r="E28" s="1">
        <v>1</v>
      </c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1:17">
      <c r="A29" s="1">
        <v>910</v>
      </c>
      <c r="B29" s="1">
        <v>0</v>
      </c>
      <c r="C29" s="1">
        <v>0</v>
      </c>
      <c r="D29" s="1">
        <v>0</v>
      </c>
      <c r="E29" s="1">
        <v>1</v>
      </c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1:17">
      <c r="A30" s="1">
        <v>910</v>
      </c>
      <c r="B30" s="1">
        <v>0</v>
      </c>
      <c r="C30" s="1">
        <v>0</v>
      </c>
      <c r="D30" s="1">
        <v>0</v>
      </c>
      <c r="E30" s="1">
        <v>1</v>
      </c>
      <c r="G30" s="2">
        <v>28</v>
      </c>
      <c r="H30" s="3">
        <f>SUMIFS(B$2:B1000,$A$2:$A1000,"&gt;1621",$A$2:$A1000,"&lt;1681")</f>
        <v>1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1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1:17">
      <c r="A31" s="1">
        <v>910</v>
      </c>
      <c r="B31" s="1">
        <v>0</v>
      </c>
      <c r="C31" s="1">
        <v>0</v>
      </c>
      <c r="D31" s="1">
        <v>0</v>
      </c>
      <c r="E31" s="1">
        <v>1</v>
      </c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1:17">
      <c r="A32" s="1">
        <v>910</v>
      </c>
      <c r="B32" s="1">
        <v>0</v>
      </c>
      <c r="C32" s="1">
        <v>0</v>
      </c>
      <c r="D32" s="1">
        <v>0</v>
      </c>
      <c r="E32" s="1">
        <v>1</v>
      </c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 spans="1:5">
      <c r="A33" s="1">
        <v>910</v>
      </c>
      <c r="B33" s="1">
        <v>0</v>
      </c>
      <c r="C33" s="1">
        <v>0</v>
      </c>
      <c r="D33" s="1">
        <v>0</v>
      </c>
      <c r="E33" s="1">
        <v>1</v>
      </c>
    </row>
    <row r="34" ht="15.75" customHeight="1" spans="1:5">
      <c r="A34" s="1">
        <v>910</v>
      </c>
      <c r="B34" s="1">
        <v>0</v>
      </c>
      <c r="C34" s="1">
        <v>0</v>
      </c>
      <c r="D34" s="1">
        <v>0</v>
      </c>
      <c r="E34" s="1">
        <v>1</v>
      </c>
    </row>
    <row r="35" ht="15.75" customHeight="1" spans="1:5">
      <c r="A35" s="1">
        <v>910</v>
      </c>
      <c r="B35" s="1">
        <v>0</v>
      </c>
      <c r="C35" s="1">
        <v>0</v>
      </c>
      <c r="D35" s="1">
        <v>0</v>
      </c>
      <c r="E35" s="1">
        <v>1</v>
      </c>
    </row>
    <row r="36" ht="15.75" customHeight="1" spans="1:5">
      <c r="A36" s="1">
        <v>910</v>
      </c>
      <c r="B36" s="1">
        <v>0</v>
      </c>
      <c r="C36" s="1">
        <v>0</v>
      </c>
      <c r="D36" s="1">
        <v>0</v>
      </c>
      <c r="E36" s="1">
        <v>1</v>
      </c>
    </row>
    <row r="37" ht="15.75" customHeight="1" spans="1:5">
      <c r="A37" s="1">
        <v>910</v>
      </c>
      <c r="B37" s="1">
        <v>0</v>
      </c>
      <c r="C37" s="1">
        <v>0</v>
      </c>
      <c r="D37" s="1">
        <v>0</v>
      </c>
      <c r="E37" s="1">
        <v>1</v>
      </c>
    </row>
    <row r="38" ht="15.75" customHeight="1" spans="1:5">
      <c r="A38" s="1">
        <v>910</v>
      </c>
      <c r="B38" s="1">
        <v>0</v>
      </c>
      <c r="C38" s="1">
        <v>0</v>
      </c>
      <c r="D38" s="1">
        <v>0</v>
      </c>
      <c r="E38" s="1">
        <v>1</v>
      </c>
    </row>
    <row r="39" ht="15.75" customHeight="1" spans="1:5">
      <c r="A39" s="1">
        <v>916</v>
      </c>
      <c r="B39" s="1">
        <v>0</v>
      </c>
      <c r="C39" s="1">
        <v>0</v>
      </c>
      <c r="D39" s="1">
        <v>0</v>
      </c>
      <c r="E39" s="1">
        <v>1</v>
      </c>
    </row>
    <row r="40" ht="15.75" customHeight="1" spans="1:5">
      <c r="A40" s="1">
        <v>1025</v>
      </c>
      <c r="B40" s="1">
        <v>1</v>
      </c>
      <c r="C40" s="1">
        <v>0</v>
      </c>
      <c r="D40" s="1">
        <v>0</v>
      </c>
      <c r="E40" s="1">
        <v>0</v>
      </c>
    </row>
    <row r="41" ht="15.75" customHeight="1" spans="1:5">
      <c r="A41" s="1">
        <v>1034</v>
      </c>
      <c r="B41" s="1">
        <v>0</v>
      </c>
      <c r="C41" s="1">
        <v>0</v>
      </c>
      <c r="D41" s="1">
        <v>0</v>
      </c>
      <c r="E41" s="1">
        <v>1</v>
      </c>
    </row>
    <row r="42" ht="15.75" customHeight="1" spans="1:5">
      <c r="A42" s="1">
        <v>1224</v>
      </c>
      <c r="B42" s="1">
        <v>0</v>
      </c>
      <c r="C42" s="1">
        <v>0</v>
      </c>
      <c r="D42" s="1">
        <v>0</v>
      </c>
      <c r="E42" s="1">
        <v>1</v>
      </c>
    </row>
    <row r="43" ht="15.75" customHeight="1" spans="1:5">
      <c r="A43" s="1">
        <v>1271</v>
      </c>
      <c r="B43" s="1">
        <v>0</v>
      </c>
      <c r="C43" s="1">
        <v>0</v>
      </c>
      <c r="D43" s="1">
        <v>0</v>
      </c>
      <c r="E43" s="1">
        <v>1</v>
      </c>
    </row>
    <row r="44" ht="15.75" customHeight="1" spans="1:5">
      <c r="A44" s="1">
        <v>1338</v>
      </c>
      <c r="B44" s="1">
        <v>0</v>
      </c>
      <c r="C44" s="1">
        <v>0</v>
      </c>
      <c r="D44" s="1">
        <v>0</v>
      </c>
      <c r="E44" s="1">
        <v>1</v>
      </c>
    </row>
    <row r="45" ht="15.75" customHeight="1" spans="1:5">
      <c r="A45" s="1">
        <v>1633</v>
      </c>
      <c r="B45" s="1">
        <v>1</v>
      </c>
      <c r="C45" s="1">
        <v>0</v>
      </c>
      <c r="D45" s="1">
        <v>0</v>
      </c>
      <c r="E45" s="1">
        <v>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126</v>
      </c>
      <c r="B2" s="1">
        <v>0</v>
      </c>
      <c r="C2" s="1">
        <v>0</v>
      </c>
      <c r="D2" s="1">
        <v>1</v>
      </c>
      <c r="E2" s="1">
        <v>0</v>
      </c>
      <c r="F2" s="1" t="s">
        <v>18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136</v>
      </c>
      <c r="B3" s="1">
        <v>0</v>
      </c>
      <c r="C3" s="1">
        <v>0</v>
      </c>
      <c r="D3" s="1">
        <v>1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152</v>
      </c>
      <c r="B4" s="1">
        <v>0</v>
      </c>
      <c r="C4" s="1">
        <v>0</v>
      </c>
      <c r="D4" s="1">
        <v>1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189</v>
      </c>
      <c r="B5" s="1">
        <v>0</v>
      </c>
      <c r="C5" s="1">
        <v>0</v>
      </c>
      <c r="D5" s="1">
        <v>0</v>
      </c>
      <c r="E5" s="1">
        <v>1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3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1</v>
      </c>
      <c r="Q5" s="3">
        <f t="shared" si="3"/>
        <v>0</v>
      </c>
    </row>
    <row r="6" spans="1:17">
      <c r="A6" s="1">
        <v>189</v>
      </c>
      <c r="B6" s="1">
        <v>0</v>
      </c>
      <c r="C6" s="1">
        <v>0</v>
      </c>
      <c r="D6" s="1">
        <v>0</v>
      </c>
      <c r="E6" s="1">
        <v>1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2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1</v>
      </c>
    </row>
    <row r="7" spans="1:17">
      <c r="A7" s="1">
        <v>400</v>
      </c>
      <c r="B7" s="1">
        <v>1</v>
      </c>
      <c r="C7" s="1">
        <v>0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428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582</v>
      </c>
      <c r="B9" s="1">
        <v>0</v>
      </c>
      <c r="C9" s="1">
        <v>0</v>
      </c>
      <c r="D9" s="1">
        <v>0</v>
      </c>
      <c r="E9" s="1">
        <v>1</v>
      </c>
      <c r="G9" s="2">
        <v>7</v>
      </c>
      <c r="H9" s="3">
        <f>SUMIFS(B$2:B1000,$A$2:$A1000,"&gt;361",$A$2:$A1000,"&lt;421")</f>
        <v>1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1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654</v>
      </c>
      <c r="B10" s="1">
        <v>0</v>
      </c>
      <c r="C10" s="1">
        <v>0</v>
      </c>
      <c r="D10" s="1">
        <v>1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1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1</v>
      </c>
    </row>
    <row r="11" spans="1:17">
      <c r="A11" s="1">
        <v>766</v>
      </c>
      <c r="B11" s="1">
        <v>0</v>
      </c>
      <c r="C11" s="1">
        <v>0</v>
      </c>
      <c r="D11" s="1">
        <v>0</v>
      </c>
      <c r="E11" s="1">
        <v>1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923</v>
      </c>
      <c r="B12" s="1">
        <v>0</v>
      </c>
      <c r="C12" s="1">
        <v>0</v>
      </c>
      <c r="D12" s="1">
        <v>0</v>
      </c>
      <c r="E12" s="1">
        <v>1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1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1</v>
      </c>
    </row>
    <row r="13" spans="1:17">
      <c r="A13" s="1">
        <v>940</v>
      </c>
      <c r="B13" s="1">
        <v>0</v>
      </c>
      <c r="C13" s="1">
        <v>0</v>
      </c>
      <c r="D13" s="1">
        <v>0</v>
      </c>
      <c r="E13" s="1">
        <v>1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1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1</v>
      </c>
      <c r="Q13" s="3">
        <f t="shared" si="11"/>
        <v>0</v>
      </c>
    </row>
    <row r="14" spans="1:17">
      <c r="A14" s="1">
        <v>1334</v>
      </c>
      <c r="B14" s="1">
        <v>0</v>
      </c>
      <c r="C14" s="1">
        <v>0</v>
      </c>
      <c r="D14" s="1">
        <v>0</v>
      </c>
      <c r="E14" s="1">
        <v>1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1:17">
      <c r="A15" s="1">
        <v>1335</v>
      </c>
      <c r="B15" s="1">
        <v>0</v>
      </c>
      <c r="C15" s="1">
        <v>0</v>
      </c>
      <c r="D15" s="1">
        <v>0</v>
      </c>
      <c r="E15" s="1">
        <v>1</v>
      </c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1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1</v>
      </c>
    </row>
    <row r="16" spans="1:17">
      <c r="A16" s="1">
        <v>1370</v>
      </c>
      <c r="B16" s="1">
        <v>0</v>
      </c>
      <c r="C16" s="1">
        <v>0</v>
      </c>
      <c r="D16" s="1">
        <v>1</v>
      </c>
      <c r="E16" s="1">
        <v>0</v>
      </c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1:17">
      <c r="A17" s="1">
        <v>1418</v>
      </c>
      <c r="B17" s="1">
        <v>0</v>
      </c>
      <c r="C17" s="1">
        <v>0</v>
      </c>
      <c r="D17" s="1">
        <v>0</v>
      </c>
      <c r="E17" s="1">
        <v>1</v>
      </c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1:17">
      <c r="A18" s="1">
        <v>1590</v>
      </c>
      <c r="B18" s="1">
        <v>0</v>
      </c>
      <c r="C18" s="1">
        <v>0</v>
      </c>
      <c r="D18" s="1">
        <v>0</v>
      </c>
      <c r="E18" s="1">
        <v>1</v>
      </c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2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1</v>
      </c>
    </row>
    <row r="19" spans="1:17">
      <c r="A19" s="1">
        <v>1626</v>
      </c>
      <c r="B19" s="1">
        <v>0</v>
      </c>
      <c r="C19" s="1">
        <v>0</v>
      </c>
      <c r="D19" s="1">
        <v>0</v>
      </c>
      <c r="E19" s="1">
        <v>1</v>
      </c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1:17">
      <c r="A20" s="1">
        <v>1637</v>
      </c>
      <c r="B20" s="1">
        <v>1</v>
      </c>
      <c r="C20" s="1">
        <v>0</v>
      </c>
      <c r="D20" s="1">
        <v>0</v>
      </c>
      <c r="E20" s="1">
        <v>0</v>
      </c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1</v>
      </c>
      <c r="K25" s="3">
        <f>SUMIFS(E$2:E1000,$A$2:$A1000,"&gt;1321",$A$2:$A1000,"&lt;1381")</f>
        <v>2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1</v>
      </c>
      <c r="Q25" s="3">
        <f t="shared" si="23"/>
        <v>1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1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1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1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1</v>
      </c>
    </row>
    <row r="30" ht="15.75" customHeight="1" spans="7:17">
      <c r="G30" s="2">
        <v>28</v>
      </c>
      <c r="H30" s="3">
        <f>SUMIFS(B$2:B1000,$A$2:$A1000,"&gt;1621",$A$2:$A1000,"&lt;1681")</f>
        <v>1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1</v>
      </c>
      <c r="M30" s="2">
        <v>28</v>
      </c>
      <c r="N30" s="3">
        <f t="shared" ref="N30:Q30" si="28">IF(H30&gt;0,1,0)</f>
        <v>1</v>
      </c>
      <c r="O30" s="3">
        <f t="shared" si="28"/>
        <v>0</v>
      </c>
      <c r="P30" s="3">
        <f t="shared" si="28"/>
        <v>0</v>
      </c>
      <c r="Q30" s="3">
        <f t="shared" si="28"/>
        <v>1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130</v>
      </c>
      <c r="B2" s="1">
        <v>0</v>
      </c>
      <c r="C2" s="1">
        <v>1</v>
      </c>
      <c r="D2" s="1">
        <v>0</v>
      </c>
      <c r="E2" s="1">
        <v>0</v>
      </c>
      <c r="F2" s="1" t="s">
        <v>19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159</v>
      </c>
      <c r="B3" s="1">
        <v>1</v>
      </c>
      <c r="C3" s="1">
        <v>0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232</v>
      </c>
      <c r="B4" s="1">
        <v>1</v>
      </c>
      <c r="C4" s="1">
        <v>0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339</v>
      </c>
      <c r="B5" s="1">
        <v>1</v>
      </c>
      <c r="C5" s="1">
        <v>0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1</v>
      </c>
      <c r="I5" s="3">
        <f>SUMIFS(C$2:C1000,$A$2:$A1000,"&gt;121",$A$2:$A1000,"&lt;181")</f>
        <v>1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1</v>
      </c>
      <c r="O5" s="3">
        <f t="shared" si="3"/>
        <v>1</v>
      </c>
      <c r="P5" s="3">
        <f t="shared" si="3"/>
        <v>0</v>
      </c>
      <c r="Q5" s="3">
        <f t="shared" si="3"/>
        <v>0</v>
      </c>
    </row>
    <row r="6" spans="1:17">
      <c r="A6" s="1">
        <v>470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1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1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627</v>
      </c>
      <c r="B7" s="1">
        <v>1</v>
      </c>
      <c r="C7" s="1">
        <v>0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638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1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1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642</v>
      </c>
      <c r="B9" s="1">
        <v>1</v>
      </c>
      <c r="C9" s="1">
        <v>0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650</v>
      </c>
      <c r="B10" s="1">
        <v>0</v>
      </c>
      <c r="C10" s="1">
        <v>0</v>
      </c>
      <c r="D10" s="1">
        <v>0</v>
      </c>
      <c r="E10" s="1">
        <v>1</v>
      </c>
      <c r="G10" s="2">
        <v>8</v>
      </c>
      <c r="H10" s="3">
        <f>SUMIFS(B$2:B1000,$A$2:$A1000,"&gt;421",$A$2:$A1000,"&lt;481")</f>
        <v>1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1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845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845</v>
      </c>
      <c r="B12" s="1">
        <v>0</v>
      </c>
      <c r="C12" s="1">
        <v>0</v>
      </c>
      <c r="D12" s="1">
        <v>0</v>
      </c>
      <c r="E12" s="1">
        <v>1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1:17">
      <c r="A13" s="1">
        <v>847</v>
      </c>
      <c r="B13" s="1">
        <v>1</v>
      </c>
      <c r="C13" s="1">
        <v>0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2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2</v>
      </c>
      <c r="M13" s="2">
        <v>11</v>
      </c>
      <c r="N13" s="3">
        <f t="shared" ref="N13:Q13" si="11">IF(H13&gt;0,1,0)</f>
        <v>1</v>
      </c>
      <c r="O13" s="3">
        <f t="shared" si="11"/>
        <v>0</v>
      </c>
      <c r="P13" s="3">
        <f t="shared" si="11"/>
        <v>0</v>
      </c>
      <c r="Q13" s="3">
        <f t="shared" si="11"/>
        <v>1</v>
      </c>
    </row>
    <row r="14" spans="1:17">
      <c r="A14" s="1">
        <v>898</v>
      </c>
      <c r="B14" s="1">
        <v>0</v>
      </c>
      <c r="C14" s="1">
        <v>0</v>
      </c>
      <c r="D14" s="1">
        <v>1</v>
      </c>
      <c r="E14" s="1">
        <v>0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1:17">
      <c r="A15" s="1">
        <v>1053</v>
      </c>
      <c r="B15" s="1">
        <v>1</v>
      </c>
      <c r="C15" s="1">
        <v>0</v>
      </c>
      <c r="D15" s="1">
        <v>0</v>
      </c>
      <c r="E15" s="1">
        <v>0</v>
      </c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1:17">
      <c r="A16" s="1">
        <v>1182</v>
      </c>
      <c r="B16" s="1">
        <v>1</v>
      </c>
      <c r="C16" s="1">
        <v>0</v>
      </c>
      <c r="D16" s="1">
        <v>0</v>
      </c>
      <c r="E16" s="1">
        <v>0</v>
      </c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1:17">
      <c r="A17" s="1">
        <v>1182</v>
      </c>
      <c r="B17" s="1">
        <v>1</v>
      </c>
      <c r="C17" s="1">
        <v>0</v>
      </c>
      <c r="D17" s="1">
        <v>0</v>
      </c>
      <c r="E17" s="1">
        <v>0</v>
      </c>
      <c r="G17" s="2">
        <v>15</v>
      </c>
      <c r="H17" s="3">
        <f>SUMIFS(B$2:B1000,$A$2:$A1000,"&gt;841",$A$2:$A1000,"&lt;901")</f>
        <v>2</v>
      </c>
      <c r="I17" s="3">
        <f>SUMIFS(C$2:C1000,$A$2:$A1000,"&gt;841",$A$2:$A1000,"&lt;901")</f>
        <v>0</v>
      </c>
      <c r="J17" s="3">
        <f>SUMIFS(D$2:D1000,$A$2:$A1000,"&gt;841",$A$2:$A1000,"&lt;901")</f>
        <v>1</v>
      </c>
      <c r="K17" s="3">
        <f>SUMIFS(E$2:E1000,$A$2:$A1000,"&gt;841",$A$2:$A1000,"&lt;901")</f>
        <v>1</v>
      </c>
      <c r="M17" s="2">
        <v>15</v>
      </c>
      <c r="N17" s="3">
        <f t="shared" ref="N17:Q17" si="15">IF(H17&gt;0,1,0)</f>
        <v>1</v>
      </c>
      <c r="O17" s="3">
        <f t="shared" si="15"/>
        <v>0</v>
      </c>
      <c r="P17" s="3">
        <f t="shared" si="15"/>
        <v>1</v>
      </c>
      <c r="Q17" s="3">
        <f t="shared" si="15"/>
        <v>1</v>
      </c>
    </row>
    <row r="18" spans="1:17">
      <c r="A18" s="1">
        <v>1183</v>
      </c>
      <c r="B18" s="1">
        <v>0</v>
      </c>
      <c r="C18" s="1">
        <v>0</v>
      </c>
      <c r="D18" s="1">
        <v>1</v>
      </c>
      <c r="E18" s="1">
        <v>0</v>
      </c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1:17">
      <c r="A19" s="1">
        <v>1451</v>
      </c>
      <c r="B19" s="1">
        <v>1</v>
      </c>
      <c r="C19" s="1">
        <v>0</v>
      </c>
      <c r="D19" s="1">
        <v>0</v>
      </c>
      <c r="E19" s="1">
        <v>0</v>
      </c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1:17">
      <c r="A20" s="1">
        <v>1488</v>
      </c>
      <c r="B20" s="1">
        <v>1</v>
      </c>
      <c r="C20" s="1">
        <v>0</v>
      </c>
      <c r="D20" s="1">
        <v>0</v>
      </c>
      <c r="E20" s="1">
        <v>0</v>
      </c>
      <c r="G20" s="2">
        <v>18</v>
      </c>
      <c r="H20" s="3">
        <f>SUMIFS(B$2:B1000,$A$2:$A1000,"&gt;1021",$A$2:$A1000,"&lt;1081")</f>
        <v>1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1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1:17">
      <c r="A21" s="1">
        <v>1542</v>
      </c>
      <c r="B21" s="1">
        <v>1</v>
      </c>
      <c r="C21" s="1">
        <v>0</v>
      </c>
      <c r="D21" s="1">
        <v>0</v>
      </c>
      <c r="E21" s="1">
        <v>0</v>
      </c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1:17">
      <c r="A22" s="1">
        <v>1740</v>
      </c>
      <c r="B22" s="1">
        <v>1</v>
      </c>
      <c r="C22" s="1">
        <v>0</v>
      </c>
      <c r="D22" s="1">
        <v>0</v>
      </c>
      <c r="E22" s="1">
        <v>0</v>
      </c>
      <c r="G22" s="2">
        <v>20</v>
      </c>
      <c r="H22" s="3">
        <f>SUMIFS(B$2:B1000,$A$2:$A1000,"&gt;1141",$A$2:$A1000,"&lt;1201")</f>
        <v>2</v>
      </c>
      <c r="I22" s="3">
        <f>SUMIFS(C$2:C1000,$A$2:$A1000,"&gt;1141",$A$2:$A1000,"&lt;1201")</f>
        <v>0</v>
      </c>
      <c r="J22" s="3">
        <f>SUMIFS(D$2:D1000,$A$2:$A1000,"&gt;1141",$A$2:$A1000,"&lt;1201")</f>
        <v>1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1</v>
      </c>
      <c r="O22" s="3">
        <f t="shared" si="20"/>
        <v>0</v>
      </c>
      <c r="P22" s="3">
        <f t="shared" si="20"/>
        <v>1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2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1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1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1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1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1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132</v>
      </c>
      <c r="B2" s="1">
        <v>0</v>
      </c>
      <c r="C2" s="1">
        <v>0</v>
      </c>
      <c r="D2" s="1">
        <v>0</v>
      </c>
      <c r="E2" s="1">
        <v>1</v>
      </c>
      <c r="F2" s="1" t="s">
        <v>20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154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285</v>
      </c>
      <c r="B4" s="1">
        <v>1</v>
      </c>
      <c r="C4" s="1">
        <v>0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298</v>
      </c>
      <c r="B5" s="1">
        <v>0</v>
      </c>
      <c r="C5" s="1">
        <v>0</v>
      </c>
      <c r="D5" s="1">
        <v>0</v>
      </c>
      <c r="E5" s="1">
        <v>1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1</v>
      </c>
      <c r="J5" s="3">
        <f>SUMIFS(D$2:D1000,$A$2:$A1000,"&gt;121",$A$2:$A1000,"&lt;181")</f>
        <v>0</v>
      </c>
      <c r="K5" s="3">
        <f>SUMIFS(E$2:E1000,$A$2:$A1000,"&gt;121",$A$2:$A1000,"&lt;181")</f>
        <v>1</v>
      </c>
      <c r="M5" s="2">
        <v>3</v>
      </c>
      <c r="N5" s="3">
        <f t="shared" ref="N5:Q5" si="3">IF(H5&gt;0,1,0)</f>
        <v>0</v>
      </c>
      <c r="O5" s="3">
        <f t="shared" si="3"/>
        <v>1</v>
      </c>
      <c r="P5" s="3">
        <f t="shared" si="3"/>
        <v>0</v>
      </c>
      <c r="Q5" s="3">
        <f t="shared" si="3"/>
        <v>1</v>
      </c>
    </row>
    <row r="6" spans="1:17">
      <c r="A6" s="1">
        <v>397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398</v>
      </c>
      <c r="B7" s="1">
        <v>0</v>
      </c>
      <c r="C7" s="1">
        <v>1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1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1</v>
      </c>
      <c r="M7" s="2">
        <v>5</v>
      </c>
      <c r="N7" s="3">
        <f t="shared" ref="N7:Q7" si="5">IF(H7&gt;0,1,0)</f>
        <v>1</v>
      </c>
      <c r="O7" s="3">
        <f t="shared" si="5"/>
        <v>0</v>
      </c>
      <c r="P7" s="3">
        <f t="shared" si="5"/>
        <v>0</v>
      </c>
      <c r="Q7" s="3">
        <f t="shared" si="5"/>
        <v>1</v>
      </c>
    </row>
    <row r="8" spans="1:17">
      <c r="A8" s="1">
        <v>571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696</v>
      </c>
      <c r="B9" s="1">
        <v>1</v>
      </c>
      <c r="C9" s="1">
        <v>0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1</v>
      </c>
      <c r="I9" s="3">
        <f>SUMIFS(C$2:C1000,$A$2:$A1000,"&gt;361",$A$2:$A1000,"&lt;421")</f>
        <v>1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1</v>
      </c>
      <c r="O9" s="3">
        <f t="shared" si="7"/>
        <v>1</v>
      </c>
      <c r="P9" s="3">
        <f t="shared" si="7"/>
        <v>0</v>
      </c>
      <c r="Q9" s="3">
        <f t="shared" si="7"/>
        <v>0</v>
      </c>
    </row>
    <row r="10" spans="1:17">
      <c r="A10" s="1">
        <v>1189</v>
      </c>
      <c r="B10" s="1">
        <v>0</v>
      </c>
      <c r="C10" s="1">
        <v>0</v>
      </c>
      <c r="D10" s="1">
        <v>0</v>
      </c>
      <c r="E10" s="1">
        <v>1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1189</v>
      </c>
      <c r="B11" s="1">
        <v>0</v>
      </c>
      <c r="C11" s="1">
        <v>0</v>
      </c>
      <c r="D11" s="1">
        <v>0</v>
      </c>
      <c r="E11" s="1">
        <v>1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1481</v>
      </c>
      <c r="B12" s="1">
        <v>0</v>
      </c>
      <c r="C12" s="1">
        <v>0</v>
      </c>
      <c r="D12" s="1">
        <v>0</v>
      </c>
      <c r="E12" s="1">
        <v>1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1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1</v>
      </c>
    </row>
    <row r="13" spans="1:17">
      <c r="A13" s="1">
        <v>1507</v>
      </c>
      <c r="B13" s="1">
        <v>1</v>
      </c>
      <c r="C13" s="1">
        <v>0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1:17">
      <c r="A14" s="1">
        <v>1622</v>
      </c>
      <c r="B14" s="1">
        <v>0</v>
      </c>
      <c r="C14" s="1">
        <v>0</v>
      </c>
      <c r="D14" s="1">
        <v>0</v>
      </c>
      <c r="E14" s="1">
        <v>1</v>
      </c>
      <c r="G14" s="2">
        <v>12</v>
      </c>
      <c r="H14" s="3">
        <f>SUMIFS(B$2:B1000,$A$2:$A1000,"&gt;661",$A$2:$A1000,"&lt;721")</f>
        <v>1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1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1:17">
      <c r="A15" s="1">
        <v>1688</v>
      </c>
      <c r="B15" s="1">
        <v>1</v>
      </c>
      <c r="C15" s="1">
        <v>0</v>
      </c>
      <c r="D15" s="1">
        <v>0</v>
      </c>
      <c r="E15" s="1">
        <v>0</v>
      </c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2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1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1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1</v>
      </c>
    </row>
    <row r="28" ht="15.75" customHeight="1" spans="7:17">
      <c r="G28" s="2">
        <v>26</v>
      </c>
      <c r="H28" s="3">
        <f>SUMIFS(B$2:B1000,$A$2:$A1000,"&gt;1501",$A$2:$A1000,"&lt;1561")</f>
        <v>1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1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1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1</v>
      </c>
    </row>
    <row r="31" ht="15.75" customHeight="1" spans="7:17">
      <c r="G31" s="2">
        <v>29</v>
      </c>
      <c r="H31" s="3">
        <f>SUMIFS(B$2:B1000,$A$2:$A1000,"&gt;1681",$A$2:$A1000,"&lt;1741")</f>
        <v>1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1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137</v>
      </c>
      <c r="B2" s="1">
        <v>0</v>
      </c>
      <c r="C2" s="1">
        <v>0</v>
      </c>
      <c r="D2" s="1">
        <v>0</v>
      </c>
      <c r="E2" s="1">
        <v>1</v>
      </c>
      <c r="F2" s="1" t="s">
        <v>21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219</v>
      </c>
      <c r="B3" s="1">
        <v>0</v>
      </c>
      <c r="C3" s="1">
        <v>0</v>
      </c>
      <c r="D3" s="1">
        <v>0</v>
      </c>
      <c r="E3" s="1">
        <v>1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590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706</v>
      </c>
      <c r="B5" s="1">
        <v>0</v>
      </c>
      <c r="C5" s="1">
        <v>0</v>
      </c>
      <c r="D5" s="1">
        <v>0</v>
      </c>
      <c r="E5" s="1">
        <v>1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1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1</v>
      </c>
    </row>
    <row r="6" spans="1:17">
      <c r="A6" s="1">
        <v>723</v>
      </c>
      <c r="B6" s="1">
        <v>0</v>
      </c>
      <c r="C6" s="1">
        <v>0</v>
      </c>
      <c r="D6" s="1">
        <v>0</v>
      </c>
      <c r="E6" s="1">
        <v>1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1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1</v>
      </c>
    </row>
    <row r="7" spans="1:17">
      <c r="A7" s="1">
        <v>825</v>
      </c>
      <c r="B7" s="1">
        <v>0</v>
      </c>
      <c r="C7" s="1">
        <v>1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943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1019</v>
      </c>
      <c r="B9" s="1">
        <v>0</v>
      </c>
      <c r="C9" s="1">
        <v>0</v>
      </c>
      <c r="D9" s="1">
        <v>0</v>
      </c>
      <c r="E9" s="1">
        <v>1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1087</v>
      </c>
      <c r="B10" s="1">
        <v>0</v>
      </c>
      <c r="C10" s="1">
        <v>1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1162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1206</v>
      </c>
      <c r="B12" s="1">
        <v>0</v>
      </c>
      <c r="C12" s="1">
        <v>0</v>
      </c>
      <c r="D12" s="1">
        <v>0</v>
      </c>
      <c r="E12" s="1">
        <v>1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1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1</v>
      </c>
      <c r="P12" s="3">
        <f t="shared" si="10"/>
        <v>0</v>
      </c>
      <c r="Q12" s="3">
        <f t="shared" si="10"/>
        <v>0</v>
      </c>
    </row>
    <row r="13" spans="1:17">
      <c r="A13" s="1">
        <v>1355</v>
      </c>
      <c r="B13" s="1">
        <v>1</v>
      </c>
      <c r="C13" s="1">
        <v>0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1:17">
      <c r="A14" s="1">
        <v>1511</v>
      </c>
      <c r="B14" s="1">
        <v>0</v>
      </c>
      <c r="C14" s="1">
        <v>0</v>
      </c>
      <c r="D14" s="1">
        <v>0</v>
      </c>
      <c r="E14" s="1">
        <v>1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1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1</v>
      </c>
    </row>
    <row r="15" spans="1:17">
      <c r="A15" s="1">
        <v>1564</v>
      </c>
      <c r="B15" s="1">
        <v>0</v>
      </c>
      <c r="C15" s="1">
        <v>0</v>
      </c>
      <c r="D15" s="1">
        <v>1</v>
      </c>
      <c r="E15" s="1">
        <v>0</v>
      </c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1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1</v>
      </c>
    </row>
    <row r="16" spans="1:17">
      <c r="A16" s="1">
        <v>1576</v>
      </c>
      <c r="B16" s="1">
        <v>1</v>
      </c>
      <c r="C16" s="1">
        <v>0</v>
      </c>
      <c r="D16" s="1">
        <v>0</v>
      </c>
      <c r="E16" s="1">
        <v>0</v>
      </c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1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1</v>
      </c>
      <c r="P16" s="3">
        <f t="shared" si="14"/>
        <v>0</v>
      </c>
      <c r="Q16" s="3">
        <f t="shared" si="14"/>
        <v>0</v>
      </c>
    </row>
    <row r="17" spans="1:17">
      <c r="A17" s="1">
        <v>1691</v>
      </c>
      <c r="B17" s="1">
        <v>0</v>
      </c>
      <c r="C17" s="1">
        <v>0</v>
      </c>
      <c r="D17" s="1">
        <v>0</v>
      </c>
      <c r="E17" s="1">
        <v>1</v>
      </c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1:17">
      <c r="A18" s="1">
        <v>1694</v>
      </c>
      <c r="B18" s="1">
        <v>1</v>
      </c>
      <c r="C18" s="1">
        <v>0</v>
      </c>
      <c r="D18" s="1">
        <v>0</v>
      </c>
      <c r="E18" s="1">
        <v>0</v>
      </c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1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1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1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1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1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1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1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1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1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1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1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1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1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1</v>
      </c>
    </row>
    <row r="29" ht="15.75" customHeight="1" spans="7:17">
      <c r="G29" s="2">
        <v>27</v>
      </c>
      <c r="H29" s="3">
        <f>SUMIFS(B$2:B1000,$A$2:$A1000,"&gt;1561",$A$2:$A1000,"&lt;1621")</f>
        <v>1</v>
      </c>
      <c r="I29" s="3">
        <f>SUMIFS(C$2:C1000,$A$2:$A1000,"&gt;1561",$A$2:$A1000,"&lt;1621")</f>
        <v>0</v>
      </c>
      <c r="J29" s="3">
        <f>SUMIFS(D$2:D1000,$A$2:$A1000,"&gt;1561",$A$2:$A1000,"&lt;1621")</f>
        <v>1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1</v>
      </c>
      <c r="O29" s="3">
        <f t="shared" si="27"/>
        <v>0</v>
      </c>
      <c r="P29" s="3">
        <f t="shared" si="27"/>
        <v>1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1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1</v>
      </c>
      <c r="M31" s="2">
        <v>29</v>
      </c>
      <c r="N31" s="3">
        <f t="shared" ref="N31:Q31" si="29">IF(H31&gt;0,1,0)</f>
        <v>1</v>
      </c>
      <c r="O31" s="3">
        <f t="shared" si="29"/>
        <v>0</v>
      </c>
      <c r="P31" s="3">
        <f t="shared" si="29"/>
        <v>0</v>
      </c>
      <c r="Q31" s="3">
        <f t="shared" si="29"/>
        <v>1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146</v>
      </c>
      <c r="B2" s="1">
        <v>0</v>
      </c>
      <c r="C2" s="1">
        <v>0</v>
      </c>
      <c r="D2" s="1">
        <v>1</v>
      </c>
      <c r="E2" s="1">
        <v>0</v>
      </c>
      <c r="F2" s="1" t="s">
        <v>22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392</v>
      </c>
      <c r="B3" s="1">
        <v>0</v>
      </c>
      <c r="C3" s="1">
        <v>0</v>
      </c>
      <c r="D3" s="1">
        <v>0</v>
      </c>
      <c r="E3" s="1">
        <v>1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767</v>
      </c>
      <c r="B4" s="1">
        <v>1</v>
      </c>
      <c r="C4" s="1">
        <v>0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1149</v>
      </c>
      <c r="B5" s="1">
        <v>1</v>
      </c>
      <c r="C5" s="1">
        <v>0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1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1</v>
      </c>
      <c r="Q5" s="3">
        <f t="shared" si="3"/>
        <v>0</v>
      </c>
    </row>
    <row r="6" spans="1:17">
      <c r="A6" s="1">
        <v>1448</v>
      </c>
      <c r="B6" s="1">
        <v>0</v>
      </c>
      <c r="C6" s="1">
        <v>0</v>
      </c>
      <c r="D6" s="1">
        <v>1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1642</v>
      </c>
      <c r="B7" s="1">
        <v>1</v>
      </c>
      <c r="C7" s="1">
        <v>0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1682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1705</v>
      </c>
      <c r="B9" s="1">
        <v>1</v>
      </c>
      <c r="C9" s="1">
        <v>0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1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1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1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1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1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1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1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1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1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1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1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1</v>
      </c>
      <c r="M31" s="2">
        <v>29</v>
      </c>
      <c r="N31" s="3">
        <f t="shared" ref="N31:Q31" si="29">IF(H31&gt;0,1,0)</f>
        <v>1</v>
      </c>
      <c r="O31" s="3">
        <f t="shared" si="29"/>
        <v>0</v>
      </c>
      <c r="P31" s="3">
        <f t="shared" si="29"/>
        <v>0</v>
      </c>
      <c r="Q31" s="3">
        <f t="shared" si="29"/>
        <v>1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152</v>
      </c>
      <c r="B2" s="1">
        <v>0</v>
      </c>
      <c r="C2" s="1">
        <v>0</v>
      </c>
      <c r="D2" s="1">
        <v>0</v>
      </c>
      <c r="E2" s="1">
        <v>1</v>
      </c>
      <c r="F2" s="1" t="s">
        <v>23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341</v>
      </c>
      <c r="B3" s="1">
        <v>0</v>
      </c>
      <c r="C3" s="1">
        <v>0</v>
      </c>
      <c r="D3" s="1">
        <v>0</v>
      </c>
      <c r="E3" s="1">
        <v>1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536</v>
      </c>
      <c r="B4" s="1">
        <v>1</v>
      </c>
      <c r="C4" s="1">
        <v>0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667</v>
      </c>
      <c r="B5" s="1">
        <v>0</v>
      </c>
      <c r="C5" s="1">
        <v>0</v>
      </c>
      <c r="D5" s="1">
        <v>1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1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1</v>
      </c>
    </row>
    <row r="6" spans="1:17">
      <c r="A6" s="1">
        <v>669</v>
      </c>
      <c r="B6" s="1">
        <v>0</v>
      </c>
      <c r="C6" s="1">
        <v>0</v>
      </c>
      <c r="D6" s="1">
        <v>1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762</v>
      </c>
      <c r="B7" s="1">
        <v>0</v>
      </c>
      <c r="C7" s="1">
        <v>0</v>
      </c>
      <c r="D7" s="1">
        <v>0</v>
      </c>
      <c r="E7" s="1">
        <v>1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938</v>
      </c>
      <c r="B8" s="1">
        <v>1</v>
      </c>
      <c r="C8" s="1">
        <v>0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1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1</v>
      </c>
    </row>
    <row r="9" spans="1:17">
      <c r="A9" s="1">
        <v>1041</v>
      </c>
      <c r="B9" s="1">
        <v>1</v>
      </c>
      <c r="C9" s="1">
        <v>0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1087</v>
      </c>
      <c r="B10" s="1">
        <v>0</v>
      </c>
      <c r="C10" s="1">
        <v>0</v>
      </c>
      <c r="D10" s="1">
        <v>1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1234</v>
      </c>
      <c r="B11" s="1">
        <v>0</v>
      </c>
      <c r="C11" s="1">
        <v>0</v>
      </c>
      <c r="D11" s="1">
        <v>0</v>
      </c>
      <c r="E11" s="1">
        <v>1</v>
      </c>
      <c r="G11" s="2">
        <v>9</v>
      </c>
      <c r="H11" s="3">
        <f>SUMIFS(B$2:B1000,$A$2:$A1000,"&gt;481",$A$2:$A1000,"&lt;541")</f>
        <v>1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1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1328</v>
      </c>
      <c r="B12" s="1">
        <v>0</v>
      </c>
      <c r="C12" s="1">
        <v>0</v>
      </c>
      <c r="D12" s="1">
        <v>1</v>
      </c>
      <c r="E12" s="1">
        <v>0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1:17">
      <c r="A13" s="1">
        <v>1506</v>
      </c>
      <c r="B13" s="1">
        <v>1</v>
      </c>
      <c r="C13" s="1">
        <v>0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1:17">
      <c r="A14" s="1">
        <v>1675</v>
      </c>
      <c r="B14" s="1">
        <v>1</v>
      </c>
      <c r="C14" s="1">
        <v>0</v>
      </c>
      <c r="D14" s="1">
        <v>0</v>
      </c>
      <c r="E14" s="1">
        <v>0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2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1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1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1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1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1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1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1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1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1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1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1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1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1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1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1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1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1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155</v>
      </c>
      <c r="B2" s="1">
        <v>0</v>
      </c>
      <c r="C2" s="1">
        <v>1</v>
      </c>
      <c r="D2" s="1">
        <v>0</v>
      </c>
      <c r="E2" s="1">
        <v>0</v>
      </c>
      <c r="F2" s="1" t="s">
        <v>24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415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625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881</v>
      </c>
      <c r="B5" s="1">
        <v>0</v>
      </c>
      <c r="C5" s="1">
        <v>1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1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1</v>
      </c>
      <c r="P5" s="3">
        <f t="shared" si="3"/>
        <v>0</v>
      </c>
      <c r="Q5" s="3">
        <f t="shared" si="3"/>
        <v>0</v>
      </c>
    </row>
    <row r="6" spans="1:17">
      <c r="A6" s="1">
        <v>1301</v>
      </c>
      <c r="B6" s="1">
        <v>0</v>
      </c>
      <c r="C6" s="1">
        <v>0</v>
      </c>
      <c r="D6" s="1">
        <v>1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1301</v>
      </c>
      <c r="B7" s="1">
        <v>0</v>
      </c>
      <c r="C7" s="1">
        <v>0</v>
      </c>
      <c r="D7" s="1">
        <v>1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1303</v>
      </c>
      <c r="B8" s="1">
        <v>0</v>
      </c>
      <c r="C8" s="1">
        <v>1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1671</v>
      </c>
      <c r="B9" s="1">
        <v>0</v>
      </c>
      <c r="C9" s="1">
        <v>1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1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1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1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1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1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1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1</v>
      </c>
      <c r="J24" s="3">
        <f>SUMIFS(D$2:D1000,$A$2:$A1000,"&gt;1261",$A$2:$A1000,"&lt;1321")</f>
        <v>2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1</v>
      </c>
      <c r="P24" s="3">
        <f t="shared" si="22"/>
        <v>1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1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1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6</v>
      </c>
      <c r="B2" s="1">
        <v>1</v>
      </c>
      <c r="C2" s="1">
        <v>0</v>
      </c>
      <c r="D2" s="1">
        <v>0</v>
      </c>
      <c r="E2" s="1">
        <v>0</v>
      </c>
      <c r="F2" s="1" t="s">
        <v>7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221</v>
      </c>
      <c r="B3" s="1">
        <v>1</v>
      </c>
      <c r="C3" s="1">
        <v>0</v>
      </c>
      <c r="D3" s="1">
        <v>0</v>
      </c>
      <c r="E3" s="1">
        <v>0</v>
      </c>
      <c r="G3" s="2">
        <v>1</v>
      </c>
      <c r="H3" s="3">
        <f>SUMIFS(B$2:B1000,$A$2:$A1000,"&gt;0",$A$2:$A1000,"&lt;61")</f>
        <v>1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1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350</v>
      </c>
      <c r="B4" s="1">
        <v>0</v>
      </c>
      <c r="C4" s="1">
        <v>0</v>
      </c>
      <c r="D4" s="1">
        <v>1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740</v>
      </c>
      <c r="B5" s="1">
        <v>1</v>
      </c>
      <c r="C5" s="1">
        <v>0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7:17">
      <c r="G6" s="2">
        <v>4</v>
      </c>
      <c r="H6" s="3">
        <f>SUMIFS(B$2:B1000,$A$2:$A1000,"&gt;181",$A$2:$A1000,"&lt;241")</f>
        <v>1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1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7:17"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7:17"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1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1</v>
      </c>
      <c r="Q8" s="3">
        <f t="shared" si="6"/>
        <v>0</v>
      </c>
    </row>
    <row r="9" spans="7:17"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1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1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155</v>
      </c>
      <c r="B2" s="1">
        <v>0</v>
      </c>
      <c r="C2" s="1">
        <v>1</v>
      </c>
      <c r="D2" s="1">
        <v>0</v>
      </c>
      <c r="E2" s="1">
        <v>0</v>
      </c>
      <c r="F2" s="1" t="s">
        <v>25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160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229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231</v>
      </c>
      <c r="B5" s="1">
        <v>0</v>
      </c>
      <c r="C5" s="1">
        <v>0</v>
      </c>
      <c r="D5" s="1">
        <v>0</v>
      </c>
      <c r="E5" s="1">
        <v>1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2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1</v>
      </c>
      <c r="P5" s="3">
        <f t="shared" si="3"/>
        <v>0</v>
      </c>
      <c r="Q5" s="3">
        <f t="shared" si="3"/>
        <v>0</v>
      </c>
    </row>
    <row r="6" spans="1:17">
      <c r="A6" s="1">
        <v>299</v>
      </c>
      <c r="B6" s="1">
        <v>0</v>
      </c>
      <c r="C6" s="1">
        <v>1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1</v>
      </c>
      <c r="J6" s="3">
        <f>SUMIFS(D$2:D1000,$A$2:$A1000,"&gt;181",$A$2:$A1000,"&lt;241")</f>
        <v>0</v>
      </c>
      <c r="K6" s="3">
        <f>SUMIFS(E$2:E1000,$A$2:$A1000,"&gt;181",$A$2:$A1000,"&lt;241")</f>
        <v>1</v>
      </c>
      <c r="M6" s="2">
        <v>4</v>
      </c>
      <c r="N6" s="3">
        <f t="shared" ref="N6:Q6" si="4">IF(H6&gt;0,1,0)</f>
        <v>0</v>
      </c>
      <c r="O6" s="3">
        <f t="shared" si="4"/>
        <v>1</v>
      </c>
      <c r="P6" s="3">
        <f t="shared" si="4"/>
        <v>0</v>
      </c>
      <c r="Q6" s="3">
        <f t="shared" si="4"/>
        <v>1</v>
      </c>
    </row>
    <row r="7" spans="1:17">
      <c r="A7" s="1">
        <v>392</v>
      </c>
      <c r="B7" s="1">
        <v>0</v>
      </c>
      <c r="C7" s="1">
        <v>0</v>
      </c>
      <c r="D7" s="1">
        <v>0</v>
      </c>
      <c r="E7" s="1">
        <v>1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1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1</v>
      </c>
      <c r="P7" s="3">
        <f t="shared" si="5"/>
        <v>0</v>
      </c>
      <c r="Q7" s="3">
        <f t="shared" si="5"/>
        <v>0</v>
      </c>
    </row>
    <row r="8" spans="1:17">
      <c r="A8" s="1">
        <v>449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518</v>
      </c>
      <c r="B9" s="1">
        <v>0</v>
      </c>
      <c r="C9" s="1">
        <v>0</v>
      </c>
      <c r="D9" s="1">
        <v>0</v>
      </c>
      <c r="E9" s="1">
        <v>1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1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1</v>
      </c>
    </row>
    <row r="10" spans="1:17">
      <c r="A10" s="1">
        <v>572</v>
      </c>
      <c r="B10" s="1">
        <v>0</v>
      </c>
      <c r="C10" s="1">
        <v>1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1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1</v>
      </c>
    </row>
    <row r="11" spans="1:17">
      <c r="A11" s="1">
        <v>593</v>
      </c>
      <c r="B11" s="1">
        <v>0</v>
      </c>
      <c r="C11" s="1">
        <v>0</v>
      </c>
      <c r="D11" s="1">
        <v>0</v>
      </c>
      <c r="E11" s="1">
        <v>1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1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1</v>
      </c>
    </row>
    <row r="12" spans="1:17">
      <c r="A12" s="1">
        <v>594</v>
      </c>
      <c r="B12" s="1">
        <v>0</v>
      </c>
      <c r="C12" s="1">
        <v>0</v>
      </c>
      <c r="D12" s="1">
        <v>1</v>
      </c>
      <c r="E12" s="1">
        <v>0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2</v>
      </c>
      <c r="J12" s="3">
        <f>SUMIFS(D$2:D1000,$A$2:$A1000,"&gt;541",$A$2:$A1000,"&lt;601")</f>
        <v>1</v>
      </c>
      <c r="K12" s="3">
        <f>SUMIFS(E$2:E1000,$A$2:$A1000,"&gt;541",$A$2:$A1000,"&lt;601")</f>
        <v>1</v>
      </c>
      <c r="M12" s="2">
        <v>10</v>
      </c>
      <c r="N12" s="3">
        <f t="shared" ref="N12:Q12" si="10">IF(H12&gt;0,1,0)</f>
        <v>0</v>
      </c>
      <c r="O12" s="3">
        <f t="shared" si="10"/>
        <v>1</v>
      </c>
      <c r="P12" s="3">
        <f t="shared" si="10"/>
        <v>1</v>
      </c>
      <c r="Q12" s="3">
        <f t="shared" si="10"/>
        <v>1</v>
      </c>
    </row>
    <row r="13" spans="1:17">
      <c r="A13" s="1">
        <v>595</v>
      </c>
      <c r="B13" s="1">
        <v>0</v>
      </c>
      <c r="C13" s="1">
        <v>1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1:17">
      <c r="A14" s="1">
        <v>674</v>
      </c>
      <c r="B14" s="1">
        <v>0</v>
      </c>
      <c r="C14" s="1">
        <v>0</v>
      </c>
      <c r="D14" s="1">
        <v>0</v>
      </c>
      <c r="E14" s="1">
        <v>1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1</v>
      </c>
      <c r="J14" s="3">
        <f>SUMIFS(D$2:D1000,$A$2:$A1000,"&gt;661",$A$2:$A1000,"&lt;721")</f>
        <v>0</v>
      </c>
      <c r="K14" s="3">
        <f>SUMIFS(E$2:E1000,$A$2:$A1000,"&gt;661",$A$2:$A1000,"&lt;721")</f>
        <v>2</v>
      </c>
      <c r="M14" s="2">
        <v>12</v>
      </c>
      <c r="N14" s="3">
        <f t="shared" ref="N14:Q14" si="12">IF(H14&gt;0,1,0)</f>
        <v>0</v>
      </c>
      <c r="O14" s="3">
        <f t="shared" si="12"/>
        <v>1</v>
      </c>
      <c r="P14" s="3">
        <f t="shared" si="12"/>
        <v>0</v>
      </c>
      <c r="Q14" s="3">
        <f t="shared" si="12"/>
        <v>1</v>
      </c>
    </row>
    <row r="15" spans="1:17">
      <c r="A15" s="1">
        <v>694</v>
      </c>
      <c r="B15" s="1">
        <v>0</v>
      </c>
      <c r="C15" s="1">
        <v>1</v>
      </c>
      <c r="D15" s="1">
        <v>0</v>
      </c>
      <c r="E15" s="1">
        <v>0</v>
      </c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1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1</v>
      </c>
      <c r="P15" s="3">
        <f t="shared" si="13"/>
        <v>0</v>
      </c>
      <c r="Q15" s="3">
        <f t="shared" si="13"/>
        <v>0</v>
      </c>
    </row>
    <row r="16" spans="1:17">
      <c r="A16" s="1">
        <v>694</v>
      </c>
      <c r="B16" s="1">
        <v>0</v>
      </c>
      <c r="C16" s="1">
        <v>0</v>
      </c>
      <c r="D16" s="1">
        <v>0</v>
      </c>
      <c r="E16" s="1">
        <v>1</v>
      </c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1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1</v>
      </c>
    </row>
    <row r="17" spans="1:17">
      <c r="A17" s="1">
        <v>740</v>
      </c>
      <c r="B17" s="1">
        <v>0</v>
      </c>
      <c r="C17" s="1">
        <v>1</v>
      </c>
      <c r="D17" s="1">
        <v>0</v>
      </c>
      <c r="E17" s="1">
        <v>0</v>
      </c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2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1</v>
      </c>
    </row>
    <row r="18" spans="1:17">
      <c r="A18" s="1">
        <v>786</v>
      </c>
      <c r="B18" s="1">
        <v>0</v>
      </c>
      <c r="C18" s="1">
        <v>0</v>
      </c>
      <c r="D18" s="1">
        <v>0</v>
      </c>
      <c r="E18" s="1">
        <v>1</v>
      </c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1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1</v>
      </c>
    </row>
    <row r="19" spans="1:17">
      <c r="A19" s="1">
        <v>880</v>
      </c>
      <c r="B19" s="1">
        <v>0</v>
      </c>
      <c r="C19" s="1">
        <v>0</v>
      </c>
      <c r="D19" s="1">
        <v>0</v>
      </c>
      <c r="E19" s="1">
        <v>1</v>
      </c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1</v>
      </c>
      <c r="J19" s="3">
        <f>SUMIFS(D$2:D1000,$A$2:$A1000,"&gt;961",$A$2:$A1000,"&lt;1021")</f>
        <v>0</v>
      </c>
      <c r="K19" s="3">
        <f>SUMIFS(E$2:E1000,$A$2:$A1000,"&gt;961",$A$2:$A1000,"&lt;1021")</f>
        <v>1</v>
      </c>
      <c r="M19" s="2">
        <v>17</v>
      </c>
      <c r="N19" s="3">
        <f t="shared" ref="N19:Q19" si="17">IF(H19&gt;0,1,0)</f>
        <v>0</v>
      </c>
      <c r="O19" s="3">
        <f t="shared" si="17"/>
        <v>1</v>
      </c>
      <c r="P19" s="3">
        <f t="shared" si="17"/>
        <v>0</v>
      </c>
      <c r="Q19" s="3">
        <f t="shared" si="17"/>
        <v>1</v>
      </c>
    </row>
    <row r="20" spans="1:17">
      <c r="A20" s="1">
        <v>893</v>
      </c>
      <c r="B20" s="1">
        <v>0</v>
      </c>
      <c r="C20" s="1">
        <v>0</v>
      </c>
      <c r="D20" s="1">
        <v>0</v>
      </c>
      <c r="E20" s="1">
        <v>1</v>
      </c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1:17">
      <c r="A21" s="1">
        <v>912</v>
      </c>
      <c r="B21" s="1">
        <v>0</v>
      </c>
      <c r="C21" s="1">
        <v>0</v>
      </c>
      <c r="D21" s="1">
        <v>0</v>
      </c>
      <c r="E21" s="1">
        <v>1</v>
      </c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1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1</v>
      </c>
      <c r="P21" s="3">
        <f t="shared" si="19"/>
        <v>0</v>
      </c>
      <c r="Q21" s="3">
        <f t="shared" si="19"/>
        <v>0</v>
      </c>
    </row>
    <row r="22" ht="15.75" customHeight="1" spans="1:17">
      <c r="A22" s="1">
        <v>985</v>
      </c>
      <c r="B22" s="1">
        <v>0</v>
      </c>
      <c r="C22" s="1">
        <v>1</v>
      </c>
      <c r="D22" s="1">
        <v>0</v>
      </c>
      <c r="E22" s="1">
        <v>0</v>
      </c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1:17">
      <c r="A23" s="1">
        <v>1004</v>
      </c>
      <c r="B23" s="1">
        <v>0</v>
      </c>
      <c r="C23" s="1">
        <v>0</v>
      </c>
      <c r="D23" s="1">
        <v>0</v>
      </c>
      <c r="E23" s="1">
        <v>1</v>
      </c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1:17">
      <c r="A24" s="1">
        <v>1110</v>
      </c>
      <c r="B24" s="1">
        <v>0</v>
      </c>
      <c r="C24" s="1">
        <v>1</v>
      </c>
      <c r="D24" s="1">
        <v>0</v>
      </c>
      <c r="E24" s="1">
        <v>0</v>
      </c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1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1</v>
      </c>
    </row>
    <row r="25" ht="15.75" customHeight="1" spans="1:17">
      <c r="A25" s="1">
        <v>1267</v>
      </c>
      <c r="B25" s="1">
        <v>0</v>
      </c>
      <c r="C25" s="1">
        <v>0</v>
      </c>
      <c r="D25" s="1">
        <v>0</v>
      </c>
      <c r="E25" s="1">
        <v>1</v>
      </c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1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1</v>
      </c>
      <c r="P25" s="3">
        <f t="shared" si="23"/>
        <v>0</v>
      </c>
      <c r="Q25" s="3">
        <f t="shared" si="23"/>
        <v>0</v>
      </c>
    </row>
    <row r="26" ht="15.75" customHeight="1" spans="1:17">
      <c r="A26" s="1">
        <v>1329</v>
      </c>
      <c r="B26" s="1">
        <v>0</v>
      </c>
      <c r="C26" s="1">
        <v>1</v>
      </c>
      <c r="D26" s="1">
        <v>0</v>
      </c>
      <c r="E26" s="1">
        <v>0</v>
      </c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1:17">
      <c r="A27" s="1">
        <v>1467</v>
      </c>
      <c r="B27" s="1">
        <v>0</v>
      </c>
      <c r="C27" s="1">
        <v>0</v>
      </c>
      <c r="D27" s="1">
        <v>1</v>
      </c>
      <c r="E27" s="1">
        <v>0</v>
      </c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1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1</v>
      </c>
      <c r="Q27" s="3">
        <f t="shared" si="25"/>
        <v>0</v>
      </c>
    </row>
    <row r="28" ht="15.75" customHeight="1" spans="1:17">
      <c r="A28" s="1">
        <v>1708</v>
      </c>
      <c r="B28" s="1">
        <v>1</v>
      </c>
      <c r="C28" s="1">
        <v>0</v>
      </c>
      <c r="D28" s="1">
        <v>0</v>
      </c>
      <c r="E28" s="1">
        <v>0</v>
      </c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1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1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159</v>
      </c>
      <c r="B2" s="1">
        <v>0</v>
      </c>
      <c r="C2" s="1">
        <v>1</v>
      </c>
      <c r="D2" s="1">
        <v>0</v>
      </c>
      <c r="E2" s="1">
        <v>0</v>
      </c>
      <c r="F2" s="1" t="s">
        <v>26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214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450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544</v>
      </c>
      <c r="B5" s="1">
        <v>1</v>
      </c>
      <c r="C5" s="1">
        <v>0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1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1</v>
      </c>
      <c r="P5" s="3">
        <f t="shared" si="3"/>
        <v>0</v>
      </c>
      <c r="Q5" s="3">
        <f t="shared" si="3"/>
        <v>0</v>
      </c>
    </row>
    <row r="6" spans="1:17">
      <c r="A6" s="1">
        <v>616</v>
      </c>
      <c r="B6" s="1">
        <v>0</v>
      </c>
      <c r="C6" s="1">
        <v>1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1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1</v>
      </c>
      <c r="P6" s="3">
        <f t="shared" si="4"/>
        <v>0</v>
      </c>
      <c r="Q6" s="3">
        <f t="shared" si="4"/>
        <v>0</v>
      </c>
    </row>
    <row r="7" spans="1:17">
      <c r="A7" s="1">
        <v>701</v>
      </c>
      <c r="B7" s="1">
        <v>0</v>
      </c>
      <c r="C7" s="1">
        <v>1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833</v>
      </c>
      <c r="B8" s="1">
        <v>0</v>
      </c>
      <c r="C8" s="1">
        <v>1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969</v>
      </c>
      <c r="B9" s="1">
        <v>0</v>
      </c>
      <c r="C9" s="1">
        <v>1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1078</v>
      </c>
      <c r="B10" s="1">
        <v>0</v>
      </c>
      <c r="C10" s="1">
        <v>1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1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1</v>
      </c>
      <c r="P10" s="3">
        <f t="shared" si="8"/>
        <v>0</v>
      </c>
      <c r="Q10" s="3">
        <f t="shared" si="8"/>
        <v>0</v>
      </c>
    </row>
    <row r="11" spans="1:17">
      <c r="A11" s="1">
        <v>1224</v>
      </c>
      <c r="B11" s="1">
        <v>0</v>
      </c>
      <c r="C11" s="1">
        <v>1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1517</v>
      </c>
      <c r="B12" s="1">
        <v>0</v>
      </c>
      <c r="C12" s="1">
        <v>1</v>
      </c>
      <c r="D12" s="1">
        <v>0</v>
      </c>
      <c r="E12" s="1">
        <v>0</v>
      </c>
      <c r="G12" s="2">
        <v>10</v>
      </c>
      <c r="H12" s="3">
        <f>SUMIFS(B$2:B1000,$A$2:$A1000,"&gt;541",$A$2:$A1000,"&lt;601")</f>
        <v>1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1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1:17">
      <c r="A13" s="1">
        <v>1716</v>
      </c>
      <c r="B13" s="1">
        <v>0</v>
      </c>
      <c r="C13" s="1">
        <v>1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1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1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1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1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1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1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1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1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1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1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1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1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1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1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1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1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159</v>
      </c>
      <c r="B2" s="1">
        <v>0</v>
      </c>
      <c r="C2" s="1">
        <v>1</v>
      </c>
      <c r="D2" s="1">
        <v>0</v>
      </c>
      <c r="E2" s="1">
        <v>0</v>
      </c>
      <c r="F2" s="1" t="s">
        <v>27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245</v>
      </c>
      <c r="B3" s="1">
        <v>1</v>
      </c>
      <c r="C3" s="1">
        <v>0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339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508</v>
      </c>
      <c r="B5" s="1">
        <v>0</v>
      </c>
      <c r="C5" s="1">
        <v>0</v>
      </c>
      <c r="D5" s="1">
        <v>0</v>
      </c>
      <c r="E5" s="1">
        <v>1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1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1</v>
      </c>
      <c r="P5" s="3">
        <f t="shared" si="3"/>
        <v>0</v>
      </c>
      <c r="Q5" s="3">
        <f t="shared" si="3"/>
        <v>0</v>
      </c>
    </row>
    <row r="6" spans="1:17">
      <c r="A6" s="1">
        <v>657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829</v>
      </c>
      <c r="B7" s="1">
        <v>0</v>
      </c>
      <c r="C7" s="1">
        <v>1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1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1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926</v>
      </c>
      <c r="B8" s="1">
        <v>0</v>
      </c>
      <c r="C8" s="1">
        <v>1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1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1</v>
      </c>
      <c r="P8" s="3">
        <f t="shared" si="6"/>
        <v>0</v>
      </c>
      <c r="Q8" s="3">
        <f t="shared" si="6"/>
        <v>0</v>
      </c>
    </row>
    <row r="9" spans="1:17">
      <c r="A9" s="1">
        <v>1124</v>
      </c>
      <c r="B9" s="1">
        <v>0</v>
      </c>
      <c r="C9" s="1">
        <v>1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1217</v>
      </c>
      <c r="B10" s="1">
        <v>0</v>
      </c>
      <c r="C10" s="1">
        <v>1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1345</v>
      </c>
      <c r="B11" s="1">
        <v>0</v>
      </c>
      <c r="C11" s="1">
        <v>1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1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1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1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1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1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1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1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1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1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1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1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1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1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1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159</v>
      </c>
      <c r="B2" s="1">
        <v>0</v>
      </c>
      <c r="C2" s="1">
        <v>1</v>
      </c>
      <c r="D2" s="1">
        <v>0</v>
      </c>
      <c r="E2" s="1">
        <v>0</v>
      </c>
      <c r="F2" s="1" t="s">
        <v>28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354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354</v>
      </c>
      <c r="B4" s="1">
        <v>0</v>
      </c>
      <c r="C4" s="1">
        <v>0</v>
      </c>
      <c r="D4" s="1">
        <v>1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469</v>
      </c>
      <c r="B5" s="1">
        <v>1</v>
      </c>
      <c r="C5" s="1">
        <v>0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1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1</v>
      </c>
      <c r="P5" s="3">
        <f t="shared" si="3"/>
        <v>0</v>
      </c>
      <c r="Q5" s="3">
        <f t="shared" si="3"/>
        <v>0</v>
      </c>
    </row>
    <row r="6" spans="1:17">
      <c r="A6" s="1">
        <v>637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898</v>
      </c>
      <c r="B7" s="1">
        <v>1</v>
      </c>
      <c r="C7" s="1">
        <v>0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1143</v>
      </c>
      <c r="B8" s="1">
        <v>1</v>
      </c>
      <c r="C8" s="1">
        <v>0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1</v>
      </c>
      <c r="J8" s="3">
        <f>SUMIFS(D$2:D1000,$A$2:$A1000,"&gt;301",$A$2:$A1000,"&lt;361")</f>
        <v>1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1</v>
      </c>
      <c r="P8" s="3">
        <f t="shared" si="6"/>
        <v>1</v>
      </c>
      <c r="Q8" s="3">
        <f t="shared" si="6"/>
        <v>0</v>
      </c>
    </row>
    <row r="9" spans="1:17">
      <c r="A9" s="1">
        <v>1377</v>
      </c>
      <c r="B9" s="1">
        <v>1</v>
      </c>
      <c r="C9" s="1">
        <v>0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1579</v>
      </c>
      <c r="B10" s="1">
        <v>1</v>
      </c>
      <c r="C10" s="1">
        <v>0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1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1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1738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1740</v>
      </c>
      <c r="B12" s="1">
        <v>1</v>
      </c>
      <c r="C12" s="1">
        <v>0</v>
      </c>
      <c r="D12" s="1">
        <v>0</v>
      </c>
      <c r="E12" s="1">
        <v>0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1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1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1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1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1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1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1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1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1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1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2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1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165</v>
      </c>
      <c r="B2" s="1">
        <v>0</v>
      </c>
      <c r="C2" s="1">
        <v>0</v>
      </c>
      <c r="D2" s="1">
        <v>1</v>
      </c>
      <c r="E2" s="1">
        <v>0</v>
      </c>
      <c r="F2" s="1" t="s">
        <v>29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169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311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435</v>
      </c>
      <c r="B5" s="1">
        <v>1</v>
      </c>
      <c r="C5" s="1">
        <v>0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1</v>
      </c>
      <c r="J5" s="3">
        <f>SUMIFS(D$2:D1000,$A$2:$A1000,"&gt;121",$A$2:$A1000,"&lt;181")</f>
        <v>1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1</v>
      </c>
      <c r="P5" s="3">
        <f t="shared" si="3"/>
        <v>1</v>
      </c>
      <c r="Q5" s="3">
        <f t="shared" si="3"/>
        <v>0</v>
      </c>
    </row>
    <row r="6" spans="1:17">
      <c r="A6" s="1">
        <v>556</v>
      </c>
      <c r="B6" s="1">
        <v>0</v>
      </c>
      <c r="C6" s="1">
        <v>1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702</v>
      </c>
      <c r="B7" s="1">
        <v>0</v>
      </c>
      <c r="C7" s="1">
        <v>0</v>
      </c>
      <c r="D7" s="1">
        <v>1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704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1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1</v>
      </c>
      <c r="P8" s="3">
        <f t="shared" si="6"/>
        <v>0</v>
      </c>
      <c r="Q8" s="3">
        <f t="shared" si="6"/>
        <v>0</v>
      </c>
    </row>
    <row r="9" spans="1:17">
      <c r="A9" s="1">
        <v>722</v>
      </c>
      <c r="B9" s="1">
        <v>0</v>
      </c>
      <c r="C9" s="1">
        <v>1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938</v>
      </c>
      <c r="B10" s="1">
        <v>0</v>
      </c>
      <c r="C10" s="1">
        <v>1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1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1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1080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1287</v>
      </c>
      <c r="B12" s="1">
        <v>0</v>
      </c>
      <c r="C12" s="1">
        <v>1</v>
      </c>
      <c r="D12" s="1">
        <v>0</v>
      </c>
      <c r="E12" s="1">
        <v>0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1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1</v>
      </c>
      <c r="P12" s="3">
        <f t="shared" si="10"/>
        <v>0</v>
      </c>
      <c r="Q12" s="3">
        <f t="shared" si="10"/>
        <v>0</v>
      </c>
    </row>
    <row r="13" spans="1:17">
      <c r="A13" s="1">
        <v>1288</v>
      </c>
      <c r="B13" s="1">
        <v>0</v>
      </c>
      <c r="C13" s="1">
        <v>0</v>
      </c>
      <c r="D13" s="1">
        <v>1</v>
      </c>
      <c r="E13" s="1">
        <v>0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1:17">
      <c r="A14" s="1">
        <v>1503</v>
      </c>
      <c r="B14" s="1">
        <v>1</v>
      </c>
      <c r="C14" s="1">
        <v>0</v>
      </c>
      <c r="D14" s="1">
        <v>0</v>
      </c>
      <c r="E14" s="1">
        <v>0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1</v>
      </c>
      <c r="K14" s="3">
        <f>SUMIFS(E$2:E1000,$A$2:$A1000,"&gt;661",$A$2:$A1000,"&lt;721")</f>
        <v>1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1</v>
      </c>
      <c r="Q14" s="3">
        <f t="shared" si="12"/>
        <v>1</v>
      </c>
    </row>
    <row r="15" spans="1:17">
      <c r="A15" s="1">
        <v>1619</v>
      </c>
      <c r="B15" s="1">
        <v>1</v>
      </c>
      <c r="C15" s="1">
        <v>0</v>
      </c>
      <c r="D15" s="1">
        <v>0</v>
      </c>
      <c r="E15" s="1">
        <v>0</v>
      </c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1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1</v>
      </c>
      <c r="P15" s="3">
        <f t="shared" si="13"/>
        <v>0</v>
      </c>
      <c r="Q15" s="3">
        <f t="shared" si="13"/>
        <v>0</v>
      </c>
    </row>
    <row r="16" spans="1:17">
      <c r="A16" s="1">
        <v>1725</v>
      </c>
      <c r="B16" s="1">
        <v>1</v>
      </c>
      <c r="C16" s="1">
        <v>0</v>
      </c>
      <c r="D16" s="1">
        <v>0</v>
      </c>
      <c r="E16" s="1">
        <v>0</v>
      </c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1:17">
      <c r="A17" s="1">
        <v>1726</v>
      </c>
      <c r="B17" s="1">
        <v>0</v>
      </c>
      <c r="C17" s="1">
        <v>0</v>
      </c>
      <c r="D17" s="1">
        <v>1</v>
      </c>
      <c r="E17" s="1">
        <v>0</v>
      </c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1:17">
      <c r="A18" s="1">
        <v>1728</v>
      </c>
      <c r="B18" s="1">
        <v>0</v>
      </c>
      <c r="C18" s="1">
        <v>0</v>
      </c>
      <c r="D18" s="1">
        <v>0</v>
      </c>
      <c r="E18" s="1">
        <v>1</v>
      </c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1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1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1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1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1</v>
      </c>
      <c r="J24" s="3">
        <f>SUMIFS(D$2:D1000,$A$2:$A1000,"&gt;1261",$A$2:$A1000,"&lt;1321")</f>
        <v>1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1</v>
      </c>
      <c r="P24" s="3">
        <f t="shared" si="22"/>
        <v>1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1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1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1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1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1</v>
      </c>
      <c r="I31" s="3">
        <f>SUMIFS(C$2:C1000,$A$2:$A1000,"&gt;1681",$A$2:$A1000,"&lt;1741")</f>
        <v>0</v>
      </c>
      <c r="J31" s="3">
        <f>SUMIFS(D$2:D1000,$A$2:$A1000,"&gt;1681",$A$2:$A1000,"&lt;1741")</f>
        <v>1</v>
      </c>
      <c r="K31" s="3">
        <f>SUMIFS(E$2:E1000,$A$2:$A1000,"&gt;1681",$A$2:$A1000,"&lt;1741")</f>
        <v>1</v>
      </c>
      <c r="M31" s="2">
        <v>29</v>
      </c>
      <c r="N31" s="3">
        <f t="shared" ref="N31:Q31" si="29">IF(H31&gt;0,1,0)</f>
        <v>1</v>
      </c>
      <c r="O31" s="3">
        <f t="shared" si="29"/>
        <v>0</v>
      </c>
      <c r="P31" s="3">
        <f t="shared" si="29"/>
        <v>1</v>
      </c>
      <c r="Q31" s="3">
        <f t="shared" si="29"/>
        <v>1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166</v>
      </c>
      <c r="B2" s="1">
        <v>0</v>
      </c>
      <c r="C2" s="1">
        <v>1</v>
      </c>
      <c r="D2" s="1">
        <v>0</v>
      </c>
      <c r="E2" s="1">
        <v>0</v>
      </c>
      <c r="F2" s="1" t="s">
        <v>30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292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394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551</v>
      </c>
      <c r="B5" s="1">
        <v>0</v>
      </c>
      <c r="C5" s="1">
        <v>1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1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1</v>
      </c>
      <c r="P5" s="3">
        <f t="shared" si="3"/>
        <v>0</v>
      </c>
      <c r="Q5" s="3">
        <f t="shared" si="3"/>
        <v>0</v>
      </c>
    </row>
    <row r="6" spans="1:17">
      <c r="A6" s="1">
        <v>583</v>
      </c>
      <c r="B6" s="1">
        <v>0</v>
      </c>
      <c r="C6" s="1">
        <v>0</v>
      </c>
      <c r="D6" s="1">
        <v>1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735</v>
      </c>
      <c r="B7" s="1">
        <v>0</v>
      </c>
      <c r="C7" s="1">
        <v>0</v>
      </c>
      <c r="D7" s="1">
        <v>1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1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1</v>
      </c>
      <c r="P7" s="3">
        <f t="shared" si="5"/>
        <v>0</v>
      </c>
      <c r="Q7" s="3">
        <f t="shared" si="5"/>
        <v>0</v>
      </c>
    </row>
    <row r="8" spans="1:17">
      <c r="A8" s="1">
        <v>746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768</v>
      </c>
      <c r="B9" s="1">
        <v>0</v>
      </c>
      <c r="C9" s="1">
        <v>1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1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1</v>
      </c>
      <c r="P9" s="3">
        <f t="shared" si="7"/>
        <v>0</v>
      </c>
      <c r="Q9" s="3">
        <f t="shared" si="7"/>
        <v>0</v>
      </c>
    </row>
    <row r="10" spans="1:17">
      <c r="A10" s="1">
        <v>842</v>
      </c>
      <c r="B10" s="1">
        <v>0</v>
      </c>
      <c r="C10" s="1">
        <v>1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925</v>
      </c>
      <c r="B11" s="1">
        <v>0</v>
      </c>
      <c r="C11" s="1">
        <v>0</v>
      </c>
      <c r="D11" s="1">
        <v>0</v>
      </c>
      <c r="E11" s="1">
        <v>1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991</v>
      </c>
      <c r="B12" s="1">
        <v>1</v>
      </c>
      <c r="C12" s="1">
        <v>0</v>
      </c>
      <c r="D12" s="1">
        <v>0</v>
      </c>
      <c r="E12" s="1">
        <v>0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1</v>
      </c>
      <c r="J12" s="3">
        <f>SUMIFS(D$2:D1000,$A$2:$A1000,"&gt;541",$A$2:$A1000,"&lt;601")</f>
        <v>1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1</v>
      </c>
      <c r="P12" s="3">
        <f t="shared" si="10"/>
        <v>1</v>
      </c>
      <c r="Q12" s="3">
        <f t="shared" si="10"/>
        <v>0</v>
      </c>
    </row>
    <row r="13" spans="1:17">
      <c r="A13" s="1">
        <v>1000</v>
      </c>
      <c r="B13" s="1">
        <v>1</v>
      </c>
      <c r="C13" s="1">
        <v>0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1:17">
      <c r="A14" s="1">
        <v>1029</v>
      </c>
      <c r="B14" s="1">
        <v>1</v>
      </c>
      <c r="C14" s="1">
        <v>0</v>
      </c>
      <c r="D14" s="1">
        <v>0</v>
      </c>
      <c r="E14" s="1">
        <v>0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1:17">
      <c r="A15" s="1">
        <v>1030</v>
      </c>
      <c r="B15" s="1">
        <v>1</v>
      </c>
      <c r="C15" s="1">
        <v>0</v>
      </c>
      <c r="D15" s="1">
        <v>0</v>
      </c>
      <c r="E15" s="1">
        <v>0</v>
      </c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1</v>
      </c>
      <c r="J15" s="3">
        <f>SUMIFS(D$2:D1000,$A$2:$A1000,"&gt;721",$A$2:$A1000,"&lt;781")</f>
        <v>1</v>
      </c>
      <c r="K15" s="3">
        <f>SUMIFS(E$2:E1000,$A$2:$A1000,"&gt;721",$A$2:$A1000,"&lt;781")</f>
        <v>1</v>
      </c>
      <c r="M15" s="2">
        <v>13</v>
      </c>
      <c r="N15" s="3">
        <f t="shared" ref="N15:Q15" si="13">IF(H15&gt;0,1,0)</f>
        <v>0</v>
      </c>
      <c r="O15" s="3">
        <f t="shared" si="13"/>
        <v>1</v>
      </c>
      <c r="P15" s="3">
        <f t="shared" si="13"/>
        <v>1</v>
      </c>
      <c r="Q15" s="3">
        <f t="shared" si="13"/>
        <v>1</v>
      </c>
    </row>
    <row r="16" spans="1:17">
      <c r="A16" s="1">
        <v>1031</v>
      </c>
      <c r="B16" s="1">
        <v>1</v>
      </c>
      <c r="C16" s="1">
        <v>0</v>
      </c>
      <c r="D16" s="1">
        <v>0</v>
      </c>
      <c r="E16" s="1">
        <v>0</v>
      </c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1:17">
      <c r="A17" s="1">
        <v>1032</v>
      </c>
      <c r="B17" s="1">
        <v>1</v>
      </c>
      <c r="C17" s="1">
        <v>0</v>
      </c>
      <c r="D17" s="1">
        <v>0</v>
      </c>
      <c r="E17" s="1">
        <v>0</v>
      </c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1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1</v>
      </c>
      <c r="P17" s="3">
        <f t="shared" si="15"/>
        <v>0</v>
      </c>
      <c r="Q17" s="3">
        <f t="shared" si="15"/>
        <v>0</v>
      </c>
    </row>
    <row r="18" spans="1:17">
      <c r="A18" s="1">
        <v>1033</v>
      </c>
      <c r="B18" s="1">
        <v>1</v>
      </c>
      <c r="C18" s="1">
        <v>0</v>
      </c>
      <c r="D18" s="1">
        <v>0</v>
      </c>
      <c r="E18" s="1">
        <v>0</v>
      </c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1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1</v>
      </c>
    </row>
    <row r="19" spans="1:17">
      <c r="A19" s="1">
        <v>1087</v>
      </c>
      <c r="B19" s="1">
        <v>1</v>
      </c>
      <c r="C19" s="1">
        <v>0</v>
      </c>
      <c r="D19" s="1">
        <v>0</v>
      </c>
      <c r="E19" s="1">
        <v>0</v>
      </c>
      <c r="G19" s="2">
        <v>17</v>
      </c>
      <c r="H19" s="3">
        <f>SUMIFS(B$2:B1000,$A$2:$A1000,"&gt;961",$A$2:$A1000,"&lt;1021")</f>
        <v>2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1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1:17">
      <c r="A20" s="1">
        <v>1122</v>
      </c>
      <c r="B20" s="1">
        <v>1</v>
      </c>
      <c r="C20" s="1">
        <v>0</v>
      </c>
      <c r="D20" s="1">
        <v>0</v>
      </c>
      <c r="E20" s="1">
        <v>0</v>
      </c>
      <c r="G20" s="2">
        <v>18</v>
      </c>
      <c r="H20" s="3">
        <f>SUMIFS(B$2:B1000,$A$2:$A1000,"&gt;1021",$A$2:$A1000,"&lt;1081")</f>
        <v>5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1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1:17">
      <c r="A21" s="1">
        <v>1171</v>
      </c>
      <c r="B21" s="1">
        <v>1</v>
      </c>
      <c r="C21" s="1">
        <v>0</v>
      </c>
      <c r="D21" s="1">
        <v>0</v>
      </c>
      <c r="E21" s="1">
        <v>0</v>
      </c>
      <c r="G21" s="2">
        <v>19</v>
      </c>
      <c r="H21" s="3">
        <f>SUMIFS(B$2:B1000,$A$2:$A1000,"&gt;1081",$A$2:$A1000,"&lt;1141")</f>
        <v>2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1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1:17">
      <c r="A22" s="1">
        <v>1355</v>
      </c>
      <c r="B22" s="1">
        <v>1</v>
      </c>
      <c r="C22" s="1">
        <v>0</v>
      </c>
      <c r="D22" s="1">
        <v>0</v>
      </c>
      <c r="E22" s="1">
        <v>0</v>
      </c>
      <c r="G22" s="2">
        <v>20</v>
      </c>
      <c r="H22" s="3">
        <f>SUMIFS(B$2:B1000,$A$2:$A1000,"&gt;1141",$A$2:$A1000,"&lt;1201")</f>
        <v>1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1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1:17">
      <c r="A23" s="1">
        <v>1373</v>
      </c>
      <c r="B23" s="1">
        <v>1</v>
      </c>
      <c r="C23" s="1">
        <v>0</v>
      </c>
      <c r="D23" s="1">
        <v>0</v>
      </c>
      <c r="E23" s="1">
        <v>0</v>
      </c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1:17">
      <c r="A24" s="1">
        <v>1418</v>
      </c>
      <c r="B24" s="1">
        <v>1</v>
      </c>
      <c r="C24" s="1">
        <v>0</v>
      </c>
      <c r="D24" s="1">
        <v>0</v>
      </c>
      <c r="E24" s="1">
        <v>0</v>
      </c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1:17">
      <c r="A25" s="1">
        <v>1467</v>
      </c>
      <c r="B25" s="1">
        <v>1</v>
      </c>
      <c r="C25" s="1">
        <v>0</v>
      </c>
      <c r="D25" s="1">
        <v>0</v>
      </c>
      <c r="E25" s="1">
        <v>0</v>
      </c>
      <c r="G25" s="2">
        <v>23</v>
      </c>
      <c r="H25" s="3">
        <f>SUMIFS(B$2:B1000,$A$2:$A1000,"&gt;1321",$A$2:$A1000,"&lt;1381")</f>
        <v>2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1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1:17">
      <c r="A26" s="1">
        <v>1468</v>
      </c>
      <c r="B26" s="1">
        <v>1</v>
      </c>
      <c r="C26" s="1">
        <v>0</v>
      </c>
      <c r="D26" s="1">
        <v>0</v>
      </c>
      <c r="E26" s="1">
        <v>0</v>
      </c>
      <c r="G26" s="2">
        <v>24</v>
      </c>
      <c r="H26" s="3">
        <f>SUMIFS(B$2:B1000,$A$2:$A1000,"&gt;1381",$A$2:$A1000,"&lt;1441")</f>
        <v>1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1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1:17">
      <c r="A27" s="1">
        <v>1489</v>
      </c>
      <c r="B27" s="1">
        <v>0</v>
      </c>
      <c r="C27" s="1">
        <v>0</v>
      </c>
      <c r="D27" s="1">
        <v>0</v>
      </c>
      <c r="E27" s="1">
        <v>1</v>
      </c>
      <c r="G27" s="2">
        <v>25</v>
      </c>
      <c r="H27" s="3">
        <f>SUMIFS(B$2:B1000,$A$2:$A1000,"&gt;1441",$A$2:$A1000,"&lt;1501")</f>
        <v>2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1</v>
      </c>
      <c r="M27" s="2">
        <v>25</v>
      </c>
      <c r="N27" s="3">
        <f t="shared" ref="N27:Q27" si="25">IF(H27&gt;0,1,0)</f>
        <v>1</v>
      </c>
      <c r="O27" s="3">
        <f t="shared" si="25"/>
        <v>0</v>
      </c>
      <c r="P27" s="3">
        <f t="shared" si="25"/>
        <v>0</v>
      </c>
      <c r="Q27" s="3">
        <f t="shared" si="25"/>
        <v>1</v>
      </c>
    </row>
    <row r="28" ht="15.75" customHeight="1" spans="1:17">
      <c r="A28" s="1">
        <v>1514</v>
      </c>
      <c r="B28" s="1">
        <v>1</v>
      </c>
      <c r="C28" s="1">
        <v>0</v>
      </c>
      <c r="D28" s="1">
        <v>0</v>
      </c>
      <c r="E28" s="1">
        <v>0</v>
      </c>
      <c r="G28" s="2">
        <v>26</v>
      </c>
      <c r="H28" s="3">
        <f>SUMIFS(B$2:B1000,$A$2:$A1000,"&gt;1501",$A$2:$A1000,"&lt;1561")</f>
        <v>2</v>
      </c>
      <c r="I28" s="3">
        <f>SUMIFS(C$2:C1000,$A$2:$A1000,"&gt;1501",$A$2:$A1000,"&lt;1561")</f>
        <v>0</v>
      </c>
      <c r="J28" s="3">
        <f>SUMIFS(D$2:D1000,$A$2:$A1000,"&gt;1501",$A$2:$A1000,"&lt;1561")</f>
        <v>1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1</v>
      </c>
      <c r="O28" s="3">
        <f t="shared" si="26"/>
        <v>0</v>
      </c>
      <c r="P28" s="3">
        <f t="shared" si="26"/>
        <v>1</v>
      </c>
      <c r="Q28" s="3">
        <f t="shared" si="26"/>
        <v>0</v>
      </c>
    </row>
    <row r="29" ht="15.75" customHeight="1" spans="1:17">
      <c r="A29" s="1">
        <v>1516</v>
      </c>
      <c r="B29" s="1">
        <v>0</v>
      </c>
      <c r="C29" s="1">
        <v>0</v>
      </c>
      <c r="D29" s="1">
        <v>1</v>
      </c>
      <c r="E29" s="1">
        <v>0</v>
      </c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1:17">
      <c r="A30" s="1">
        <v>1559</v>
      </c>
      <c r="B30" s="1">
        <v>1</v>
      </c>
      <c r="C30" s="1">
        <v>0</v>
      </c>
      <c r="D30" s="1">
        <v>0</v>
      </c>
      <c r="E30" s="1">
        <v>0</v>
      </c>
      <c r="G30" s="2">
        <v>28</v>
      </c>
      <c r="H30" s="3">
        <f>SUMIFS(B$2:B1000,$A$2:$A1000,"&gt;1621",$A$2:$A1000,"&lt;1681")</f>
        <v>6</v>
      </c>
      <c r="I30" s="3">
        <f>SUMIFS(C$2:C1000,$A$2:$A1000,"&gt;1621",$A$2:$A1000,"&lt;1681")</f>
        <v>0</v>
      </c>
      <c r="J30" s="3">
        <f>SUMIFS(D$2:D1000,$A$2:$A1000,"&gt;1621",$A$2:$A1000,"&lt;1681")</f>
        <v>1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1</v>
      </c>
      <c r="O30" s="3">
        <f t="shared" si="28"/>
        <v>0</v>
      </c>
      <c r="P30" s="3">
        <f t="shared" si="28"/>
        <v>1</v>
      </c>
      <c r="Q30" s="3">
        <f t="shared" si="28"/>
        <v>0</v>
      </c>
    </row>
    <row r="31" ht="15.75" customHeight="1" spans="1:17">
      <c r="A31" s="1">
        <v>1630</v>
      </c>
      <c r="B31" s="1">
        <v>1</v>
      </c>
      <c r="C31" s="1">
        <v>0</v>
      </c>
      <c r="D31" s="1">
        <v>0</v>
      </c>
      <c r="E31" s="1">
        <v>0</v>
      </c>
      <c r="G31" s="2">
        <v>29</v>
      </c>
      <c r="H31" s="3">
        <f>SUMIFS(B$2:B1000,$A$2:$A1000,"&gt;1681",$A$2:$A1000,"&lt;1741")</f>
        <v>2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1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1:17">
      <c r="A32" s="1">
        <v>1671</v>
      </c>
      <c r="B32" s="1">
        <v>1</v>
      </c>
      <c r="C32" s="1">
        <v>0</v>
      </c>
      <c r="D32" s="1">
        <v>0</v>
      </c>
      <c r="E32" s="1">
        <v>0</v>
      </c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 spans="1:5">
      <c r="A33" s="1">
        <v>1672</v>
      </c>
      <c r="B33" s="1">
        <v>1</v>
      </c>
      <c r="C33" s="1">
        <v>0</v>
      </c>
      <c r="D33" s="1">
        <v>0</v>
      </c>
      <c r="E33" s="1">
        <v>0</v>
      </c>
    </row>
    <row r="34" ht="15.75" customHeight="1" spans="1:5">
      <c r="A34" s="1">
        <v>1672</v>
      </c>
      <c r="B34" s="1">
        <v>1</v>
      </c>
      <c r="C34" s="1">
        <v>0</v>
      </c>
      <c r="D34" s="1">
        <v>0</v>
      </c>
      <c r="E34" s="1">
        <v>0</v>
      </c>
    </row>
    <row r="35" ht="15.75" customHeight="1" spans="1:5">
      <c r="A35" s="1">
        <v>1673</v>
      </c>
      <c r="B35" s="1">
        <v>1</v>
      </c>
      <c r="C35" s="1">
        <v>0</v>
      </c>
      <c r="D35" s="1">
        <v>0</v>
      </c>
      <c r="E35" s="1">
        <v>0</v>
      </c>
    </row>
    <row r="36" ht="15.75" customHeight="1" spans="1:5">
      <c r="A36" s="1">
        <v>1675</v>
      </c>
      <c r="B36" s="1">
        <v>1</v>
      </c>
      <c r="C36" s="1">
        <v>0</v>
      </c>
      <c r="D36" s="1">
        <v>0</v>
      </c>
      <c r="E36" s="1">
        <v>0</v>
      </c>
    </row>
    <row r="37" ht="15.75" customHeight="1" spans="1:5">
      <c r="A37" s="1">
        <v>1678</v>
      </c>
      <c r="B37" s="1">
        <v>0</v>
      </c>
      <c r="C37" s="1">
        <v>0</v>
      </c>
      <c r="D37" s="1">
        <v>1</v>
      </c>
      <c r="E37" s="1">
        <v>0</v>
      </c>
    </row>
    <row r="38" ht="15.75" customHeight="1" spans="1:5">
      <c r="A38" s="1">
        <v>1717</v>
      </c>
      <c r="B38" s="1">
        <v>1</v>
      </c>
      <c r="C38" s="1">
        <v>0</v>
      </c>
      <c r="D38" s="1">
        <v>0</v>
      </c>
      <c r="E38" s="1">
        <v>0</v>
      </c>
    </row>
    <row r="39" ht="15.75" customHeight="1" spans="1:5">
      <c r="A39" s="1">
        <v>1719</v>
      </c>
      <c r="B39" s="1">
        <v>1</v>
      </c>
      <c r="C39" s="1">
        <v>0</v>
      </c>
      <c r="D39" s="1">
        <v>0</v>
      </c>
      <c r="E39" s="1">
        <v>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177</v>
      </c>
      <c r="B2" s="1">
        <v>0</v>
      </c>
      <c r="C2" s="1">
        <v>0</v>
      </c>
      <c r="D2" s="1">
        <v>0</v>
      </c>
      <c r="E2" s="1">
        <v>1</v>
      </c>
      <c r="F2" s="1" t="s">
        <v>31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260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409</v>
      </c>
      <c r="B4" s="1">
        <v>0</v>
      </c>
      <c r="C4" s="1">
        <v>0</v>
      </c>
      <c r="D4" s="1">
        <v>1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410</v>
      </c>
      <c r="B5" s="1">
        <v>0</v>
      </c>
      <c r="C5" s="1">
        <v>0</v>
      </c>
      <c r="D5" s="1">
        <v>0</v>
      </c>
      <c r="E5" s="1">
        <v>1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1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1</v>
      </c>
    </row>
    <row r="6" spans="1:17">
      <c r="A6" s="1">
        <v>549</v>
      </c>
      <c r="B6" s="1">
        <v>0</v>
      </c>
      <c r="C6" s="1">
        <v>0</v>
      </c>
      <c r="D6" s="1">
        <v>0</v>
      </c>
      <c r="E6" s="1">
        <v>1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676</v>
      </c>
      <c r="B7" s="1">
        <v>0</v>
      </c>
      <c r="C7" s="1">
        <v>0</v>
      </c>
      <c r="D7" s="1">
        <v>0</v>
      </c>
      <c r="E7" s="1">
        <v>1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1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1</v>
      </c>
      <c r="P7" s="3">
        <f t="shared" si="5"/>
        <v>0</v>
      </c>
      <c r="Q7" s="3">
        <f t="shared" si="5"/>
        <v>0</v>
      </c>
    </row>
    <row r="8" spans="1:17">
      <c r="A8" s="1">
        <v>780</v>
      </c>
      <c r="B8" s="1">
        <v>0</v>
      </c>
      <c r="C8" s="1">
        <v>1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815</v>
      </c>
      <c r="B9" s="1">
        <v>0</v>
      </c>
      <c r="C9" s="1">
        <v>0</v>
      </c>
      <c r="D9" s="1">
        <v>0</v>
      </c>
      <c r="E9" s="1">
        <v>1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1</v>
      </c>
      <c r="K9" s="3">
        <f>SUMIFS(E$2:E1000,$A$2:$A1000,"&gt;361",$A$2:$A1000,"&lt;421")</f>
        <v>1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1</v>
      </c>
      <c r="Q9" s="3">
        <f t="shared" si="7"/>
        <v>1</v>
      </c>
    </row>
    <row r="10" spans="1:17">
      <c r="A10" s="1">
        <v>1097</v>
      </c>
      <c r="B10" s="1">
        <v>0</v>
      </c>
      <c r="C10" s="1">
        <v>0</v>
      </c>
      <c r="D10" s="1">
        <v>0</v>
      </c>
      <c r="E10" s="1">
        <v>1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1114</v>
      </c>
      <c r="B11" s="1">
        <v>0</v>
      </c>
      <c r="C11" s="1">
        <v>1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1145</v>
      </c>
      <c r="B12" s="1">
        <v>0</v>
      </c>
      <c r="C12" s="1">
        <v>0</v>
      </c>
      <c r="D12" s="1">
        <v>0</v>
      </c>
      <c r="E12" s="1">
        <v>1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1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1</v>
      </c>
    </row>
    <row r="13" spans="1:17">
      <c r="A13" s="1">
        <v>1233</v>
      </c>
      <c r="B13" s="1">
        <v>0</v>
      </c>
      <c r="C13" s="1">
        <v>0</v>
      </c>
      <c r="D13" s="1">
        <v>1</v>
      </c>
      <c r="E13" s="1">
        <v>0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1:17">
      <c r="A14" s="1">
        <v>1234</v>
      </c>
      <c r="B14" s="1">
        <v>0</v>
      </c>
      <c r="C14" s="1">
        <v>1</v>
      </c>
      <c r="D14" s="1">
        <v>0</v>
      </c>
      <c r="E14" s="1">
        <v>0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1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1</v>
      </c>
    </row>
    <row r="15" spans="1:17">
      <c r="A15" s="1">
        <v>1305</v>
      </c>
      <c r="B15" s="1">
        <v>0</v>
      </c>
      <c r="C15" s="1">
        <v>0</v>
      </c>
      <c r="D15" s="1">
        <v>0</v>
      </c>
      <c r="E15" s="1">
        <v>1</v>
      </c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1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1</v>
      </c>
      <c r="P15" s="3">
        <f t="shared" si="13"/>
        <v>0</v>
      </c>
      <c r="Q15" s="3">
        <f t="shared" si="13"/>
        <v>0</v>
      </c>
    </row>
    <row r="16" spans="1:17">
      <c r="A16" s="1">
        <v>1416</v>
      </c>
      <c r="B16" s="1">
        <v>0</v>
      </c>
      <c r="C16" s="1">
        <v>1</v>
      </c>
      <c r="D16" s="1">
        <v>0</v>
      </c>
      <c r="E16" s="1">
        <v>0</v>
      </c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1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1</v>
      </c>
    </row>
    <row r="17" spans="1:17">
      <c r="A17" s="1">
        <v>1558</v>
      </c>
      <c r="B17" s="1">
        <v>0</v>
      </c>
      <c r="C17" s="1">
        <v>0</v>
      </c>
      <c r="D17" s="1">
        <v>1</v>
      </c>
      <c r="E17" s="1">
        <v>0</v>
      </c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1:17">
      <c r="A18" s="1">
        <v>1560</v>
      </c>
      <c r="B18" s="1">
        <v>0</v>
      </c>
      <c r="C18" s="1">
        <v>0</v>
      </c>
      <c r="D18" s="1">
        <v>0</v>
      </c>
      <c r="E18" s="1">
        <v>1</v>
      </c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1</v>
      </c>
      <c r="J21" s="3">
        <f>SUMIFS(D$2:D1000,$A$2:$A1000,"&gt;1081",$A$2:$A1000,"&lt;1141")</f>
        <v>0</v>
      </c>
      <c r="K21" s="3">
        <f>SUMIFS(E$2:E1000,$A$2:$A1000,"&gt;1081",$A$2:$A1000,"&lt;1141")</f>
        <v>1</v>
      </c>
      <c r="M21" s="2">
        <v>19</v>
      </c>
      <c r="N21" s="3">
        <f t="shared" ref="N21:Q21" si="19">IF(H21&gt;0,1,0)</f>
        <v>0</v>
      </c>
      <c r="O21" s="3">
        <f t="shared" si="19"/>
        <v>1</v>
      </c>
      <c r="P21" s="3">
        <f t="shared" si="19"/>
        <v>0</v>
      </c>
      <c r="Q21" s="3">
        <f t="shared" si="19"/>
        <v>1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1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1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1</v>
      </c>
      <c r="J23" s="3">
        <f>SUMIFS(D$2:D1000,$A$2:$A1000,"&gt;1201",$A$2:$A1000,"&lt;1261")</f>
        <v>1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1</v>
      </c>
      <c r="P23" s="3">
        <f t="shared" si="21"/>
        <v>1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1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1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1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1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1</v>
      </c>
      <c r="K28" s="3">
        <f>SUMIFS(E$2:E1000,$A$2:$A1000,"&gt;1501",$A$2:$A1000,"&lt;1561")</f>
        <v>1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1</v>
      </c>
      <c r="Q28" s="3">
        <f t="shared" si="26"/>
        <v>1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179</v>
      </c>
      <c r="B2" s="1">
        <v>0</v>
      </c>
      <c r="C2" s="1">
        <v>0</v>
      </c>
      <c r="D2" s="1">
        <v>0</v>
      </c>
      <c r="E2" s="1">
        <v>1</v>
      </c>
      <c r="F2" s="1" t="s">
        <v>32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346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543</v>
      </c>
      <c r="B4" s="1">
        <v>0</v>
      </c>
      <c r="C4" s="1">
        <v>0</v>
      </c>
      <c r="D4" s="1">
        <v>1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547</v>
      </c>
      <c r="B5" s="1">
        <v>1</v>
      </c>
      <c r="C5" s="1">
        <v>0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1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1</v>
      </c>
    </row>
    <row r="6" spans="1:17">
      <c r="A6" s="1">
        <v>550</v>
      </c>
      <c r="B6" s="1">
        <v>0</v>
      </c>
      <c r="C6" s="1">
        <v>0</v>
      </c>
      <c r="D6" s="1">
        <v>0</v>
      </c>
      <c r="E6" s="1">
        <v>1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747</v>
      </c>
      <c r="B7" s="1">
        <v>0</v>
      </c>
      <c r="C7" s="1">
        <v>0</v>
      </c>
      <c r="D7" s="1">
        <v>1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948</v>
      </c>
      <c r="B8" s="1">
        <v>1</v>
      </c>
      <c r="C8" s="1">
        <v>0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1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1</v>
      </c>
      <c r="P8" s="3">
        <f t="shared" si="6"/>
        <v>0</v>
      </c>
      <c r="Q8" s="3">
        <f t="shared" si="6"/>
        <v>0</v>
      </c>
    </row>
    <row r="9" spans="1:17">
      <c r="A9" s="1">
        <v>951</v>
      </c>
      <c r="B9" s="1">
        <v>0</v>
      </c>
      <c r="C9" s="1">
        <v>0</v>
      </c>
      <c r="D9" s="1">
        <v>0</v>
      </c>
      <c r="E9" s="1">
        <v>1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1143</v>
      </c>
      <c r="B10" s="1">
        <v>1</v>
      </c>
      <c r="C10" s="1">
        <v>0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1145</v>
      </c>
      <c r="B11" s="1">
        <v>0</v>
      </c>
      <c r="C11" s="1">
        <v>1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1387</v>
      </c>
      <c r="B12" s="1">
        <v>1</v>
      </c>
      <c r="C12" s="1">
        <v>0</v>
      </c>
      <c r="D12" s="1">
        <v>0</v>
      </c>
      <c r="E12" s="1">
        <v>0</v>
      </c>
      <c r="G12" s="2">
        <v>10</v>
      </c>
      <c r="H12" s="3">
        <f>SUMIFS(B$2:B1000,$A$2:$A1000,"&gt;541",$A$2:$A1000,"&lt;601")</f>
        <v>1</v>
      </c>
      <c r="I12" s="3">
        <f>SUMIFS(C$2:C1000,$A$2:$A1000,"&gt;541",$A$2:$A1000,"&lt;601")</f>
        <v>0</v>
      </c>
      <c r="J12" s="3">
        <f>SUMIFS(D$2:D1000,$A$2:$A1000,"&gt;541",$A$2:$A1000,"&lt;601")</f>
        <v>1</v>
      </c>
      <c r="K12" s="3">
        <f>SUMIFS(E$2:E1000,$A$2:$A1000,"&gt;541",$A$2:$A1000,"&lt;601")</f>
        <v>1</v>
      </c>
      <c r="M12" s="2">
        <v>10</v>
      </c>
      <c r="N12" s="3">
        <f t="shared" ref="N12:Q12" si="10">IF(H12&gt;0,1,0)</f>
        <v>1</v>
      </c>
      <c r="O12" s="3">
        <f t="shared" si="10"/>
        <v>0</v>
      </c>
      <c r="P12" s="3">
        <f t="shared" si="10"/>
        <v>1</v>
      </c>
      <c r="Q12" s="3">
        <f t="shared" si="10"/>
        <v>1</v>
      </c>
    </row>
    <row r="13" spans="1:17">
      <c r="A13" s="1">
        <v>1591</v>
      </c>
      <c r="B13" s="1">
        <v>0</v>
      </c>
      <c r="C13" s="1">
        <v>0</v>
      </c>
      <c r="D13" s="1">
        <v>0</v>
      </c>
      <c r="E13" s="1">
        <v>1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1:17">
      <c r="A14" s="1">
        <v>1710</v>
      </c>
      <c r="B14" s="1">
        <v>0</v>
      </c>
      <c r="C14" s="1">
        <v>0</v>
      </c>
      <c r="D14" s="1">
        <v>0</v>
      </c>
      <c r="E14" s="1">
        <v>1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1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1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1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1</v>
      </c>
      <c r="M18" s="2">
        <v>16</v>
      </c>
      <c r="N18" s="3">
        <f t="shared" ref="N18:Q18" si="16">IF(H18&gt;0,1,0)</f>
        <v>1</v>
      </c>
      <c r="O18" s="3">
        <f t="shared" si="16"/>
        <v>0</v>
      </c>
      <c r="P18" s="3">
        <f t="shared" si="16"/>
        <v>0</v>
      </c>
      <c r="Q18" s="3">
        <f t="shared" si="16"/>
        <v>1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1</v>
      </c>
      <c r="I22" s="3">
        <f>SUMIFS(C$2:C1000,$A$2:$A1000,"&gt;1141",$A$2:$A1000,"&lt;1201")</f>
        <v>1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1</v>
      </c>
      <c r="O22" s="3">
        <f t="shared" si="20"/>
        <v>1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1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1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1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1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1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1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191</v>
      </c>
      <c r="B2" s="1">
        <v>0</v>
      </c>
      <c r="C2" s="1">
        <v>0</v>
      </c>
      <c r="D2" s="1">
        <v>1</v>
      </c>
      <c r="E2" s="1">
        <v>0</v>
      </c>
      <c r="F2" s="1" t="s">
        <v>33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387</v>
      </c>
      <c r="B3" s="1">
        <v>1</v>
      </c>
      <c r="C3" s="1">
        <v>0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417</v>
      </c>
      <c r="B4" s="1">
        <v>0</v>
      </c>
      <c r="C4" s="1">
        <v>0</v>
      </c>
      <c r="D4" s="1">
        <v>0</v>
      </c>
      <c r="E4" s="1">
        <v>1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503</v>
      </c>
      <c r="B5" s="1">
        <v>0</v>
      </c>
      <c r="C5" s="1">
        <v>1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609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1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1</v>
      </c>
      <c r="Q6" s="3">
        <f t="shared" si="4"/>
        <v>0</v>
      </c>
    </row>
    <row r="7" spans="1:17">
      <c r="A7" s="1">
        <v>692</v>
      </c>
      <c r="B7" s="1">
        <v>1</v>
      </c>
      <c r="C7" s="1">
        <v>0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752</v>
      </c>
      <c r="B8" s="1">
        <v>1</v>
      </c>
      <c r="C8" s="1">
        <v>0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827</v>
      </c>
      <c r="B9" s="1">
        <v>1</v>
      </c>
      <c r="C9" s="1">
        <v>0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1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1</v>
      </c>
      <c r="M9" s="2">
        <v>7</v>
      </c>
      <c r="N9" s="3">
        <f t="shared" ref="N9:Q9" si="7">IF(H9&gt;0,1,0)</f>
        <v>1</v>
      </c>
      <c r="O9" s="3">
        <f t="shared" si="7"/>
        <v>0</v>
      </c>
      <c r="P9" s="3">
        <f t="shared" si="7"/>
        <v>0</v>
      </c>
      <c r="Q9" s="3">
        <f t="shared" si="7"/>
        <v>1</v>
      </c>
    </row>
    <row r="10" spans="1:17">
      <c r="A10" s="1">
        <v>891</v>
      </c>
      <c r="B10" s="1">
        <v>1</v>
      </c>
      <c r="C10" s="1">
        <v>0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950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1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1</v>
      </c>
      <c r="P11" s="3">
        <f t="shared" si="9"/>
        <v>0</v>
      </c>
      <c r="Q11" s="3">
        <f t="shared" si="9"/>
        <v>0</v>
      </c>
    </row>
    <row r="12" spans="1:17">
      <c r="A12" s="1">
        <v>1022</v>
      </c>
      <c r="B12" s="1">
        <v>1</v>
      </c>
      <c r="C12" s="1">
        <v>0</v>
      </c>
      <c r="D12" s="1">
        <v>0</v>
      </c>
      <c r="E12" s="1">
        <v>0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1:17">
      <c r="A13" s="1">
        <v>1075</v>
      </c>
      <c r="B13" s="1">
        <v>1</v>
      </c>
      <c r="C13" s="1">
        <v>0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1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1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1:17">
      <c r="A14" s="1">
        <v>1148</v>
      </c>
      <c r="B14" s="1">
        <v>1</v>
      </c>
      <c r="C14" s="1">
        <v>0</v>
      </c>
      <c r="D14" s="1">
        <v>0</v>
      </c>
      <c r="E14" s="1">
        <v>0</v>
      </c>
      <c r="G14" s="2">
        <v>12</v>
      </c>
      <c r="H14" s="3">
        <f>SUMIFS(B$2:B1000,$A$2:$A1000,"&gt;661",$A$2:$A1000,"&lt;721")</f>
        <v>1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1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1:17">
      <c r="A15" s="1">
        <v>1191</v>
      </c>
      <c r="B15" s="1">
        <v>1</v>
      </c>
      <c r="C15" s="1">
        <v>0</v>
      </c>
      <c r="D15" s="1">
        <v>0</v>
      </c>
      <c r="E15" s="1">
        <v>0</v>
      </c>
      <c r="G15" s="2">
        <v>13</v>
      </c>
      <c r="H15" s="3">
        <f>SUMIFS(B$2:B1000,$A$2:$A1000,"&gt;721",$A$2:$A1000,"&lt;781")</f>
        <v>1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1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1:17">
      <c r="A16" s="1">
        <v>1273</v>
      </c>
      <c r="B16" s="1">
        <v>1</v>
      </c>
      <c r="C16" s="1">
        <v>0</v>
      </c>
      <c r="D16" s="1">
        <v>0</v>
      </c>
      <c r="E16" s="1">
        <v>0</v>
      </c>
      <c r="G16" s="2">
        <v>14</v>
      </c>
      <c r="H16" s="3">
        <f>SUMIFS(B$2:B1000,$A$2:$A1000,"&gt;781",$A$2:$A1000,"&lt;841")</f>
        <v>1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1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1:17">
      <c r="A17" s="1">
        <v>1273</v>
      </c>
      <c r="B17" s="1">
        <v>1</v>
      </c>
      <c r="C17" s="1">
        <v>0</v>
      </c>
      <c r="D17" s="1">
        <v>0</v>
      </c>
      <c r="E17" s="1">
        <v>0</v>
      </c>
      <c r="G17" s="2">
        <v>15</v>
      </c>
      <c r="H17" s="3">
        <f>SUMIFS(B$2:B1000,$A$2:$A1000,"&gt;841",$A$2:$A1000,"&lt;901")</f>
        <v>1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1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1:17">
      <c r="A18" s="1">
        <v>1273</v>
      </c>
      <c r="B18" s="1">
        <v>1</v>
      </c>
      <c r="C18" s="1">
        <v>0</v>
      </c>
      <c r="D18" s="1">
        <v>0</v>
      </c>
      <c r="E18" s="1">
        <v>0</v>
      </c>
      <c r="G18" s="2">
        <v>16</v>
      </c>
      <c r="H18" s="3">
        <f>SUMIFS(B$2:B1000,$A$2:$A1000,"&gt;901",$A$2:$A1000,"&lt;961")</f>
        <v>1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1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1:17">
      <c r="A19" s="1">
        <v>1273</v>
      </c>
      <c r="B19" s="1">
        <v>1</v>
      </c>
      <c r="C19" s="1">
        <v>0</v>
      </c>
      <c r="D19" s="1">
        <v>0</v>
      </c>
      <c r="E19" s="1">
        <v>0</v>
      </c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1:17">
      <c r="A20" s="1">
        <v>1273</v>
      </c>
      <c r="B20" s="1">
        <v>1</v>
      </c>
      <c r="C20" s="1">
        <v>0</v>
      </c>
      <c r="D20" s="1">
        <v>0</v>
      </c>
      <c r="E20" s="1">
        <v>0</v>
      </c>
      <c r="G20" s="2">
        <v>18</v>
      </c>
      <c r="H20" s="3">
        <f>SUMIFS(B$2:B1000,$A$2:$A1000,"&gt;1021",$A$2:$A1000,"&lt;1081")</f>
        <v>2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1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1:17">
      <c r="A21" s="1">
        <v>1357</v>
      </c>
      <c r="B21" s="1">
        <v>1</v>
      </c>
      <c r="C21" s="1">
        <v>0</v>
      </c>
      <c r="D21" s="1">
        <v>0</v>
      </c>
      <c r="E21" s="1">
        <v>0</v>
      </c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1:17">
      <c r="A22" s="1">
        <v>1415</v>
      </c>
      <c r="B22" s="1">
        <v>1</v>
      </c>
      <c r="C22" s="1">
        <v>0</v>
      </c>
      <c r="D22" s="1">
        <v>0</v>
      </c>
      <c r="E22" s="1">
        <v>0</v>
      </c>
      <c r="G22" s="2">
        <v>20</v>
      </c>
      <c r="H22" s="3">
        <f>SUMIFS(B$2:B1000,$A$2:$A1000,"&gt;1141",$A$2:$A1000,"&lt;1201")</f>
        <v>2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1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1:17">
      <c r="A23" s="1">
        <v>1490</v>
      </c>
      <c r="B23" s="1">
        <v>1</v>
      </c>
      <c r="C23" s="1">
        <v>0</v>
      </c>
      <c r="D23" s="1">
        <v>0</v>
      </c>
      <c r="E23" s="1">
        <v>0</v>
      </c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1:17">
      <c r="A24" s="1">
        <v>1660</v>
      </c>
      <c r="B24" s="1">
        <v>1</v>
      </c>
      <c r="C24" s="1">
        <v>0</v>
      </c>
      <c r="D24" s="1">
        <v>0</v>
      </c>
      <c r="E24" s="1">
        <v>0</v>
      </c>
      <c r="G24" s="2">
        <v>22</v>
      </c>
      <c r="H24" s="3">
        <f>SUMIFS(B$2:B1000,$A$2:$A1000,"&gt;1261",$A$2:$A1000,"&lt;1321")</f>
        <v>5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1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1:17">
      <c r="A25" s="1">
        <v>1705</v>
      </c>
      <c r="B25" s="1">
        <v>1</v>
      </c>
      <c r="C25" s="1">
        <v>0</v>
      </c>
      <c r="D25" s="1">
        <v>0</v>
      </c>
      <c r="E25" s="1">
        <v>0</v>
      </c>
      <c r="G25" s="2">
        <v>23</v>
      </c>
      <c r="H25" s="3">
        <f>SUMIFS(B$2:B1000,$A$2:$A1000,"&gt;1321",$A$2:$A1000,"&lt;1381")</f>
        <v>1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1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1:17">
      <c r="A26" s="1">
        <v>1714</v>
      </c>
      <c r="B26" s="1">
        <v>1</v>
      </c>
      <c r="C26" s="1">
        <v>0</v>
      </c>
      <c r="D26" s="1">
        <v>0</v>
      </c>
      <c r="E26" s="1">
        <v>0</v>
      </c>
      <c r="G26" s="2">
        <v>24</v>
      </c>
      <c r="H26" s="3">
        <f>SUMIFS(B$2:B1000,$A$2:$A1000,"&gt;1381",$A$2:$A1000,"&lt;1441")</f>
        <v>1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1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1:17">
      <c r="A27" s="1">
        <v>1737</v>
      </c>
      <c r="B27" s="1">
        <v>1</v>
      </c>
      <c r="C27" s="1">
        <v>0</v>
      </c>
      <c r="D27" s="1">
        <v>0</v>
      </c>
      <c r="E27" s="1">
        <v>0</v>
      </c>
      <c r="G27" s="2">
        <v>25</v>
      </c>
      <c r="H27" s="3">
        <f>SUMIFS(B$2:B1000,$A$2:$A1000,"&gt;1441",$A$2:$A1000,"&lt;1501")</f>
        <v>1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1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1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1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3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1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192</v>
      </c>
      <c r="B2" s="1">
        <v>0</v>
      </c>
      <c r="C2" s="1">
        <v>0</v>
      </c>
      <c r="D2" s="1">
        <v>0</v>
      </c>
      <c r="E2" s="1">
        <v>1</v>
      </c>
      <c r="F2" s="1" t="s">
        <v>34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436</v>
      </c>
      <c r="B3" s="1">
        <v>0</v>
      </c>
      <c r="C3" s="1">
        <v>0</v>
      </c>
      <c r="D3" s="1">
        <v>0</v>
      </c>
      <c r="E3" s="1">
        <v>1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604</v>
      </c>
      <c r="B4" s="1">
        <v>1</v>
      </c>
      <c r="C4" s="1">
        <v>0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841</v>
      </c>
      <c r="B5" s="1">
        <v>1</v>
      </c>
      <c r="C5" s="1">
        <v>0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1277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1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1</v>
      </c>
    </row>
    <row r="7" spans="1:17">
      <c r="A7" s="1">
        <v>1677</v>
      </c>
      <c r="B7" s="1">
        <v>1</v>
      </c>
      <c r="C7" s="1">
        <v>0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7:17"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7:17"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1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1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1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1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1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1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1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1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11</v>
      </c>
      <c r="B2" s="1">
        <v>0</v>
      </c>
      <c r="C2" s="1">
        <v>1</v>
      </c>
      <c r="D2" s="1">
        <v>0</v>
      </c>
      <c r="E2" s="1">
        <v>0</v>
      </c>
      <c r="F2" s="1" t="s">
        <v>8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11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5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1</v>
      </c>
      <c r="P3" s="3">
        <f t="shared" si="1"/>
        <v>0</v>
      </c>
      <c r="Q3" s="3">
        <f t="shared" si="1"/>
        <v>0</v>
      </c>
    </row>
    <row r="4" spans="1:17">
      <c r="A4" s="1">
        <v>11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11</v>
      </c>
      <c r="B5" s="1">
        <v>0</v>
      </c>
      <c r="C5" s="1">
        <v>1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11</v>
      </c>
      <c r="B6" s="1">
        <v>0</v>
      </c>
      <c r="C6" s="1">
        <v>1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1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1</v>
      </c>
      <c r="P6" s="3">
        <f t="shared" si="4"/>
        <v>0</v>
      </c>
      <c r="Q6" s="3">
        <f t="shared" si="4"/>
        <v>0</v>
      </c>
    </row>
    <row r="7" spans="1:17">
      <c r="A7" s="1">
        <v>233</v>
      </c>
      <c r="B7" s="1">
        <v>0</v>
      </c>
      <c r="C7" s="1">
        <v>1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567</v>
      </c>
      <c r="B8" s="1">
        <v>0</v>
      </c>
      <c r="C8" s="1">
        <v>1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754</v>
      </c>
      <c r="B9" s="1">
        <v>0</v>
      </c>
      <c r="C9" s="1">
        <v>1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1059</v>
      </c>
      <c r="B10" s="1">
        <v>1</v>
      </c>
      <c r="C10" s="1">
        <v>0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1166</v>
      </c>
      <c r="B11" s="1">
        <v>0</v>
      </c>
      <c r="C11" s="1">
        <v>1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1168</v>
      </c>
      <c r="B12" s="1">
        <v>1</v>
      </c>
      <c r="C12" s="1">
        <v>0</v>
      </c>
      <c r="D12" s="1">
        <v>0</v>
      </c>
      <c r="E12" s="1">
        <v>0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1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1</v>
      </c>
      <c r="P12" s="3">
        <f t="shared" si="10"/>
        <v>0</v>
      </c>
      <c r="Q12" s="3">
        <f t="shared" si="10"/>
        <v>0</v>
      </c>
    </row>
    <row r="13" spans="1:17">
      <c r="A13" s="1">
        <v>1198</v>
      </c>
      <c r="B13" s="1">
        <v>0</v>
      </c>
      <c r="C13" s="1">
        <v>1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1:17">
      <c r="A14" s="1">
        <v>1397</v>
      </c>
      <c r="B14" s="1">
        <v>0</v>
      </c>
      <c r="C14" s="1">
        <v>1</v>
      </c>
      <c r="D14" s="1">
        <v>0</v>
      </c>
      <c r="E14" s="1">
        <v>0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1:17">
      <c r="A15" s="1">
        <v>1604</v>
      </c>
      <c r="B15" s="1">
        <v>0</v>
      </c>
      <c r="C15" s="1">
        <v>1</v>
      </c>
      <c r="D15" s="1">
        <v>0</v>
      </c>
      <c r="E15" s="1">
        <v>0</v>
      </c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1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1</v>
      </c>
      <c r="P15" s="3">
        <f t="shared" si="13"/>
        <v>0</v>
      </c>
      <c r="Q15" s="3">
        <f t="shared" si="13"/>
        <v>0</v>
      </c>
    </row>
    <row r="16" spans="1:17">
      <c r="A16" s="1">
        <v>1688</v>
      </c>
      <c r="B16" s="1">
        <v>0</v>
      </c>
      <c r="C16" s="1">
        <v>1</v>
      </c>
      <c r="D16" s="1">
        <v>0</v>
      </c>
      <c r="E16" s="1">
        <v>0</v>
      </c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1:17">
      <c r="A17" s="1">
        <v>1696</v>
      </c>
      <c r="B17" s="1">
        <v>0</v>
      </c>
      <c r="C17" s="1">
        <v>1</v>
      </c>
      <c r="D17" s="1">
        <v>0</v>
      </c>
      <c r="E17" s="1">
        <v>0</v>
      </c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1:17">
      <c r="A18" s="1">
        <v>1704</v>
      </c>
      <c r="B18" s="1">
        <v>0</v>
      </c>
      <c r="C18" s="1">
        <v>1</v>
      </c>
      <c r="D18" s="1">
        <v>0</v>
      </c>
      <c r="E18" s="1">
        <v>0</v>
      </c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1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1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1</v>
      </c>
      <c r="I22" s="3">
        <f>SUMIFS(C$2:C1000,$A$2:$A1000,"&gt;1141",$A$2:$A1000,"&lt;1201")</f>
        <v>2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1</v>
      </c>
      <c r="O22" s="3">
        <f t="shared" si="20"/>
        <v>1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1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1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1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1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3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1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193</v>
      </c>
      <c r="B2" s="1">
        <v>1</v>
      </c>
      <c r="C2" s="1">
        <v>0</v>
      </c>
      <c r="D2" s="1">
        <v>0</v>
      </c>
      <c r="E2" s="1">
        <v>0</v>
      </c>
      <c r="F2" s="1" t="s">
        <v>35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304</v>
      </c>
      <c r="B3" s="1">
        <v>1</v>
      </c>
      <c r="C3" s="1">
        <v>0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320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527</v>
      </c>
      <c r="B5" s="1">
        <v>0</v>
      </c>
      <c r="C5" s="1">
        <v>1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738</v>
      </c>
      <c r="B6" s="1">
        <v>0</v>
      </c>
      <c r="C6" s="1">
        <v>0</v>
      </c>
      <c r="D6" s="1">
        <v>0</v>
      </c>
      <c r="E6" s="1">
        <v>1</v>
      </c>
      <c r="G6" s="2">
        <v>4</v>
      </c>
      <c r="H6" s="3">
        <f>SUMIFS(B$2:B1000,$A$2:$A1000,"&gt;181",$A$2:$A1000,"&lt;241")</f>
        <v>1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1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739</v>
      </c>
      <c r="B7" s="1">
        <v>0</v>
      </c>
      <c r="C7" s="1">
        <v>0</v>
      </c>
      <c r="D7" s="1">
        <v>0</v>
      </c>
      <c r="E7" s="1">
        <v>1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1119</v>
      </c>
      <c r="B8" s="1">
        <v>0</v>
      </c>
      <c r="C8" s="1">
        <v>0</v>
      </c>
      <c r="D8" s="1">
        <v>1</v>
      </c>
      <c r="E8" s="1">
        <v>0</v>
      </c>
      <c r="G8" s="2">
        <v>6</v>
      </c>
      <c r="H8" s="3">
        <f>SUMIFS(B$2:B1000,$A$2:$A1000,"&gt;301",$A$2:$A1000,"&lt;361")</f>
        <v>1</v>
      </c>
      <c r="I8" s="3">
        <f>SUMIFS(C$2:C1000,$A$2:$A1000,"&gt;301",$A$2:$A1000,"&lt;361")</f>
        <v>1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1</v>
      </c>
      <c r="O8" s="3">
        <f t="shared" si="6"/>
        <v>1</v>
      </c>
      <c r="P8" s="3">
        <f t="shared" si="6"/>
        <v>0</v>
      </c>
      <c r="Q8" s="3">
        <f t="shared" si="6"/>
        <v>0</v>
      </c>
    </row>
    <row r="9" spans="1:17">
      <c r="A9" s="1">
        <v>1141</v>
      </c>
      <c r="B9" s="1">
        <v>1</v>
      </c>
      <c r="C9" s="1">
        <v>0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1252</v>
      </c>
      <c r="B10" s="1">
        <v>0</v>
      </c>
      <c r="C10" s="1">
        <v>0</v>
      </c>
      <c r="D10" s="1">
        <v>0</v>
      </c>
      <c r="E10" s="1">
        <v>1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1257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1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1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2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1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1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1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1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1</v>
      </c>
      <c r="M23" s="2">
        <v>21</v>
      </c>
      <c r="N23" s="3">
        <f t="shared" ref="N23:Q23" si="21">IF(H23&gt;0,1,0)</f>
        <v>1</v>
      </c>
      <c r="O23" s="3">
        <f t="shared" si="21"/>
        <v>0</v>
      </c>
      <c r="P23" s="3">
        <f t="shared" si="21"/>
        <v>0</v>
      </c>
      <c r="Q23" s="3">
        <f t="shared" si="21"/>
        <v>1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199</v>
      </c>
      <c r="B2" s="1">
        <v>0</v>
      </c>
      <c r="C2" s="1">
        <v>0</v>
      </c>
      <c r="D2" s="1">
        <v>0</v>
      </c>
      <c r="E2" s="1">
        <v>1</v>
      </c>
      <c r="F2" s="1" t="s">
        <v>36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348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450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766</v>
      </c>
      <c r="B5" s="1">
        <v>0</v>
      </c>
      <c r="C5" s="1">
        <v>0</v>
      </c>
      <c r="D5" s="1">
        <v>0</v>
      </c>
      <c r="E5" s="1">
        <v>1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1003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1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1</v>
      </c>
    </row>
    <row r="7" spans="1:17">
      <c r="A7" s="1">
        <v>1007</v>
      </c>
      <c r="B7" s="1">
        <v>0</v>
      </c>
      <c r="C7" s="1">
        <v>0</v>
      </c>
      <c r="D7" s="1">
        <v>0</v>
      </c>
      <c r="E7" s="1">
        <v>1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1117</v>
      </c>
      <c r="B8" s="1">
        <v>1</v>
      </c>
      <c r="C8" s="1">
        <v>0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1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1</v>
      </c>
      <c r="P8" s="3">
        <f t="shared" si="6"/>
        <v>0</v>
      </c>
      <c r="Q8" s="3">
        <f t="shared" si="6"/>
        <v>0</v>
      </c>
    </row>
    <row r="9" spans="1:17">
      <c r="A9" s="1">
        <v>1221</v>
      </c>
      <c r="B9" s="1">
        <v>0</v>
      </c>
      <c r="C9" s="1">
        <v>0</v>
      </c>
      <c r="D9" s="1">
        <v>1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1332</v>
      </c>
      <c r="B10" s="1">
        <v>0</v>
      </c>
      <c r="C10" s="1">
        <v>0</v>
      </c>
      <c r="D10" s="1">
        <v>1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1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1</v>
      </c>
      <c r="P10" s="3">
        <f t="shared" si="8"/>
        <v>0</v>
      </c>
      <c r="Q10" s="3">
        <f t="shared" si="8"/>
        <v>0</v>
      </c>
    </row>
    <row r="11" spans="1:17">
      <c r="A11" s="1">
        <v>1512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1513</v>
      </c>
      <c r="B12" s="1">
        <v>0</v>
      </c>
      <c r="C12" s="1">
        <v>0</v>
      </c>
      <c r="D12" s="1">
        <v>0</v>
      </c>
      <c r="E12" s="1">
        <v>1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1:17">
      <c r="A13" s="1">
        <v>1642</v>
      </c>
      <c r="B13" s="1">
        <v>1</v>
      </c>
      <c r="C13" s="1">
        <v>0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1:17">
      <c r="A14" s="1">
        <v>1709</v>
      </c>
      <c r="B14" s="1">
        <v>0</v>
      </c>
      <c r="C14" s="1">
        <v>0</v>
      </c>
      <c r="D14" s="1">
        <v>1</v>
      </c>
      <c r="E14" s="1">
        <v>0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1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1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1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1</v>
      </c>
      <c r="M19" s="2">
        <v>17</v>
      </c>
      <c r="N19" s="3">
        <f t="shared" ref="N19:Q19" si="17">IF(H19&gt;0,1,0)</f>
        <v>1</v>
      </c>
      <c r="O19" s="3">
        <f t="shared" si="17"/>
        <v>0</v>
      </c>
      <c r="P19" s="3">
        <f t="shared" si="17"/>
        <v>0</v>
      </c>
      <c r="Q19" s="3">
        <f t="shared" si="17"/>
        <v>1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1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1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1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1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1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1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1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1</v>
      </c>
      <c r="M28" s="2">
        <v>26</v>
      </c>
      <c r="N28" s="3">
        <f t="shared" ref="N28:Q28" si="26">IF(H28&gt;0,1,0)</f>
        <v>1</v>
      </c>
      <c r="O28" s="3">
        <f t="shared" si="26"/>
        <v>0</v>
      </c>
      <c r="P28" s="3">
        <f t="shared" si="26"/>
        <v>0</v>
      </c>
      <c r="Q28" s="3">
        <f t="shared" si="26"/>
        <v>1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1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1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1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1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205</v>
      </c>
      <c r="B2" s="1">
        <v>0</v>
      </c>
      <c r="C2" s="1">
        <v>0</v>
      </c>
      <c r="D2" s="1">
        <v>0</v>
      </c>
      <c r="E2" s="1">
        <v>1</v>
      </c>
      <c r="F2" s="1" t="s">
        <v>37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361</v>
      </c>
      <c r="B3" s="1">
        <v>0</v>
      </c>
      <c r="C3" s="1">
        <v>0</v>
      </c>
      <c r="D3" s="1">
        <v>0</v>
      </c>
      <c r="E3" s="1">
        <v>1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542</v>
      </c>
      <c r="B4" s="1">
        <v>0</v>
      </c>
      <c r="C4" s="1">
        <v>0</v>
      </c>
      <c r="D4" s="1">
        <v>0</v>
      </c>
      <c r="E4" s="1">
        <v>1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727</v>
      </c>
      <c r="B5" s="1">
        <v>1</v>
      </c>
      <c r="C5" s="1">
        <v>0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731</v>
      </c>
      <c r="B6" s="1">
        <v>0</v>
      </c>
      <c r="C6" s="1">
        <v>1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1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1</v>
      </c>
    </row>
    <row r="7" spans="1:17">
      <c r="A7" s="1">
        <v>976</v>
      </c>
      <c r="B7" s="1">
        <v>0</v>
      </c>
      <c r="C7" s="1">
        <v>0</v>
      </c>
      <c r="D7" s="1">
        <v>0</v>
      </c>
      <c r="E7" s="1">
        <v>1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1264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1328</v>
      </c>
      <c r="B9" s="1">
        <v>0</v>
      </c>
      <c r="C9" s="1">
        <v>0</v>
      </c>
      <c r="D9" s="1">
        <v>0</v>
      </c>
      <c r="E9" s="1">
        <v>1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1401</v>
      </c>
      <c r="B10" s="1">
        <v>0</v>
      </c>
      <c r="C10" s="1">
        <v>0</v>
      </c>
      <c r="D10" s="1">
        <v>0</v>
      </c>
      <c r="E10" s="1">
        <v>1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1613</v>
      </c>
      <c r="B11" s="1">
        <v>0</v>
      </c>
      <c r="C11" s="1">
        <v>1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1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1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1</v>
      </c>
      <c r="I15" s="3">
        <f>SUMIFS(C$2:C1000,$A$2:$A1000,"&gt;721",$A$2:$A1000,"&lt;781")</f>
        <v>1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1</v>
      </c>
      <c r="O15" s="3">
        <f t="shared" si="13"/>
        <v>1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1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1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1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1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1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1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1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1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1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1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206</v>
      </c>
      <c r="B2" s="1">
        <v>1</v>
      </c>
      <c r="C2" s="1">
        <v>0</v>
      </c>
      <c r="D2" s="1">
        <v>0</v>
      </c>
      <c r="E2" s="1">
        <v>0</v>
      </c>
      <c r="F2" s="1" t="s">
        <v>38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206</v>
      </c>
      <c r="B3" s="1">
        <v>1</v>
      </c>
      <c r="C3" s="1">
        <v>0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752</v>
      </c>
      <c r="B4" s="1">
        <v>1</v>
      </c>
      <c r="C4" s="1">
        <v>0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7:17"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7:17">
      <c r="G6" s="2">
        <v>4</v>
      </c>
      <c r="H6" s="3">
        <f>SUMIFS(B$2:B1000,$A$2:$A1000,"&gt;181",$A$2:$A1000,"&lt;241")</f>
        <v>2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1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7:17"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7:17"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7:17"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1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1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214</v>
      </c>
      <c r="B2" s="1">
        <v>1</v>
      </c>
      <c r="C2" s="1">
        <v>0</v>
      </c>
      <c r="D2" s="1">
        <v>0</v>
      </c>
      <c r="E2" s="1">
        <v>0</v>
      </c>
      <c r="F2" s="1" t="s">
        <v>39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393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471</v>
      </c>
      <c r="B4" s="1">
        <v>0</v>
      </c>
      <c r="C4" s="1">
        <v>0</v>
      </c>
      <c r="D4" s="1">
        <v>0</v>
      </c>
      <c r="E4" s="1">
        <v>1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698</v>
      </c>
      <c r="B5" s="1">
        <v>1</v>
      </c>
      <c r="C5" s="1">
        <v>0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840</v>
      </c>
      <c r="B6" s="1">
        <v>0</v>
      </c>
      <c r="C6" s="1">
        <v>1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1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1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1019</v>
      </c>
      <c r="B7" s="1">
        <v>1</v>
      </c>
      <c r="C7" s="1">
        <v>0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1223</v>
      </c>
      <c r="B8" s="1">
        <v>0</v>
      </c>
      <c r="C8" s="1">
        <v>0</v>
      </c>
      <c r="D8" s="1">
        <v>1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1453</v>
      </c>
      <c r="B9" s="1">
        <v>0</v>
      </c>
      <c r="C9" s="1">
        <v>0</v>
      </c>
      <c r="D9" s="1">
        <v>0</v>
      </c>
      <c r="E9" s="1">
        <v>1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1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1</v>
      </c>
      <c r="P9" s="3">
        <f t="shared" si="7"/>
        <v>0</v>
      </c>
      <c r="Q9" s="3">
        <f t="shared" si="7"/>
        <v>0</v>
      </c>
    </row>
    <row r="10" spans="1:17">
      <c r="A10" s="1">
        <v>1573</v>
      </c>
      <c r="B10" s="1">
        <v>1</v>
      </c>
      <c r="C10" s="1">
        <v>0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1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1</v>
      </c>
    </row>
    <row r="11" spans="1:17">
      <c r="A11" s="1">
        <v>1737</v>
      </c>
      <c r="B11" s="1">
        <v>0</v>
      </c>
      <c r="C11" s="1">
        <v>1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1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1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1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1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1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1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1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1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1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1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1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1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1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1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214</v>
      </c>
      <c r="B2" s="1">
        <v>1</v>
      </c>
      <c r="C2" s="1">
        <v>0</v>
      </c>
      <c r="D2" s="1">
        <v>0</v>
      </c>
      <c r="E2" s="1">
        <v>0</v>
      </c>
      <c r="F2" s="1" t="s">
        <v>40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499</v>
      </c>
      <c r="B3" s="1">
        <v>1</v>
      </c>
      <c r="C3" s="1">
        <v>0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659</v>
      </c>
      <c r="B4" s="1">
        <v>1</v>
      </c>
      <c r="C4" s="1">
        <v>0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732</v>
      </c>
      <c r="B5" s="1">
        <v>0</v>
      </c>
      <c r="C5" s="1">
        <v>0</v>
      </c>
      <c r="D5" s="1">
        <v>0</v>
      </c>
      <c r="E5" s="1">
        <v>1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781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1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1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855</v>
      </c>
      <c r="B7" s="1">
        <v>1</v>
      </c>
      <c r="C7" s="1">
        <v>0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1015</v>
      </c>
      <c r="B8" s="1">
        <v>1</v>
      </c>
      <c r="C8" s="1">
        <v>0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1097</v>
      </c>
      <c r="B9" s="1">
        <v>1</v>
      </c>
      <c r="C9" s="1">
        <v>0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1183</v>
      </c>
      <c r="B10" s="1">
        <v>1</v>
      </c>
      <c r="C10" s="1">
        <v>0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1259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1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1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1324</v>
      </c>
      <c r="B12" s="1">
        <v>1</v>
      </c>
      <c r="C12" s="1">
        <v>0</v>
      </c>
      <c r="D12" s="1">
        <v>0</v>
      </c>
      <c r="E12" s="1">
        <v>0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1:17">
      <c r="A13" s="1">
        <v>1525</v>
      </c>
      <c r="B13" s="1">
        <v>1</v>
      </c>
      <c r="C13" s="1">
        <v>0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1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1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1:17">
      <c r="A14" s="1">
        <v>1596</v>
      </c>
      <c r="B14" s="1">
        <v>1</v>
      </c>
      <c r="C14" s="1">
        <v>0</v>
      </c>
      <c r="D14" s="1">
        <v>0</v>
      </c>
      <c r="E14" s="1">
        <v>0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1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1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1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1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1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1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1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1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1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1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1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1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1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1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1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1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1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1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223</v>
      </c>
      <c r="B2" s="1">
        <v>1</v>
      </c>
      <c r="C2" s="1">
        <v>0</v>
      </c>
      <c r="D2" s="1">
        <v>0</v>
      </c>
      <c r="E2" s="1">
        <v>0</v>
      </c>
      <c r="F2" s="1" t="s">
        <v>41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346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473</v>
      </c>
      <c r="B4" s="1">
        <v>1</v>
      </c>
      <c r="C4" s="1">
        <v>0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636</v>
      </c>
      <c r="B5" s="1">
        <v>1</v>
      </c>
      <c r="C5" s="1">
        <v>0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753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1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1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885</v>
      </c>
      <c r="B7" s="1">
        <v>0</v>
      </c>
      <c r="C7" s="1">
        <v>0</v>
      </c>
      <c r="D7" s="1">
        <v>1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887</v>
      </c>
      <c r="B8" s="1">
        <v>0</v>
      </c>
      <c r="C8" s="1">
        <v>1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1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1</v>
      </c>
      <c r="P8" s="3">
        <f t="shared" si="6"/>
        <v>0</v>
      </c>
      <c r="Q8" s="3">
        <f t="shared" si="6"/>
        <v>0</v>
      </c>
    </row>
    <row r="9" spans="1:17">
      <c r="A9" s="1">
        <v>1083</v>
      </c>
      <c r="B9" s="1">
        <v>1</v>
      </c>
      <c r="C9" s="1">
        <v>0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1211</v>
      </c>
      <c r="B10" s="1">
        <v>0</v>
      </c>
      <c r="C10" s="1">
        <v>0</v>
      </c>
      <c r="D10" s="1">
        <v>1</v>
      </c>
      <c r="E10" s="1">
        <v>0</v>
      </c>
      <c r="G10" s="2">
        <v>8</v>
      </c>
      <c r="H10" s="3">
        <f>SUMIFS(B$2:B1000,$A$2:$A1000,"&gt;421",$A$2:$A1000,"&lt;481")</f>
        <v>1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1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1212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1215</v>
      </c>
      <c r="B12" s="1">
        <v>0</v>
      </c>
      <c r="C12" s="1">
        <v>0</v>
      </c>
      <c r="D12" s="1">
        <v>0</v>
      </c>
      <c r="E12" s="1">
        <v>1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1:17">
      <c r="A13" s="1">
        <v>1316</v>
      </c>
      <c r="B13" s="1">
        <v>0</v>
      </c>
      <c r="C13" s="1">
        <v>1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1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1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1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1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1</v>
      </c>
      <c r="J17" s="3">
        <f>SUMIFS(D$2:D1000,$A$2:$A1000,"&gt;841",$A$2:$A1000,"&lt;901")</f>
        <v>1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1</v>
      </c>
      <c r="P17" s="3">
        <f t="shared" si="15"/>
        <v>1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1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1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1</v>
      </c>
      <c r="I23" s="3">
        <f>SUMIFS(C$2:C1000,$A$2:$A1000,"&gt;1201",$A$2:$A1000,"&lt;1261")</f>
        <v>0</v>
      </c>
      <c r="J23" s="3">
        <f>SUMIFS(D$2:D1000,$A$2:$A1000,"&gt;1201",$A$2:$A1000,"&lt;1261")</f>
        <v>1</v>
      </c>
      <c r="K23" s="3">
        <f>SUMIFS(E$2:E1000,$A$2:$A1000,"&gt;1201",$A$2:$A1000,"&lt;1261")</f>
        <v>1</v>
      </c>
      <c r="M23" s="2">
        <v>21</v>
      </c>
      <c r="N23" s="3">
        <f t="shared" ref="N23:Q23" si="21">IF(H23&gt;0,1,0)</f>
        <v>1</v>
      </c>
      <c r="O23" s="3">
        <f t="shared" si="21"/>
        <v>0</v>
      </c>
      <c r="P23" s="3">
        <f t="shared" si="21"/>
        <v>1</v>
      </c>
      <c r="Q23" s="3">
        <f t="shared" si="21"/>
        <v>1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1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1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228</v>
      </c>
      <c r="B2" s="1">
        <v>1</v>
      </c>
      <c r="C2" s="1">
        <v>0</v>
      </c>
      <c r="D2" s="1">
        <v>0</v>
      </c>
      <c r="E2" s="1">
        <v>0</v>
      </c>
      <c r="F2" s="1" t="s">
        <v>42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438</v>
      </c>
      <c r="B3" s="1">
        <v>1</v>
      </c>
      <c r="C3" s="1">
        <v>0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735</v>
      </c>
      <c r="B4" s="1">
        <v>0</v>
      </c>
      <c r="C4" s="1">
        <v>0</v>
      </c>
      <c r="D4" s="1">
        <v>0</v>
      </c>
      <c r="E4" s="1">
        <v>1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925</v>
      </c>
      <c r="B5" s="1">
        <v>0</v>
      </c>
      <c r="C5" s="1">
        <v>0</v>
      </c>
      <c r="D5" s="1">
        <v>0</v>
      </c>
      <c r="E5" s="1">
        <v>1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1128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1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1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1528</v>
      </c>
      <c r="B7" s="1">
        <v>1</v>
      </c>
      <c r="C7" s="1">
        <v>0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1715</v>
      </c>
      <c r="B8" s="1">
        <v>1</v>
      </c>
      <c r="C8" s="1">
        <v>0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7:17"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1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1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1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1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1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1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1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1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1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1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1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1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230</v>
      </c>
      <c r="B2" s="1">
        <v>0</v>
      </c>
      <c r="C2" s="1">
        <v>1</v>
      </c>
      <c r="D2" s="1">
        <v>0</v>
      </c>
      <c r="E2" s="1">
        <v>0</v>
      </c>
      <c r="F2" s="1" t="s">
        <v>43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251</v>
      </c>
      <c r="B3" s="1">
        <v>0</v>
      </c>
      <c r="C3" s="1">
        <v>0</v>
      </c>
      <c r="D3" s="1">
        <v>0</v>
      </c>
      <c r="E3" s="1">
        <v>1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418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500</v>
      </c>
      <c r="B5" s="1">
        <v>0</v>
      </c>
      <c r="C5" s="1">
        <v>1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648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1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1</v>
      </c>
      <c r="P6" s="3">
        <f t="shared" si="4"/>
        <v>0</v>
      </c>
      <c r="Q6" s="3">
        <f t="shared" si="4"/>
        <v>0</v>
      </c>
    </row>
    <row r="7" spans="1:17">
      <c r="A7" s="1">
        <v>728</v>
      </c>
      <c r="B7" s="1">
        <v>0</v>
      </c>
      <c r="C7" s="1">
        <v>0</v>
      </c>
      <c r="D7" s="1">
        <v>1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1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1</v>
      </c>
    </row>
    <row r="8" spans="1:17">
      <c r="A8" s="1">
        <v>972</v>
      </c>
      <c r="B8" s="1">
        <v>1</v>
      </c>
      <c r="C8" s="1">
        <v>0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974</v>
      </c>
      <c r="B9" s="1">
        <v>0</v>
      </c>
      <c r="C9" s="1">
        <v>1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1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1</v>
      </c>
      <c r="P9" s="3">
        <f t="shared" si="7"/>
        <v>0</v>
      </c>
      <c r="Q9" s="3">
        <f t="shared" si="7"/>
        <v>0</v>
      </c>
    </row>
    <row r="10" spans="1:17">
      <c r="A10" s="1">
        <v>1127</v>
      </c>
      <c r="B10" s="1">
        <v>1</v>
      </c>
      <c r="C10" s="1">
        <v>0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1295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1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1</v>
      </c>
      <c r="P11" s="3">
        <f t="shared" si="9"/>
        <v>0</v>
      </c>
      <c r="Q11" s="3">
        <f t="shared" si="9"/>
        <v>0</v>
      </c>
    </row>
    <row r="12" spans="1:17">
      <c r="A12" s="1">
        <v>1476</v>
      </c>
      <c r="B12" s="1">
        <v>1</v>
      </c>
      <c r="C12" s="1">
        <v>0</v>
      </c>
      <c r="D12" s="1">
        <v>0</v>
      </c>
      <c r="E12" s="1">
        <v>0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1:17">
      <c r="A13" s="1">
        <v>1627</v>
      </c>
      <c r="B13" s="1">
        <v>1</v>
      </c>
      <c r="C13" s="1">
        <v>0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1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1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1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1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1</v>
      </c>
      <c r="I19" s="3">
        <f>SUMIFS(C$2:C1000,$A$2:$A1000,"&gt;961",$A$2:$A1000,"&lt;1021")</f>
        <v>1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1</v>
      </c>
      <c r="O19" s="3">
        <f t="shared" si="17"/>
        <v>1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1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1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1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1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1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1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1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1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234</v>
      </c>
      <c r="B2" s="1">
        <v>1</v>
      </c>
      <c r="C2" s="1">
        <v>0</v>
      </c>
      <c r="D2" s="1">
        <v>0</v>
      </c>
      <c r="E2" s="1">
        <v>0</v>
      </c>
      <c r="F2" s="1" t="s">
        <v>44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277</v>
      </c>
      <c r="B3" s="1">
        <v>1</v>
      </c>
      <c r="C3" s="1">
        <v>0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393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442</v>
      </c>
      <c r="B5" s="1">
        <v>0</v>
      </c>
      <c r="C5" s="1">
        <v>0</v>
      </c>
      <c r="D5" s="1">
        <v>0</v>
      </c>
      <c r="E5" s="1">
        <v>1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523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1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1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550</v>
      </c>
      <c r="B7" s="1">
        <v>1</v>
      </c>
      <c r="C7" s="1">
        <v>0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1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1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644</v>
      </c>
      <c r="B8" s="1">
        <v>1</v>
      </c>
      <c r="C8" s="1">
        <v>0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694</v>
      </c>
      <c r="B9" s="1">
        <v>1</v>
      </c>
      <c r="C9" s="1">
        <v>0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1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1</v>
      </c>
      <c r="P9" s="3">
        <f t="shared" si="7"/>
        <v>0</v>
      </c>
      <c r="Q9" s="3">
        <f t="shared" si="7"/>
        <v>0</v>
      </c>
    </row>
    <row r="10" spans="1:17">
      <c r="A10" s="1">
        <v>809</v>
      </c>
      <c r="B10" s="1">
        <v>0</v>
      </c>
      <c r="C10" s="1">
        <v>0</v>
      </c>
      <c r="D10" s="1">
        <v>0</v>
      </c>
      <c r="E10" s="1">
        <v>1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1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1</v>
      </c>
    </row>
    <row r="11" spans="1:17">
      <c r="A11" s="1">
        <v>912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1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1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966</v>
      </c>
      <c r="B12" s="1">
        <v>1</v>
      </c>
      <c r="C12" s="1">
        <v>0</v>
      </c>
      <c r="D12" s="1">
        <v>0</v>
      </c>
      <c r="E12" s="1">
        <v>0</v>
      </c>
      <c r="G12" s="2">
        <v>10</v>
      </c>
      <c r="H12" s="3">
        <f>SUMIFS(B$2:B1000,$A$2:$A1000,"&gt;541",$A$2:$A1000,"&lt;601")</f>
        <v>1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1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1:17">
      <c r="A13" s="1">
        <v>967</v>
      </c>
      <c r="B13" s="1">
        <v>1</v>
      </c>
      <c r="C13" s="1">
        <v>0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1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1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1:17">
      <c r="A14" s="1">
        <v>1017</v>
      </c>
      <c r="B14" s="1">
        <v>1</v>
      </c>
      <c r="C14" s="1">
        <v>0</v>
      </c>
      <c r="D14" s="1">
        <v>0</v>
      </c>
      <c r="E14" s="1">
        <v>0</v>
      </c>
      <c r="G14" s="2">
        <v>12</v>
      </c>
      <c r="H14" s="3">
        <f>SUMIFS(B$2:B1000,$A$2:$A1000,"&gt;661",$A$2:$A1000,"&lt;721")</f>
        <v>1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1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1:17">
      <c r="A15" s="1">
        <v>1052</v>
      </c>
      <c r="B15" s="1">
        <v>1</v>
      </c>
      <c r="C15" s="1">
        <v>0</v>
      </c>
      <c r="D15" s="1">
        <v>0</v>
      </c>
      <c r="E15" s="1">
        <v>0</v>
      </c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1:17">
      <c r="A16" s="1">
        <v>1100</v>
      </c>
      <c r="B16" s="1">
        <v>0</v>
      </c>
      <c r="C16" s="1">
        <v>0</v>
      </c>
      <c r="D16" s="1">
        <v>1</v>
      </c>
      <c r="E16" s="1">
        <v>0</v>
      </c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1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1</v>
      </c>
    </row>
    <row r="17" spans="1:17">
      <c r="A17" s="1">
        <v>1101</v>
      </c>
      <c r="B17" s="1">
        <v>0</v>
      </c>
      <c r="C17" s="1">
        <v>0</v>
      </c>
      <c r="D17" s="1">
        <v>1</v>
      </c>
      <c r="E17" s="1">
        <v>0</v>
      </c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1:17">
      <c r="A18" s="1">
        <v>1167</v>
      </c>
      <c r="B18" s="1">
        <v>0</v>
      </c>
      <c r="C18" s="1">
        <v>0</v>
      </c>
      <c r="D18" s="1">
        <v>1</v>
      </c>
      <c r="E18" s="1">
        <v>0</v>
      </c>
      <c r="G18" s="2">
        <v>16</v>
      </c>
      <c r="H18" s="3">
        <f>SUMIFS(B$2:B1000,$A$2:$A1000,"&gt;901",$A$2:$A1000,"&lt;961")</f>
        <v>1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1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1:17">
      <c r="A19" s="1">
        <v>1167</v>
      </c>
      <c r="B19" s="1">
        <v>0</v>
      </c>
      <c r="C19" s="1">
        <v>0</v>
      </c>
      <c r="D19" s="1">
        <v>1</v>
      </c>
      <c r="E19" s="1">
        <v>0</v>
      </c>
      <c r="G19" s="2">
        <v>17</v>
      </c>
      <c r="H19" s="3">
        <f>SUMIFS(B$2:B1000,$A$2:$A1000,"&gt;961",$A$2:$A1000,"&lt;1021")</f>
        <v>3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1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1:17">
      <c r="A20" s="1">
        <v>1238</v>
      </c>
      <c r="B20" s="1">
        <v>1</v>
      </c>
      <c r="C20" s="1">
        <v>0</v>
      </c>
      <c r="D20" s="1">
        <v>0</v>
      </c>
      <c r="E20" s="1">
        <v>0</v>
      </c>
      <c r="G20" s="2">
        <v>18</v>
      </c>
      <c r="H20" s="3">
        <f>SUMIFS(B$2:B1000,$A$2:$A1000,"&gt;1021",$A$2:$A1000,"&lt;1081")</f>
        <v>1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1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1:17">
      <c r="A21" s="1">
        <v>1333</v>
      </c>
      <c r="B21" s="1">
        <v>0</v>
      </c>
      <c r="C21" s="1">
        <v>0</v>
      </c>
      <c r="D21" s="1">
        <v>1</v>
      </c>
      <c r="E21" s="1">
        <v>0</v>
      </c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2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1</v>
      </c>
      <c r="Q21" s="3">
        <f t="shared" si="19"/>
        <v>0</v>
      </c>
    </row>
    <row r="22" ht="15.75" customHeight="1" spans="1:17">
      <c r="A22" s="1">
        <v>1464</v>
      </c>
      <c r="B22" s="1">
        <v>0</v>
      </c>
      <c r="C22" s="1">
        <v>0</v>
      </c>
      <c r="D22" s="1">
        <v>1</v>
      </c>
      <c r="E22" s="1">
        <v>0</v>
      </c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2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1</v>
      </c>
      <c r="Q22" s="3">
        <f t="shared" si="20"/>
        <v>0</v>
      </c>
    </row>
    <row r="23" ht="15.75" customHeight="1" spans="1:17">
      <c r="A23" s="1">
        <v>1571</v>
      </c>
      <c r="B23" s="1">
        <v>1</v>
      </c>
      <c r="C23" s="1">
        <v>0</v>
      </c>
      <c r="D23" s="1">
        <v>0</v>
      </c>
      <c r="E23" s="1">
        <v>0</v>
      </c>
      <c r="G23" s="2">
        <v>21</v>
      </c>
      <c r="H23" s="3">
        <f>SUMIFS(B$2:B1000,$A$2:$A1000,"&gt;1201",$A$2:$A1000,"&lt;1261")</f>
        <v>1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1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1:17">
      <c r="A24" s="1">
        <v>1681</v>
      </c>
      <c r="B24" s="1">
        <v>1</v>
      </c>
      <c r="C24" s="1">
        <v>0</v>
      </c>
      <c r="D24" s="1">
        <v>0</v>
      </c>
      <c r="E24" s="1">
        <v>0</v>
      </c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1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1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1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1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1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1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17</v>
      </c>
      <c r="B2" s="1">
        <v>0</v>
      </c>
      <c r="C2" s="1">
        <v>1</v>
      </c>
      <c r="D2" s="1">
        <v>0</v>
      </c>
      <c r="E2" s="1">
        <v>0</v>
      </c>
      <c r="F2" s="1" t="s">
        <v>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242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1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1</v>
      </c>
      <c r="P3" s="3">
        <f t="shared" si="1"/>
        <v>0</v>
      </c>
      <c r="Q3" s="3">
        <f t="shared" si="1"/>
        <v>0</v>
      </c>
    </row>
    <row r="4" spans="1:17">
      <c r="A4" s="1">
        <v>451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1034</v>
      </c>
      <c r="B5" s="1">
        <v>0</v>
      </c>
      <c r="C5" s="1">
        <v>1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1246</v>
      </c>
      <c r="B6" s="1">
        <v>0</v>
      </c>
      <c r="C6" s="1">
        <v>1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1396</v>
      </c>
      <c r="B7" s="1">
        <v>0</v>
      </c>
      <c r="C7" s="1">
        <v>1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1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1</v>
      </c>
      <c r="P7" s="3">
        <f t="shared" si="5"/>
        <v>0</v>
      </c>
      <c r="Q7" s="3">
        <f t="shared" si="5"/>
        <v>0</v>
      </c>
    </row>
    <row r="8" spans="1:17">
      <c r="A8" s="1">
        <v>1544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1585</v>
      </c>
      <c r="B9" s="1">
        <v>1</v>
      </c>
      <c r="C9" s="1">
        <v>0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1640</v>
      </c>
      <c r="B10" s="1">
        <v>0</v>
      </c>
      <c r="C10" s="1">
        <v>1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1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1</v>
      </c>
      <c r="P10" s="3">
        <f t="shared" si="8"/>
        <v>0</v>
      </c>
      <c r="Q10" s="3">
        <f t="shared" si="8"/>
        <v>0</v>
      </c>
    </row>
    <row r="11" spans="1:17">
      <c r="A11" s="1">
        <v>1704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1709</v>
      </c>
      <c r="B12" s="1">
        <v>0</v>
      </c>
      <c r="C12" s="1">
        <v>1</v>
      </c>
      <c r="D12" s="1">
        <v>0</v>
      </c>
      <c r="E12" s="1">
        <v>0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1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1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1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1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1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1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1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1</v>
      </c>
    </row>
    <row r="29" ht="15.75" customHeight="1" spans="7:17">
      <c r="G29" s="2">
        <v>27</v>
      </c>
      <c r="H29" s="3">
        <f>SUMIFS(B$2:B1000,$A$2:$A1000,"&gt;1561",$A$2:$A1000,"&lt;1621")</f>
        <v>1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1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1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1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1</v>
      </c>
      <c r="I31" s="3">
        <f>SUMIFS(C$2:C1000,$A$2:$A1000,"&gt;1681",$A$2:$A1000,"&lt;1741")</f>
        <v>1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1</v>
      </c>
      <c r="O31" s="3">
        <f t="shared" si="29"/>
        <v>1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252</v>
      </c>
      <c r="B2" s="1">
        <v>1</v>
      </c>
      <c r="C2" s="1">
        <v>0</v>
      </c>
      <c r="D2" s="1">
        <v>0</v>
      </c>
      <c r="E2" s="1">
        <v>0</v>
      </c>
      <c r="F2" s="1" t="s">
        <v>45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399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517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876</v>
      </c>
      <c r="B5" s="1">
        <v>0</v>
      </c>
      <c r="C5" s="1">
        <v>0</v>
      </c>
      <c r="D5" s="1">
        <v>0</v>
      </c>
      <c r="E5" s="1">
        <v>1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1133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1544</v>
      </c>
      <c r="B7" s="1">
        <v>1</v>
      </c>
      <c r="C7" s="1">
        <v>0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1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1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7:17"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7:17"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1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1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1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1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1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1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1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1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1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1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253</v>
      </c>
      <c r="B2" s="1">
        <v>0</v>
      </c>
      <c r="C2" s="1">
        <v>0</v>
      </c>
      <c r="D2" s="1">
        <v>0</v>
      </c>
      <c r="E2" s="1">
        <v>1</v>
      </c>
      <c r="F2" s="1" t="s">
        <v>46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446</v>
      </c>
      <c r="B3" s="1">
        <v>0</v>
      </c>
      <c r="C3" s="1">
        <v>0</v>
      </c>
      <c r="D3" s="1">
        <v>0</v>
      </c>
      <c r="E3" s="1">
        <v>1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523</v>
      </c>
      <c r="B4" s="1">
        <v>0</v>
      </c>
      <c r="C4" s="1">
        <v>0</v>
      </c>
      <c r="D4" s="1">
        <v>0</v>
      </c>
      <c r="E4" s="1">
        <v>1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677</v>
      </c>
      <c r="B5" s="1">
        <v>0</v>
      </c>
      <c r="C5" s="1">
        <v>0</v>
      </c>
      <c r="D5" s="1">
        <v>1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842</v>
      </c>
      <c r="B6" s="1">
        <v>0</v>
      </c>
      <c r="C6" s="1">
        <v>0</v>
      </c>
      <c r="D6" s="1">
        <v>0</v>
      </c>
      <c r="E6" s="1">
        <v>1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1151</v>
      </c>
      <c r="B7" s="1">
        <v>1</v>
      </c>
      <c r="C7" s="1">
        <v>0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1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1</v>
      </c>
    </row>
    <row r="8" spans="1:17">
      <c r="A8" s="1">
        <v>1154</v>
      </c>
      <c r="B8" s="1">
        <v>1</v>
      </c>
      <c r="C8" s="1">
        <v>0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1159</v>
      </c>
      <c r="B9" s="1">
        <v>0</v>
      </c>
      <c r="C9" s="1">
        <v>0</v>
      </c>
      <c r="D9" s="1">
        <v>0</v>
      </c>
      <c r="E9" s="1">
        <v>1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1273</v>
      </c>
      <c r="B10" s="1">
        <v>0</v>
      </c>
      <c r="C10" s="1">
        <v>0</v>
      </c>
      <c r="D10" s="1">
        <v>0</v>
      </c>
      <c r="E10" s="1">
        <v>1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1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1</v>
      </c>
    </row>
    <row r="11" spans="1:17">
      <c r="A11" s="1">
        <v>1564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1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1</v>
      </c>
    </row>
    <row r="12" spans="1:17">
      <c r="A12" s="1">
        <v>1657</v>
      </c>
      <c r="B12" s="1">
        <v>0</v>
      </c>
      <c r="C12" s="1">
        <v>0</v>
      </c>
      <c r="D12" s="1">
        <v>0</v>
      </c>
      <c r="E12" s="1">
        <v>1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1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1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1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1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2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1</v>
      </c>
      <c r="M22" s="2">
        <v>20</v>
      </c>
      <c r="N22" s="3">
        <f t="shared" ref="N22:Q22" si="20">IF(H22&gt;0,1,0)</f>
        <v>1</v>
      </c>
      <c r="O22" s="3">
        <f t="shared" si="20"/>
        <v>0</v>
      </c>
      <c r="P22" s="3">
        <f t="shared" si="20"/>
        <v>0</v>
      </c>
      <c r="Q22" s="3">
        <f t="shared" si="20"/>
        <v>1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1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1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1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1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1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1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257</v>
      </c>
      <c r="B2" s="1">
        <v>0</v>
      </c>
      <c r="C2" s="1">
        <v>0</v>
      </c>
      <c r="D2" s="1">
        <v>0</v>
      </c>
      <c r="E2" s="1">
        <v>1</v>
      </c>
      <c r="F2" s="1" t="s">
        <v>47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299</v>
      </c>
      <c r="B3" s="1">
        <v>1</v>
      </c>
      <c r="C3" s="1">
        <v>0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362</v>
      </c>
      <c r="B4" s="1">
        <v>0</v>
      </c>
      <c r="C4" s="1">
        <v>0</v>
      </c>
      <c r="D4" s="1">
        <v>0</v>
      </c>
      <c r="E4" s="1">
        <v>1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428</v>
      </c>
      <c r="B5" s="1">
        <v>1</v>
      </c>
      <c r="C5" s="1">
        <v>0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464</v>
      </c>
      <c r="B6" s="1">
        <v>0</v>
      </c>
      <c r="C6" s="1">
        <v>0</v>
      </c>
      <c r="D6" s="1">
        <v>1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569</v>
      </c>
      <c r="B7" s="1">
        <v>0</v>
      </c>
      <c r="C7" s="1">
        <v>0</v>
      </c>
      <c r="D7" s="1">
        <v>0</v>
      </c>
      <c r="E7" s="1">
        <v>1</v>
      </c>
      <c r="G7" s="2">
        <v>5</v>
      </c>
      <c r="H7" s="3">
        <f>SUMIFS(B$2:B1000,$A$2:$A1000,"&gt;241",$A$2:$A1000,"&lt;301")</f>
        <v>1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1</v>
      </c>
      <c r="M7" s="2">
        <v>5</v>
      </c>
      <c r="N7" s="3">
        <f t="shared" ref="N7:Q7" si="5">IF(H7&gt;0,1,0)</f>
        <v>1</v>
      </c>
      <c r="O7" s="3">
        <f t="shared" si="5"/>
        <v>0</v>
      </c>
      <c r="P7" s="3">
        <f t="shared" si="5"/>
        <v>0</v>
      </c>
      <c r="Q7" s="3">
        <f t="shared" si="5"/>
        <v>1</v>
      </c>
    </row>
    <row r="8" spans="1:17">
      <c r="A8" s="1">
        <v>638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744</v>
      </c>
      <c r="B9" s="1">
        <v>0</v>
      </c>
      <c r="C9" s="1">
        <v>1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1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1</v>
      </c>
    </row>
    <row r="10" spans="1:17">
      <c r="A10" s="1">
        <v>780</v>
      </c>
      <c r="B10" s="1">
        <v>0</v>
      </c>
      <c r="C10" s="1">
        <v>0</v>
      </c>
      <c r="D10" s="1">
        <v>0</v>
      </c>
      <c r="E10" s="1">
        <v>1</v>
      </c>
      <c r="G10" s="2">
        <v>8</v>
      </c>
      <c r="H10" s="3">
        <f>SUMIFS(B$2:B1000,$A$2:$A1000,"&gt;421",$A$2:$A1000,"&lt;481")</f>
        <v>1</v>
      </c>
      <c r="I10" s="3">
        <f>SUMIFS(C$2:C1000,$A$2:$A1000,"&gt;421",$A$2:$A1000,"&lt;481")</f>
        <v>0</v>
      </c>
      <c r="J10" s="3">
        <f>SUMIFS(D$2:D1000,$A$2:$A1000,"&gt;421",$A$2:$A1000,"&lt;481")</f>
        <v>1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1</v>
      </c>
      <c r="O10" s="3">
        <f t="shared" si="8"/>
        <v>0</v>
      </c>
      <c r="P10" s="3">
        <f t="shared" si="8"/>
        <v>1</v>
      </c>
      <c r="Q10" s="3">
        <f t="shared" si="8"/>
        <v>0</v>
      </c>
    </row>
    <row r="11" spans="1:17">
      <c r="A11" s="1">
        <v>781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910</v>
      </c>
      <c r="B12" s="1">
        <v>0</v>
      </c>
      <c r="C12" s="1">
        <v>0</v>
      </c>
      <c r="D12" s="1">
        <v>1</v>
      </c>
      <c r="E12" s="1">
        <v>0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1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1</v>
      </c>
    </row>
    <row r="13" spans="1:17">
      <c r="A13" s="1">
        <v>928</v>
      </c>
      <c r="B13" s="1">
        <v>1</v>
      </c>
      <c r="C13" s="1">
        <v>0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1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1</v>
      </c>
    </row>
    <row r="14" spans="1:17">
      <c r="A14" s="1">
        <v>1061</v>
      </c>
      <c r="B14" s="1">
        <v>1</v>
      </c>
      <c r="C14" s="1">
        <v>0</v>
      </c>
      <c r="D14" s="1">
        <v>0</v>
      </c>
      <c r="E14" s="1">
        <v>0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1:17">
      <c r="A15" s="1">
        <v>1110</v>
      </c>
      <c r="B15" s="1">
        <v>0</v>
      </c>
      <c r="C15" s="1">
        <v>0</v>
      </c>
      <c r="D15" s="1">
        <v>1</v>
      </c>
      <c r="E15" s="1">
        <v>0</v>
      </c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1</v>
      </c>
      <c r="J15" s="3">
        <f>SUMIFS(D$2:D1000,$A$2:$A1000,"&gt;721",$A$2:$A1000,"&lt;781")</f>
        <v>0</v>
      </c>
      <c r="K15" s="3">
        <f>SUMIFS(E$2:E1000,$A$2:$A1000,"&gt;721",$A$2:$A1000,"&lt;781")</f>
        <v>1</v>
      </c>
      <c r="M15" s="2">
        <v>13</v>
      </c>
      <c r="N15" s="3">
        <f t="shared" ref="N15:Q15" si="13">IF(H15&gt;0,1,0)</f>
        <v>0</v>
      </c>
      <c r="O15" s="3">
        <f t="shared" si="13"/>
        <v>1</v>
      </c>
      <c r="P15" s="3">
        <f t="shared" si="13"/>
        <v>0</v>
      </c>
      <c r="Q15" s="3">
        <f t="shared" si="13"/>
        <v>1</v>
      </c>
    </row>
    <row r="16" spans="1:17">
      <c r="A16" s="1">
        <v>1188</v>
      </c>
      <c r="B16" s="1">
        <v>0</v>
      </c>
      <c r="C16" s="1">
        <v>1</v>
      </c>
      <c r="D16" s="1">
        <v>0</v>
      </c>
      <c r="E16" s="1">
        <v>0</v>
      </c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1:17">
      <c r="A17" s="1">
        <v>1252</v>
      </c>
      <c r="B17" s="1">
        <v>1</v>
      </c>
      <c r="C17" s="1">
        <v>0</v>
      </c>
      <c r="D17" s="1">
        <v>0</v>
      </c>
      <c r="E17" s="1">
        <v>0</v>
      </c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1:17">
      <c r="A18" s="1">
        <v>1316</v>
      </c>
      <c r="B18" s="1">
        <v>0</v>
      </c>
      <c r="C18" s="1">
        <v>0</v>
      </c>
      <c r="D18" s="1">
        <v>1</v>
      </c>
      <c r="E18" s="1">
        <v>0</v>
      </c>
      <c r="G18" s="2">
        <v>16</v>
      </c>
      <c r="H18" s="3">
        <f>SUMIFS(B$2:B1000,$A$2:$A1000,"&gt;901",$A$2:$A1000,"&lt;961")</f>
        <v>1</v>
      </c>
      <c r="I18" s="3">
        <f>SUMIFS(C$2:C1000,$A$2:$A1000,"&gt;901",$A$2:$A1000,"&lt;961")</f>
        <v>0</v>
      </c>
      <c r="J18" s="3">
        <f>SUMIFS(D$2:D1000,$A$2:$A1000,"&gt;901",$A$2:$A1000,"&lt;961")</f>
        <v>1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1</v>
      </c>
      <c r="O18" s="3">
        <f t="shared" si="16"/>
        <v>0</v>
      </c>
      <c r="P18" s="3">
        <f t="shared" si="16"/>
        <v>1</v>
      </c>
      <c r="Q18" s="3">
        <f t="shared" si="16"/>
        <v>0</v>
      </c>
    </row>
    <row r="19" spans="1:17">
      <c r="A19" s="1">
        <v>1404</v>
      </c>
      <c r="B19" s="1">
        <v>0</v>
      </c>
      <c r="C19" s="1">
        <v>0</v>
      </c>
      <c r="D19" s="1">
        <v>1</v>
      </c>
      <c r="E19" s="1">
        <v>0</v>
      </c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1:17">
      <c r="A20" s="1">
        <v>1476</v>
      </c>
      <c r="B20" s="1">
        <v>1</v>
      </c>
      <c r="C20" s="1">
        <v>0</v>
      </c>
      <c r="D20" s="1">
        <v>0</v>
      </c>
      <c r="E20" s="1">
        <v>0</v>
      </c>
      <c r="G20" s="2">
        <v>18</v>
      </c>
      <c r="H20" s="3">
        <f>SUMIFS(B$2:B1000,$A$2:$A1000,"&gt;1021",$A$2:$A1000,"&lt;1081")</f>
        <v>1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1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1:17">
      <c r="A21" s="1">
        <v>1532</v>
      </c>
      <c r="B21" s="1">
        <v>0</v>
      </c>
      <c r="C21" s="1">
        <v>0</v>
      </c>
      <c r="D21" s="1">
        <v>0</v>
      </c>
      <c r="E21" s="1">
        <v>1</v>
      </c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1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1</v>
      </c>
      <c r="Q21" s="3">
        <f t="shared" si="19"/>
        <v>0</v>
      </c>
    </row>
    <row r="22" ht="15.75" customHeight="1" spans="1:17">
      <c r="A22" s="1">
        <v>1582</v>
      </c>
      <c r="B22" s="1">
        <v>0</v>
      </c>
      <c r="C22" s="1">
        <v>0</v>
      </c>
      <c r="D22" s="1">
        <v>0</v>
      </c>
      <c r="E22" s="1">
        <v>1</v>
      </c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1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1</v>
      </c>
      <c r="P22" s="3">
        <f t="shared" si="20"/>
        <v>0</v>
      </c>
      <c r="Q22" s="3">
        <f t="shared" si="20"/>
        <v>0</v>
      </c>
    </row>
    <row r="23" ht="15.75" customHeight="1" spans="1:17">
      <c r="A23" s="1">
        <v>1615</v>
      </c>
      <c r="B23" s="1">
        <v>0</v>
      </c>
      <c r="C23" s="1">
        <v>0</v>
      </c>
      <c r="D23" s="1">
        <v>1</v>
      </c>
      <c r="E23" s="1">
        <v>0</v>
      </c>
      <c r="G23" s="2">
        <v>21</v>
      </c>
      <c r="H23" s="3">
        <f>SUMIFS(B$2:B1000,$A$2:$A1000,"&gt;1201",$A$2:$A1000,"&lt;1261")</f>
        <v>1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1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1:17">
      <c r="A24" s="1">
        <v>1616</v>
      </c>
      <c r="B24" s="1">
        <v>0</v>
      </c>
      <c r="C24" s="1">
        <v>0</v>
      </c>
      <c r="D24" s="1">
        <v>0</v>
      </c>
      <c r="E24" s="1">
        <v>1</v>
      </c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1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1</v>
      </c>
      <c r="Q24" s="3">
        <f t="shared" si="22"/>
        <v>0</v>
      </c>
    </row>
    <row r="25" ht="15.75" customHeight="1" spans="1:17">
      <c r="A25" s="1">
        <v>1669</v>
      </c>
      <c r="B25" s="1">
        <v>0</v>
      </c>
      <c r="C25" s="1">
        <v>1</v>
      </c>
      <c r="D25" s="1">
        <v>0</v>
      </c>
      <c r="E25" s="1">
        <v>0</v>
      </c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1:17">
      <c r="A26" s="1">
        <v>1672</v>
      </c>
      <c r="B26" s="1">
        <v>1</v>
      </c>
      <c r="C26" s="1">
        <v>0</v>
      </c>
      <c r="D26" s="1">
        <v>0</v>
      </c>
      <c r="E26" s="1">
        <v>0</v>
      </c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1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1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1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1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1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1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1</v>
      </c>
      <c r="K29" s="3">
        <f>SUMIFS(E$2:E1000,$A$2:$A1000,"&gt;1561",$A$2:$A1000,"&lt;1621")</f>
        <v>2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1</v>
      </c>
      <c r="Q29" s="3">
        <f t="shared" si="27"/>
        <v>1</v>
      </c>
    </row>
    <row r="30" ht="15.75" customHeight="1" spans="7:17">
      <c r="G30" s="2">
        <v>28</v>
      </c>
      <c r="H30" s="3">
        <f>SUMIFS(B$2:B1000,$A$2:$A1000,"&gt;1621",$A$2:$A1000,"&lt;1681")</f>
        <v>1</v>
      </c>
      <c r="I30" s="3">
        <f>SUMIFS(C$2:C1000,$A$2:$A1000,"&gt;1621",$A$2:$A1000,"&lt;1681")</f>
        <v>1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1</v>
      </c>
      <c r="O30" s="3">
        <f t="shared" si="28"/>
        <v>1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260</v>
      </c>
      <c r="B2" s="1">
        <v>0</v>
      </c>
      <c r="C2" s="1">
        <v>1</v>
      </c>
      <c r="D2" s="1">
        <v>0</v>
      </c>
      <c r="E2" s="1">
        <v>0</v>
      </c>
      <c r="F2" s="1" t="s">
        <v>48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979</v>
      </c>
      <c r="B3" s="1">
        <v>0</v>
      </c>
      <c r="C3" s="1">
        <v>0</v>
      </c>
      <c r="D3" s="1">
        <v>0</v>
      </c>
      <c r="E3" s="1">
        <v>1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981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982</v>
      </c>
      <c r="B5" s="1">
        <v>0</v>
      </c>
      <c r="C5" s="1">
        <v>0</v>
      </c>
      <c r="D5" s="1">
        <v>0</v>
      </c>
      <c r="E5" s="1">
        <v>1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1354</v>
      </c>
      <c r="B6" s="1">
        <v>0</v>
      </c>
      <c r="C6" s="1">
        <v>1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1665</v>
      </c>
      <c r="B7" s="1">
        <v>0</v>
      </c>
      <c r="C7" s="1">
        <v>1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1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1</v>
      </c>
      <c r="P7" s="3">
        <f t="shared" si="5"/>
        <v>0</v>
      </c>
      <c r="Q7" s="3">
        <f t="shared" si="5"/>
        <v>0</v>
      </c>
    </row>
    <row r="8" spans="7:17"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7:17"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1</v>
      </c>
      <c r="J19" s="3">
        <f>SUMIFS(D$2:D1000,$A$2:$A1000,"&gt;961",$A$2:$A1000,"&lt;1021")</f>
        <v>0</v>
      </c>
      <c r="K19" s="3">
        <f>SUMIFS(E$2:E1000,$A$2:$A1000,"&gt;961",$A$2:$A1000,"&lt;1021")</f>
        <v>2</v>
      </c>
      <c r="M19" s="2">
        <v>17</v>
      </c>
      <c r="N19" s="3">
        <f t="shared" ref="N19:Q19" si="17">IF(H19&gt;0,1,0)</f>
        <v>0</v>
      </c>
      <c r="O19" s="3">
        <f t="shared" si="17"/>
        <v>1</v>
      </c>
      <c r="P19" s="3">
        <f t="shared" si="17"/>
        <v>0</v>
      </c>
      <c r="Q19" s="3">
        <f t="shared" si="17"/>
        <v>1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1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1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1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1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267</v>
      </c>
      <c r="B2" s="1">
        <v>0</v>
      </c>
      <c r="C2" s="1">
        <v>0</v>
      </c>
      <c r="D2" s="1">
        <v>0</v>
      </c>
      <c r="E2" s="1">
        <v>1</v>
      </c>
      <c r="F2" s="1" t="s">
        <v>49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465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465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796</v>
      </c>
      <c r="B5" s="1">
        <v>1</v>
      </c>
      <c r="C5" s="1">
        <v>0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796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1029</v>
      </c>
      <c r="B7" s="1">
        <v>1</v>
      </c>
      <c r="C7" s="1">
        <v>0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1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1</v>
      </c>
    </row>
    <row r="8" spans="1:17">
      <c r="A8" s="1">
        <v>1062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1284</v>
      </c>
      <c r="B9" s="1">
        <v>1</v>
      </c>
      <c r="C9" s="1">
        <v>0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1565</v>
      </c>
      <c r="B10" s="1">
        <v>0</v>
      </c>
      <c r="C10" s="1">
        <v>0</v>
      </c>
      <c r="D10" s="1">
        <v>1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2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1</v>
      </c>
      <c r="P10" s="3">
        <f t="shared" si="8"/>
        <v>0</v>
      </c>
      <c r="Q10" s="3">
        <f t="shared" si="8"/>
        <v>0</v>
      </c>
    </row>
    <row r="11" spans="1:17">
      <c r="A11" s="1">
        <v>1740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2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1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1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1</v>
      </c>
      <c r="M20" s="2">
        <v>18</v>
      </c>
      <c r="N20" s="3">
        <f t="shared" ref="N20:Q20" si="18">IF(H20&gt;0,1,0)</f>
        <v>1</v>
      </c>
      <c r="O20" s="3">
        <f t="shared" si="18"/>
        <v>0</v>
      </c>
      <c r="P20" s="3">
        <f t="shared" si="18"/>
        <v>0</v>
      </c>
      <c r="Q20" s="3">
        <f t="shared" si="18"/>
        <v>1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1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1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1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1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1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1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288</v>
      </c>
      <c r="B2" s="1">
        <v>1</v>
      </c>
      <c r="C2" s="1">
        <v>0</v>
      </c>
      <c r="D2" s="1">
        <v>0</v>
      </c>
      <c r="E2" s="1">
        <v>0</v>
      </c>
      <c r="F2" s="1" t="s">
        <v>50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491</v>
      </c>
      <c r="B3" s="1">
        <v>1</v>
      </c>
      <c r="C3" s="1">
        <v>0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592</v>
      </c>
      <c r="B4" s="1">
        <v>0</v>
      </c>
      <c r="C4" s="1">
        <v>0</v>
      </c>
      <c r="D4" s="1">
        <v>1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732</v>
      </c>
      <c r="B5" s="1">
        <v>0</v>
      </c>
      <c r="C5" s="1">
        <v>0</v>
      </c>
      <c r="D5" s="1">
        <v>1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915</v>
      </c>
      <c r="B6" s="1">
        <v>0</v>
      </c>
      <c r="C6" s="1">
        <v>1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1205</v>
      </c>
      <c r="B7" s="1">
        <v>1</v>
      </c>
      <c r="C7" s="1">
        <v>0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1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1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1354</v>
      </c>
      <c r="B8" s="1">
        <v>1</v>
      </c>
      <c r="C8" s="1">
        <v>0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1431</v>
      </c>
      <c r="B9" s="1">
        <v>1</v>
      </c>
      <c r="C9" s="1">
        <v>0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1683</v>
      </c>
      <c r="B10" s="1">
        <v>1</v>
      </c>
      <c r="C10" s="1">
        <v>0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1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1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1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1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1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1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1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1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1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1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1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1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1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1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1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1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305</v>
      </c>
      <c r="B2" s="1">
        <v>0</v>
      </c>
      <c r="C2" s="1">
        <v>0</v>
      </c>
      <c r="D2" s="1">
        <v>0</v>
      </c>
      <c r="E2" s="1">
        <v>1</v>
      </c>
      <c r="F2" s="1" t="s">
        <v>51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937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1433</v>
      </c>
      <c r="B4" s="1">
        <v>0</v>
      </c>
      <c r="C4" s="1">
        <v>0</v>
      </c>
      <c r="D4" s="1">
        <v>0</v>
      </c>
      <c r="E4" s="1">
        <v>1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1740</v>
      </c>
      <c r="B5" s="1">
        <v>0</v>
      </c>
      <c r="C5" s="1">
        <v>0</v>
      </c>
      <c r="D5" s="1">
        <v>0</v>
      </c>
      <c r="E5" s="1">
        <v>1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1740</v>
      </c>
      <c r="B6" s="1">
        <v>0</v>
      </c>
      <c r="C6" s="1">
        <v>0</v>
      </c>
      <c r="D6" s="1">
        <v>0</v>
      </c>
      <c r="E6" s="1">
        <v>1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7:17"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7:17"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1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1</v>
      </c>
    </row>
    <row r="9" spans="7:17"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1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1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1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1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2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1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342</v>
      </c>
      <c r="B2" s="1">
        <v>1</v>
      </c>
      <c r="C2" s="1">
        <v>0</v>
      </c>
      <c r="D2" s="1">
        <v>0</v>
      </c>
      <c r="E2" s="1">
        <v>0</v>
      </c>
      <c r="F2" s="1" t="s">
        <v>52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751</v>
      </c>
      <c r="B3" s="1">
        <v>0</v>
      </c>
      <c r="C3" s="1">
        <v>0</v>
      </c>
      <c r="D3" s="1">
        <v>0</v>
      </c>
      <c r="E3" s="1">
        <v>1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1272</v>
      </c>
      <c r="B4" s="1">
        <v>0</v>
      </c>
      <c r="C4" s="1">
        <v>0</v>
      </c>
      <c r="D4" s="1">
        <v>0</v>
      </c>
      <c r="E4" s="1">
        <v>1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1418</v>
      </c>
      <c r="B5" s="1">
        <v>1</v>
      </c>
      <c r="C5" s="1">
        <v>0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1626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7:17"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7:17">
      <c r="G8" s="2">
        <v>6</v>
      </c>
      <c r="H8" s="3">
        <f>SUMIFS(B$2:B1000,$A$2:$A1000,"&gt;301",$A$2:$A1000,"&lt;361")</f>
        <v>1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1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7:17"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1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1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1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1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1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1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1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1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353</v>
      </c>
      <c r="B2" s="1">
        <v>0</v>
      </c>
      <c r="C2" s="1">
        <v>0</v>
      </c>
      <c r="D2" s="1">
        <v>0</v>
      </c>
      <c r="E2" s="1">
        <v>1</v>
      </c>
      <c r="F2" s="1" t="s">
        <v>53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911</v>
      </c>
      <c r="B3" s="1">
        <v>0</v>
      </c>
      <c r="C3" s="1">
        <v>0</v>
      </c>
      <c r="D3" s="1">
        <v>0</v>
      </c>
      <c r="E3" s="1">
        <v>1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1350</v>
      </c>
      <c r="B4" s="1">
        <v>1</v>
      </c>
      <c r="C4" s="1">
        <v>0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1379</v>
      </c>
      <c r="B5" s="1">
        <v>1</v>
      </c>
      <c r="C5" s="1">
        <v>0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7:17"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7:17"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7:17"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1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1</v>
      </c>
    </row>
    <row r="9" spans="7:17"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1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1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2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1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393</v>
      </c>
      <c r="B2" s="1">
        <v>0</v>
      </c>
      <c r="C2" s="1">
        <v>1</v>
      </c>
      <c r="D2" s="1">
        <v>0</v>
      </c>
      <c r="E2" s="1">
        <v>0</v>
      </c>
      <c r="F2" s="1" t="s">
        <v>54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626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999</v>
      </c>
      <c r="B4" s="1">
        <v>0</v>
      </c>
      <c r="C4" s="1">
        <v>1</v>
      </c>
      <c r="D4" s="1">
        <v>0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1154</v>
      </c>
      <c r="B5" s="1">
        <v>0</v>
      </c>
      <c r="C5" s="1">
        <v>1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1349</v>
      </c>
      <c r="B6" s="1">
        <v>0</v>
      </c>
      <c r="C6" s="1">
        <v>1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1554</v>
      </c>
      <c r="B7" s="1">
        <v>1</v>
      </c>
      <c r="C7" s="1">
        <v>0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7:17"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7:17"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1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1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1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1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1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1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1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1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1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1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1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1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41</v>
      </c>
      <c r="B2" s="1">
        <v>0</v>
      </c>
      <c r="C2" s="1">
        <v>0</v>
      </c>
      <c r="D2" s="1">
        <v>0</v>
      </c>
      <c r="E2" s="1">
        <v>1</v>
      </c>
      <c r="F2" s="1" t="s">
        <v>10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120</v>
      </c>
      <c r="B3" s="1">
        <v>0</v>
      </c>
      <c r="C3" s="1">
        <v>0</v>
      </c>
      <c r="D3" s="1">
        <v>0</v>
      </c>
      <c r="E3" s="1">
        <v>1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1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1</v>
      </c>
    </row>
    <row r="4" spans="1:17">
      <c r="A4" s="1">
        <v>127</v>
      </c>
      <c r="B4" s="1">
        <v>0</v>
      </c>
      <c r="C4" s="1">
        <v>0</v>
      </c>
      <c r="D4" s="1">
        <v>0</v>
      </c>
      <c r="E4" s="1">
        <v>1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1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1</v>
      </c>
    </row>
    <row r="5" spans="1:17">
      <c r="A5" s="1">
        <v>218</v>
      </c>
      <c r="B5" s="1">
        <v>0</v>
      </c>
      <c r="C5" s="1">
        <v>1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1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1</v>
      </c>
    </row>
    <row r="6" spans="1:17">
      <c r="A6" s="1">
        <v>243</v>
      </c>
      <c r="B6" s="1">
        <v>0</v>
      </c>
      <c r="C6" s="1">
        <v>1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1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1</v>
      </c>
      <c r="P6" s="3">
        <f t="shared" si="4"/>
        <v>0</v>
      </c>
      <c r="Q6" s="3">
        <f t="shared" si="4"/>
        <v>0</v>
      </c>
    </row>
    <row r="7" spans="1:17">
      <c r="A7" s="1">
        <v>302</v>
      </c>
      <c r="B7" s="1">
        <v>0</v>
      </c>
      <c r="C7" s="1">
        <v>0</v>
      </c>
      <c r="D7" s="1">
        <v>0</v>
      </c>
      <c r="E7" s="1">
        <v>1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1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1</v>
      </c>
      <c r="P7" s="3">
        <f t="shared" si="5"/>
        <v>0</v>
      </c>
      <c r="Q7" s="3">
        <f t="shared" si="5"/>
        <v>0</v>
      </c>
    </row>
    <row r="8" spans="1:17">
      <c r="A8" s="1">
        <v>370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1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1</v>
      </c>
    </row>
    <row r="9" spans="1:17">
      <c r="A9" s="1">
        <v>374</v>
      </c>
      <c r="B9" s="1">
        <v>0</v>
      </c>
      <c r="C9" s="1">
        <v>1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1</v>
      </c>
      <c r="J9" s="3">
        <f>SUMIFS(D$2:D1000,$A$2:$A1000,"&gt;361",$A$2:$A1000,"&lt;421")</f>
        <v>0</v>
      </c>
      <c r="K9" s="3">
        <f>SUMIFS(E$2:E1000,$A$2:$A1000,"&gt;361",$A$2:$A1000,"&lt;421")</f>
        <v>1</v>
      </c>
      <c r="M9" s="2">
        <v>7</v>
      </c>
      <c r="N9" s="3">
        <f t="shared" ref="N9:Q9" si="7">IF(H9&gt;0,1,0)</f>
        <v>0</v>
      </c>
      <c r="O9" s="3">
        <f t="shared" si="7"/>
        <v>1</v>
      </c>
      <c r="P9" s="3">
        <f t="shared" si="7"/>
        <v>0</v>
      </c>
      <c r="Q9" s="3">
        <f t="shared" si="7"/>
        <v>1</v>
      </c>
    </row>
    <row r="10" spans="1:17">
      <c r="A10" s="1">
        <v>447</v>
      </c>
      <c r="B10" s="1">
        <v>0</v>
      </c>
      <c r="C10" s="1">
        <v>0</v>
      </c>
      <c r="D10" s="1">
        <v>0</v>
      </c>
      <c r="E10" s="1">
        <v>1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1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1</v>
      </c>
    </row>
    <row r="11" spans="1:17">
      <c r="A11" s="1">
        <v>505</v>
      </c>
      <c r="B11" s="1">
        <v>0</v>
      </c>
      <c r="C11" s="1">
        <v>0</v>
      </c>
      <c r="D11" s="1">
        <v>0</v>
      </c>
      <c r="E11" s="1">
        <v>1</v>
      </c>
      <c r="G11" s="2">
        <v>9</v>
      </c>
      <c r="H11" s="3">
        <f>SUMIFS(B$2:B1000,$A$2:$A1000,"&gt;481",$A$2:$A1000,"&lt;541")</f>
        <v>1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1</v>
      </c>
      <c r="M11" s="2">
        <v>9</v>
      </c>
      <c r="N11" s="3">
        <f t="shared" ref="N11:Q11" si="9">IF(H11&gt;0,1,0)</f>
        <v>1</v>
      </c>
      <c r="O11" s="3">
        <f t="shared" si="9"/>
        <v>0</v>
      </c>
      <c r="P11" s="3">
        <f t="shared" si="9"/>
        <v>0</v>
      </c>
      <c r="Q11" s="3">
        <f t="shared" si="9"/>
        <v>1</v>
      </c>
    </row>
    <row r="12" spans="1:17">
      <c r="A12" s="1">
        <v>527</v>
      </c>
      <c r="B12" s="1">
        <v>1</v>
      </c>
      <c r="C12" s="1">
        <v>0</v>
      </c>
      <c r="D12" s="1">
        <v>0</v>
      </c>
      <c r="E12" s="1">
        <v>0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1:17">
      <c r="A13" s="1">
        <v>610</v>
      </c>
      <c r="B13" s="1">
        <v>0</v>
      </c>
      <c r="C13" s="1">
        <v>0</v>
      </c>
      <c r="D13" s="1">
        <v>0</v>
      </c>
      <c r="E13" s="1">
        <v>1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1</v>
      </c>
      <c r="J13" s="3">
        <f>SUMIFS(D$2:D1000,$A$2:$A1000,"&gt;601",$A$2:$A1000,"&lt;661")</f>
        <v>0</v>
      </c>
      <c r="K13" s="3">
        <f>SUMIFS(E$2:E1000,$A$2:$A1000,"&gt;601",$A$2:$A1000,"&lt;661")</f>
        <v>2</v>
      </c>
      <c r="M13" s="2">
        <v>11</v>
      </c>
      <c r="N13" s="3">
        <f t="shared" ref="N13:Q13" si="11">IF(H13&gt;0,1,0)</f>
        <v>0</v>
      </c>
      <c r="O13" s="3">
        <f t="shared" si="11"/>
        <v>1</v>
      </c>
      <c r="P13" s="3">
        <f t="shared" si="11"/>
        <v>0</v>
      </c>
      <c r="Q13" s="3">
        <f t="shared" si="11"/>
        <v>1</v>
      </c>
    </row>
    <row r="14" spans="1:17">
      <c r="A14" s="1">
        <v>611</v>
      </c>
      <c r="B14" s="1">
        <v>0</v>
      </c>
      <c r="C14" s="1">
        <v>0</v>
      </c>
      <c r="D14" s="1">
        <v>0</v>
      </c>
      <c r="E14" s="1">
        <v>1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1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1</v>
      </c>
    </row>
    <row r="15" spans="1:17">
      <c r="A15" s="1">
        <v>612</v>
      </c>
      <c r="B15" s="1">
        <v>0</v>
      </c>
      <c r="C15" s="1">
        <v>1</v>
      </c>
      <c r="D15" s="1">
        <v>0</v>
      </c>
      <c r="E15" s="1">
        <v>0</v>
      </c>
      <c r="G15" s="2">
        <v>13</v>
      </c>
      <c r="H15" s="3">
        <f>SUMIFS(B$2:B1000,$A$2:$A1000,"&gt;721",$A$2:$A1000,"&lt;781")</f>
        <v>1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1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1:17">
      <c r="A16" s="1">
        <v>678</v>
      </c>
      <c r="B16" s="1">
        <v>0</v>
      </c>
      <c r="C16" s="1">
        <v>0</v>
      </c>
      <c r="D16" s="1">
        <v>0</v>
      </c>
      <c r="E16" s="1">
        <v>1</v>
      </c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1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1</v>
      </c>
    </row>
    <row r="17" spans="1:17">
      <c r="A17" s="1">
        <v>732</v>
      </c>
      <c r="B17" s="1">
        <v>1</v>
      </c>
      <c r="C17" s="1">
        <v>0</v>
      </c>
      <c r="D17" s="1">
        <v>0</v>
      </c>
      <c r="E17" s="1">
        <v>0</v>
      </c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1</v>
      </c>
      <c r="J17" s="3">
        <f>SUMIFS(D$2:D1000,$A$2:$A1000,"&gt;841",$A$2:$A1000,"&lt;901")</f>
        <v>0</v>
      </c>
      <c r="K17" s="3">
        <f>SUMIFS(E$2:E1000,$A$2:$A1000,"&gt;841",$A$2:$A1000,"&lt;901")</f>
        <v>1</v>
      </c>
      <c r="M17" s="2">
        <v>15</v>
      </c>
      <c r="N17" s="3">
        <f t="shared" ref="N17:Q17" si="15">IF(H17&gt;0,1,0)</f>
        <v>0</v>
      </c>
      <c r="O17" s="3">
        <f t="shared" si="15"/>
        <v>1</v>
      </c>
      <c r="P17" s="3">
        <f t="shared" si="15"/>
        <v>0</v>
      </c>
      <c r="Q17" s="3">
        <f t="shared" si="15"/>
        <v>1</v>
      </c>
    </row>
    <row r="18" spans="1:17">
      <c r="A18" s="1">
        <v>786</v>
      </c>
      <c r="B18" s="1">
        <v>0</v>
      </c>
      <c r="C18" s="1">
        <v>0</v>
      </c>
      <c r="D18" s="1">
        <v>0</v>
      </c>
      <c r="E18" s="1">
        <v>1</v>
      </c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1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1</v>
      </c>
    </row>
    <row r="19" spans="1:17">
      <c r="A19" s="1">
        <v>867</v>
      </c>
      <c r="B19" s="1">
        <v>0</v>
      </c>
      <c r="C19" s="1">
        <v>0</v>
      </c>
      <c r="D19" s="1">
        <v>0</v>
      </c>
      <c r="E19" s="1">
        <v>1</v>
      </c>
      <c r="G19" s="2">
        <v>17</v>
      </c>
      <c r="H19" s="3">
        <f>SUMIFS(B$2:B1000,$A$2:$A1000,"&gt;961",$A$2:$A1000,"&lt;1021")</f>
        <v>1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1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1:17">
      <c r="A20" s="1">
        <v>868</v>
      </c>
      <c r="B20" s="1">
        <v>0</v>
      </c>
      <c r="C20" s="1">
        <v>1</v>
      </c>
      <c r="D20" s="1">
        <v>0</v>
      </c>
      <c r="E20" s="1">
        <v>0</v>
      </c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1:17">
      <c r="A21" s="1">
        <v>933</v>
      </c>
      <c r="B21" s="1">
        <v>0</v>
      </c>
      <c r="C21" s="1">
        <v>0</v>
      </c>
      <c r="D21" s="1">
        <v>0</v>
      </c>
      <c r="E21" s="1">
        <v>1</v>
      </c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1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1</v>
      </c>
    </row>
    <row r="22" ht="15.75" customHeight="1" spans="1:17">
      <c r="A22" s="1">
        <v>982</v>
      </c>
      <c r="B22" s="1">
        <v>1</v>
      </c>
      <c r="C22" s="1">
        <v>0</v>
      </c>
      <c r="D22" s="1">
        <v>0</v>
      </c>
      <c r="E22" s="1">
        <v>0</v>
      </c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1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1</v>
      </c>
      <c r="P22" s="3">
        <f t="shared" si="20"/>
        <v>0</v>
      </c>
      <c r="Q22" s="3">
        <f t="shared" si="20"/>
        <v>0</v>
      </c>
    </row>
    <row r="23" ht="15.75" customHeight="1" spans="1:17">
      <c r="A23" s="1">
        <v>1090</v>
      </c>
      <c r="B23" s="1">
        <v>0</v>
      </c>
      <c r="C23" s="1">
        <v>0</v>
      </c>
      <c r="D23" s="1">
        <v>0</v>
      </c>
      <c r="E23" s="1">
        <v>1</v>
      </c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1:17">
      <c r="A24" s="1">
        <v>1185</v>
      </c>
      <c r="B24" s="1">
        <v>0</v>
      </c>
      <c r="C24" s="1">
        <v>1</v>
      </c>
      <c r="D24" s="1">
        <v>0</v>
      </c>
      <c r="E24" s="1">
        <v>0</v>
      </c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1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1</v>
      </c>
      <c r="P24" s="3">
        <f t="shared" si="22"/>
        <v>0</v>
      </c>
      <c r="Q24" s="3">
        <f t="shared" si="22"/>
        <v>0</v>
      </c>
    </row>
    <row r="25" ht="15.75" customHeight="1" spans="1:17">
      <c r="A25" s="1">
        <v>1280</v>
      </c>
      <c r="B25" s="1">
        <v>0</v>
      </c>
      <c r="C25" s="1">
        <v>1</v>
      </c>
      <c r="D25" s="1">
        <v>0</v>
      </c>
      <c r="E25" s="1">
        <v>0</v>
      </c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1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1</v>
      </c>
    </row>
    <row r="26" ht="15.75" customHeight="1" spans="1:17">
      <c r="A26" s="1">
        <v>1359</v>
      </c>
      <c r="B26" s="1">
        <v>0</v>
      </c>
      <c r="C26" s="1">
        <v>0</v>
      </c>
      <c r="D26" s="1">
        <v>0</v>
      </c>
      <c r="E26" s="1">
        <v>1</v>
      </c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1:17">
      <c r="A27" s="1">
        <v>1451</v>
      </c>
      <c r="B27" s="1">
        <v>0</v>
      </c>
      <c r="C27" s="1">
        <v>0</v>
      </c>
      <c r="D27" s="1">
        <v>1</v>
      </c>
      <c r="E27" s="1">
        <v>0</v>
      </c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1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1</v>
      </c>
      <c r="Q27" s="3">
        <f t="shared" si="25"/>
        <v>0</v>
      </c>
    </row>
    <row r="28" ht="15.75" customHeight="1" spans="1:17">
      <c r="A28" s="1">
        <v>1530</v>
      </c>
      <c r="B28" s="1">
        <v>0</v>
      </c>
      <c r="C28" s="1">
        <v>0</v>
      </c>
      <c r="D28" s="1">
        <v>0</v>
      </c>
      <c r="E28" s="1">
        <v>1</v>
      </c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2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1</v>
      </c>
    </row>
    <row r="29" ht="15.75" customHeight="1" spans="1:17">
      <c r="A29" s="1">
        <v>1531</v>
      </c>
      <c r="B29" s="1">
        <v>0</v>
      </c>
      <c r="C29" s="1">
        <v>0</v>
      </c>
      <c r="D29" s="1">
        <v>0</v>
      </c>
      <c r="E29" s="1">
        <v>1</v>
      </c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1:17">
      <c r="A30" s="1">
        <v>1642</v>
      </c>
      <c r="B30" s="1">
        <v>0</v>
      </c>
      <c r="C30" s="1">
        <v>0</v>
      </c>
      <c r="D30" s="1">
        <v>0</v>
      </c>
      <c r="E30" s="1">
        <v>1</v>
      </c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1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1</v>
      </c>
    </row>
    <row r="31" ht="15.75" customHeight="1" spans="1:17">
      <c r="A31" s="1">
        <v>1738</v>
      </c>
      <c r="B31" s="1">
        <v>0</v>
      </c>
      <c r="C31" s="1">
        <v>0</v>
      </c>
      <c r="D31" s="1">
        <v>0</v>
      </c>
      <c r="E31" s="1">
        <v>1</v>
      </c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1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1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439</v>
      </c>
      <c r="B2" s="1">
        <v>0</v>
      </c>
      <c r="C2" s="1">
        <v>0</v>
      </c>
      <c r="D2" s="1">
        <v>0</v>
      </c>
      <c r="E2" s="1">
        <v>1</v>
      </c>
      <c r="F2" s="1" t="s">
        <v>55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439</v>
      </c>
      <c r="B3" s="1">
        <v>0</v>
      </c>
      <c r="C3" s="1">
        <v>0</v>
      </c>
      <c r="D3" s="1">
        <v>0</v>
      </c>
      <c r="E3" s="1">
        <v>1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439</v>
      </c>
      <c r="B4" s="1">
        <v>0</v>
      </c>
      <c r="C4" s="1">
        <v>0</v>
      </c>
      <c r="D4" s="1">
        <v>0</v>
      </c>
      <c r="E4" s="1">
        <v>1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570</v>
      </c>
      <c r="B5" s="1">
        <v>0</v>
      </c>
      <c r="C5" s="1">
        <v>1</v>
      </c>
      <c r="D5" s="1">
        <v>0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571</v>
      </c>
      <c r="B6" s="1">
        <v>0</v>
      </c>
      <c r="C6" s="1">
        <v>1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1401</v>
      </c>
      <c r="B7" s="1">
        <v>1</v>
      </c>
      <c r="C7" s="1">
        <v>0</v>
      </c>
      <c r="D7" s="1">
        <v>0</v>
      </c>
      <c r="E7" s="1">
        <v>0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1716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7:17"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3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1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2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1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1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1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1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1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561</v>
      </c>
      <c r="B2" s="1">
        <v>1</v>
      </c>
      <c r="C2" s="1">
        <v>0</v>
      </c>
      <c r="D2" s="1">
        <v>0</v>
      </c>
      <c r="E2" s="1">
        <v>0</v>
      </c>
      <c r="F2" s="1" t="s">
        <v>56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584</v>
      </c>
      <c r="B3" s="1">
        <v>1</v>
      </c>
      <c r="C3" s="1">
        <v>0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594</v>
      </c>
      <c r="B4" s="1">
        <v>0</v>
      </c>
      <c r="C4" s="1">
        <v>0</v>
      </c>
      <c r="D4" s="1">
        <v>0</v>
      </c>
      <c r="E4" s="1">
        <v>1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952</v>
      </c>
      <c r="B5" s="1">
        <v>0</v>
      </c>
      <c r="C5" s="1">
        <v>0</v>
      </c>
      <c r="D5" s="1">
        <v>0</v>
      </c>
      <c r="E5" s="1">
        <v>1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1721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1732</v>
      </c>
      <c r="B7" s="1">
        <v>0</v>
      </c>
      <c r="C7" s="1">
        <v>0</v>
      </c>
      <c r="D7" s="1">
        <v>0</v>
      </c>
      <c r="E7" s="1">
        <v>1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7:17"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7:17"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2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1</v>
      </c>
      <c r="M12" s="2">
        <v>10</v>
      </c>
      <c r="N12" s="3">
        <f t="shared" ref="N12:Q12" si="10">IF(H12&gt;0,1,0)</f>
        <v>1</v>
      </c>
      <c r="O12" s="3">
        <f t="shared" si="10"/>
        <v>0</v>
      </c>
      <c r="P12" s="3">
        <f t="shared" si="10"/>
        <v>0</v>
      </c>
      <c r="Q12" s="3">
        <f t="shared" si="10"/>
        <v>1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1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1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1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1</v>
      </c>
      <c r="M31" s="2">
        <v>29</v>
      </c>
      <c r="N31" s="3">
        <f t="shared" ref="N31:Q31" si="29">IF(H31&gt;0,1,0)</f>
        <v>1</v>
      </c>
      <c r="O31" s="3">
        <f t="shared" si="29"/>
        <v>0</v>
      </c>
      <c r="P31" s="3">
        <f t="shared" si="29"/>
        <v>0</v>
      </c>
      <c r="Q31" s="3">
        <f t="shared" si="29"/>
        <v>1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1735</v>
      </c>
      <c r="B2" s="1">
        <v>0</v>
      </c>
      <c r="C2" s="1">
        <v>0</v>
      </c>
      <c r="D2" s="1">
        <v>0</v>
      </c>
      <c r="E2" s="1">
        <v>1</v>
      </c>
      <c r="F2" s="1" t="s">
        <v>57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7:17"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7:17"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7:17"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7:17"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7:17"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7:17"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7:17"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1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1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"/>
  <sheetViews>
    <sheetView workbookViewId="0">
      <selection activeCell="A1" sqref="A1"/>
    </sheetView>
  </sheetViews>
  <sheetFormatPr defaultColWidth="12.6333333333333" defaultRowHeight="15" customHeight="1" outlineLevelCol="4"/>
  <cols>
    <col min="1" max="5" width="8.75" customWidth="1"/>
    <col min="6" max="26" width="7.63333333333333" customWidth="1"/>
  </cols>
  <sheetData>
    <row r="1" spans="1:5">
      <c r="A1" s="1" t="s">
        <v>58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2</v>
      </c>
      <c r="C2" s="1">
        <v>2</v>
      </c>
      <c r="D2" s="1">
        <v>0</v>
      </c>
      <c r="E2" s="1">
        <v>2</v>
      </c>
    </row>
    <row r="3" spans="1:5">
      <c r="A3" s="1">
        <v>2</v>
      </c>
      <c r="B3" s="1">
        <v>2</v>
      </c>
      <c r="C3" s="1">
        <v>1</v>
      </c>
      <c r="D3" s="1">
        <v>1</v>
      </c>
      <c r="E3" s="1">
        <v>3</v>
      </c>
    </row>
    <row r="4" spans="1:5">
      <c r="A4" s="1">
        <v>3</v>
      </c>
      <c r="B4" s="1">
        <v>1</v>
      </c>
      <c r="C4" s="1">
        <v>12</v>
      </c>
      <c r="D4" s="1">
        <v>3</v>
      </c>
      <c r="E4" s="1">
        <v>8</v>
      </c>
    </row>
    <row r="5" spans="1:5">
      <c r="A5" s="1">
        <v>4</v>
      </c>
      <c r="B5" s="1">
        <v>9</v>
      </c>
      <c r="C5" s="1">
        <v>6</v>
      </c>
      <c r="D5" s="1">
        <v>1</v>
      </c>
      <c r="E5" s="1">
        <v>9</v>
      </c>
    </row>
    <row r="6" spans="1:5">
      <c r="A6" s="1">
        <v>5</v>
      </c>
      <c r="B6" s="1">
        <v>7</v>
      </c>
      <c r="C6" s="1">
        <v>6</v>
      </c>
      <c r="D6" s="1">
        <v>0</v>
      </c>
      <c r="E6" s="1">
        <v>7</v>
      </c>
    </row>
    <row r="7" spans="1:5">
      <c r="A7" s="1">
        <v>6</v>
      </c>
      <c r="B7" s="1">
        <v>3</v>
      </c>
      <c r="C7" s="1">
        <v>8</v>
      </c>
      <c r="D7" s="1">
        <v>2</v>
      </c>
      <c r="E7" s="1">
        <v>4</v>
      </c>
    </row>
    <row r="8" spans="1:5">
      <c r="A8" s="1">
        <v>7</v>
      </c>
      <c r="B8" s="1">
        <v>3</v>
      </c>
      <c r="C8" s="1">
        <v>10</v>
      </c>
      <c r="D8" s="1">
        <v>1</v>
      </c>
      <c r="E8" s="1">
        <v>9</v>
      </c>
    </row>
    <row r="9" spans="1:5">
      <c r="A9" s="1">
        <v>8</v>
      </c>
      <c r="B9" s="1">
        <v>8</v>
      </c>
      <c r="C9" s="1">
        <v>5</v>
      </c>
      <c r="D9" s="1">
        <v>1</v>
      </c>
      <c r="E9" s="1">
        <v>11</v>
      </c>
    </row>
    <row r="10" spans="1:5">
      <c r="A10" s="1">
        <v>9</v>
      </c>
      <c r="B10" s="1">
        <v>5</v>
      </c>
      <c r="C10" s="1">
        <v>6</v>
      </c>
      <c r="D10" s="1">
        <v>0</v>
      </c>
      <c r="E10" s="1">
        <v>5</v>
      </c>
    </row>
    <row r="11" spans="1:5">
      <c r="A11" s="1">
        <v>10</v>
      </c>
      <c r="B11" s="1">
        <v>4</v>
      </c>
      <c r="C11" s="1">
        <v>7</v>
      </c>
      <c r="D11" s="1">
        <v>4</v>
      </c>
      <c r="E11" s="1">
        <v>9</v>
      </c>
    </row>
    <row r="12" spans="1:5">
      <c r="A12" s="1">
        <v>11</v>
      </c>
      <c r="B12" s="1">
        <v>9</v>
      </c>
      <c r="C12" s="1">
        <v>5</v>
      </c>
      <c r="D12" s="1">
        <v>1</v>
      </c>
      <c r="E12" s="1">
        <v>5</v>
      </c>
    </row>
    <row r="13" spans="1:5">
      <c r="A13" s="1">
        <v>12</v>
      </c>
      <c r="B13" s="1">
        <v>4</v>
      </c>
      <c r="C13" s="1">
        <v>2</v>
      </c>
      <c r="D13" s="1">
        <v>3</v>
      </c>
      <c r="E13" s="1">
        <v>6</v>
      </c>
    </row>
    <row r="14" spans="1:5">
      <c r="A14" s="1">
        <v>13</v>
      </c>
      <c r="B14" s="1">
        <v>8</v>
      </c>
      <c r="C14" s="1">
        <v>9</v>
      </c>
      <c r="D14" s="1">
        <v>4</v>
      </c>
      <c r="E14" s="1">
        <v>11</v>
      </c>
    </row>
    <row r="15" spans="1:5">
      <c r="A15" s="1">
        <v>14</v>
      </c>
      <c r="B15" s="1">
        <v>4</v>
      </c>
      <c r="C15" s="1">
        <v>5</v>
      </c>
      <c r="D15" s="1">
        <v>0</v>
      </c>
      <c r="E15" s="1">
        <v>6</v>
      </c>
    </row>
    <row r="16" spans="1:5">
      <c r="A16" s="1">
        <v>15</v>
      </c>
      <c r="B16" s="1">
        <v>6</v>
      </c>
      <c r="C16" s="1">
        <v>5</v>
      </c>
      <c r="D16" s="1">
        <v>2</v>
      </c>
      <c r="E16" s="1">
        <v>7</v>
      </c>
    </row>
    <row r="17" spans="1:5">
      <c r="A17" s="1">
        <v>16</v>
      </c>
      <c r="B17" s="1">
        <v>6</v>
      </c>
      <c r="C17" s="1">
        <v>4</v>
      </c>
      <c r="D17" s="1">
        <v>1</v>
      </c>
      <c r="E17" s="1">
        <v>11</v>
      </c>
    </row>
    <row r="18" spans="1:5">
      <c r="A18" s="1">
        <v>17</v>
      </c>
      <c r="B18" s="1">
        <v>9</v>
      </c>
      <c r="C18" s="1">
        <v>5</v>
      </c>
      <c r="D18" s="1">
        <v>0</v>
      </c>
      <c r="E18" s="1">
        <v>5</v>
      </c>
    </row>
    <row r="19" spans="1:5">
      <c r="A19" s="1">
        <v>18</v>
      </c>
      <c r="B19" s="1">
        <v>11</v>
      </c>
      <c r="C19" s="1">
        <v>2</v>
      </c>
      <c r="D19" s="1">
        <v>0</v>
      </c>
      <c r="E19" s="1">
        <v>3</v>
      </c>
    </row>
    <row r="20" spans="1:5">
      <c r="A20" s="1">
        <v>19</v>
      </c>
      <c r="B20" s="1">
        <v>7</v>
      </c>
      <c r="C20" s="1">
        <v>5</v>
      </c>
      <c r="D20" s="1">
        <v>4</v>
      </c>
      <c r="E20" s="1">
        <v>4</v>
      </c>
    </row>
    <row r="21" ht="15.75" customHeight="1" spans="1:5">
      <c r="A21" s="1">
        <v>20</v>
      </c>
      <c r="B21" s="1">
        <v>13</v>
      </c>
      <c r="C21" s="1">
        <v>5</v>
      </c>
      <c r="D21" s="1">
        <v>4</v>
      </c>
      <c r="E21" s="1">
        <v>6</v>
      </c>
    </row>
    <row r="22" ht="15.75" customHeight="1" spans="1:5">
      <c r="A22" s="1">
        <v>21</v>
      </c>
      <c r="B22" s="1">
        <v>6</v>
      </c>
      <c r="C22" s="1">
        <v>4</v>
      </c>
      <c r="D22" s="1">
        <v>4</v>
      </c>
      <c r="E22" s="1">
        <v>5</v>
      </c>
    </row>
    <row r="23" ht="15.75" customHeight="1" spans="1:5">
      <c r="A23" s="1">
        <v>22</v>
      </c>
      <c r="B23" s="1">
        <v>4</v>
      </c>
      <c r="C23" s="1">
        <v>5</v>
      </c>
      <c r="D23" s="1">
        <v>3</v>
      </c>
      <c r="E23" s="1">
        <v>7</v>
      </c>
    </row>
    <row r="24" ht="15.75" customHeight="1" spans="1:5">
      <c r="A24" s="1">
        <v>23</v>
      </c>
      <c r="B24" s="1">
        <v>8</v>
      </c>
      <c r="C24" s="1">
        <v>4</v>
      </c>
      <c r="D24" s="1">
        <v>4</v>
      </c>
      <c r="E24" s="1">
        <v>5</v>
      </c>
    </row>
    <row r="25" ht="15.75" customHeight="1" spans="1:5">
      <c r="A25" s="1">
        <v>24</v>
      </c>
      <c r="B25" s="1">
        <v>8</v>
      </c>
      <c r="C25" s="1">
        <v>3</v>
      </c>
      <c r="D25" s="1">
        <v>1</v>
      </c>
      <c r="E25" s="1">
        <v>6</v>
      </c>
    </row>
    <row r="26" ht="15.75" customHeight="1" spans="1:5">
      <c r="A26" s="1">
        <v>25</v>
      </c>
      <c r="B26" s="1">
        <v>5</v>
      </c>
      <c r="C26" s="1">
        <v>0</v>
      </c>
      <c r="D26" s="1">
        <v>4</v>
      </c>
      <c r="E26" s="1">
        <v>3</v>
      </c>
    </row>
    <row r="27" ht="15.75" customHeight="1" spans="1:5">
      <c r="A27" s="1">
        <v>26</v>
      </c>
      <c r="B27" s="1">
        <v>12</v>
      </c>
      <c r="C27" s="1">
        <v>3</v>
      </c>
      <c r="D27" s="1">
        <v>2</v>
      </c>
      <c r="E27" s="1">
        <v>8</v>
      </c>
    </row>
    <row r="28" ht="15.75" customHeight="1" spans="1:5">
      <c r="A28" s="1">
        <v>27</v>
      </c>
      <c r="B28" s="1">
        <v>10</v>
      </c>
      <c r="C28" s="1">
        <v>3</v>
      </c>
      <c r="D28" s="1">
        <v>3</v>
      </c>
      <c r="E28" s="1">
        <v>3</v>
      </c>
    </row>
    <row r="29" ht="15.75" customHeight="1" spans="1:5">
      <c r="A29" s="1">
        <v>28</v>
      </c>
      <c r="B29" s="1">
        <v>12</v>
      </c>
      <c r="C29" s="1">
        <v>4</v>
      </c>
      <c r="D29" s="1">
        <v>1</v>
      </c>
      <c r="E29" s="1">
        <v>5</v>
      </c>
    </row>
    <row r="30" ht="15.75" customHeight="1" spans="1:5">
      <c r="A30" s="1">
        <v>29</v>
      </c>
      <c r="B30" s="1">
        <v>16</v>
      </c>
      <c r="C30" s="1">
        <v>6</v>
      </c>
      <c r="D30" s="1">
        <v>2</v>
      </c>
      <c r="E30" s="1">
        <v>10</v>
      </c>
    </row>
    <row r="31" ht="15.75" customHeight="1" spans="1:5">
      <c r="A31" s="1">
        <v>30</v>
      </c>
      <c r="B31" s="1">
        <v>0</v>
      </c>
      <c r="C31" s="1">
        <v>0</v>
      </c>
      <c r="D31" s="1">
        <v>0</v>
      </c>
      <c r="E31" s="1"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48</v>
      </c>
      <c r="B2" s="1">
        <v>0</v>
      </c>
      <c r="C2" s="1">
        <v>0</v>
      </c>
      <c r="D2" s="1">
        <v>0</v>
      </c>
      <c r="E2" s="1">
        <v>1</v>
      </c>
      <c r="F2" s="1" t="s">
        <v>11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77</v>
      </c>
      <c r="B3" s="1">
        <v>0</v>
      </c>
      <c r="C3" s="1">
        <v>0</v>
      </c>
      <c r="D3" s="1">
        <v>0</v>
      </c>
      <c r="E3" s="1">
        <v>1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1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1</v>
      </c>
    </row>
    <row r="4" spans="1:17">
      <c r="A4" s="1">
        <v>148</v>
      </c>
      <c r="B4" s="1">
        <v>0</v>
      </c>
      <c r="C4" s="1">
        <v>0</v>
      </c>
      <c r="D4" s="1">
        <v>0</v>
      </c>
      <c r="E4" s="1">
        <v>1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1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1</v>
      </c>
    </row>
    <row r="5" spans="1:17">
      <c r="A5" s="1">
        <v>216</v>
      </c>
      <c r="B5" s="1">
        <v>0</v>
      </c>
      <c r="C5" s="1">
        <v>0</v>
      </c>
      <c r="D5" s="1">
        <v>0</v>
      </c>
      <c r="E5" s="1">
        <v>1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1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1</v>
      </c>
    </row>
    <row r="6" spans="1:17">
      <c r="A6" s="1">
        <v>431</v>
      </c>
      <c r="B6" s="1">
        <v>0</v>
      </c>
      <c r="C6" s="1">
        <v>0</v>
      </c>
      <c r="D6" s="1">
        <v>0</v>
      </c>
      <c r="E6" s="1">
        <v>1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1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1</v>
      </c>
    </row>
    <row r="7" spans="1:17">
      <c r="A7" s="1">
        <v>467</v>
      </c>
      <c r="B7" s="1">
        <v>0</v>
      </c>
      <c r="C7" s="1">
        <v>0</v>
      </c>
      <c r="D7" s="1">
        <v>0</v>
      </c>
      <c r="E7" s="1">
        <v>1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>
      <c r="A8" s="1">
        <v>600</v>
      </c>
      <c r="B8" s="1">
        <v>0</v>
      </c>
      <c r="C8" s="1">
        <v>0</v>
      </c>
      <c r="D8" s="1">
        <v>0</v>
      </c>
      <c r="E8" s="1">
        <v>1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748</v>
      </c>
      <c r="B9" s="1">
        <v>1</v>
      </c>
      <c r="C9" s="1">
        <v>0</v>
      </c>
      <c r="D9" s="1">
        <v>0</v>
      </c>
      <c r="E9" s="1">
        <v>0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1:17">
      <c r="A10" s="1">
        <v>748</v>
      </c>
      <c r="B10" s="1">
        <v>1</v>
      </c>
      <c r="C10" s="1">
        <v>0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2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1</v>
      </c>
    </row>
    <row r="11" spans="1:17">
      <c r="A11" s="1">
        <v>748</v>
      </c>
      <c r="B11" s="1">
        <v>1</v>
      </c>
      <c r="C11" s="1">
        <v>0</v>
      </c>
      <c r="D11" s="1">
        <v>0</v>
      </c>
      <c r="E11" s="1">
        <v>0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748</v>
      </c>
      <c r="B12" s="1">
        <v>1</v>
      </c>
      <c r="C12" s="1">
        <v>0</v>
      </c>
      <c r="D12" s="1">
        <v>0</v>
      </c>
      <c r="E12" s="1">
        <v>0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1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1</v>
      </c>
    </row>
    <row r="13" spans="1:17">
      <c r="A13" s="1">
        <v>748</v>
      </c>
      <c r="B13" s="1">
        <v>1</v>
      </c>
      <c r="C13" s="1">
        <v>0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1:17">
      <c r="A14" s="1">
        <v>748</v>
      </c>
      <c r="B14" s="1">
        <v>1</v>
      </c>
      <c r="C14" s="1">
        <v>0</v>
      </c>
      <c r="D14" s="1">
        <v>0</v>
      </c>
      <c r="E14" s="1">
        <v>0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1:17">
      <c r="A15" s="1">
        <v>748</v>
      </c>
      <c r="B15" s="1">
        <v>1</v>
      </c>
      <c r="C15" s="1">
        <v>0</v>
      </c>
      <c r="D15" s="1">
        <v>0</v>
      </c>
      <c r="E15" s="1">
        <v>0</v>
      </c>
      <c r="G15" s="2">
        <v>13</v>
      </c>
      <c r="H15" s="3">
        <f>SUMIFS(B$2:B1000,$A$2:$A1000,"&gt;721",$A$2:$A1000,"&lt;781")</f>
        <v>7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1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1:17">
      <c r="A16" s="1">
        <v>847</v>
      </c>
      <c r="B16" s="1">
        <v>0</v>
      </c>
      <c r="C16" s="1">
        <v>0</v>
      </c>
      <c r="D16" s="1">
        <v>0</v>
      </c>
      <c r="E16" s="1">
        <v>1</v>
      </c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1:17">
      <c r="A17" s="1">
        <v>992</v>
      </c>
      <c r="B17" s="1">
        <v>1</v>
      </c>
      <c r="C17" s="1">
        <v>0</v>
      </c>
      <c r="D17" s="1">
        <v>0</v>
      </c>
      <c r="E17" s="1">
        <v>0</v>
      </c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1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1</v>
      </c>
    </row>
    <row r="18" spans="1:17">
      <c r="A18" s="1">
        <v>1091</v>
      </c>
      <c r="B18" s="1">
        <v>0</v>
      </c>
      <c r="C18" s="1">
        <v>0</v>
      </c>
      <c r="D18" s="1">
        <v>0</v>
      </c>
      <c r="E18" s="1">
        <v>1</v>
      </c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1:17">
      <c r="A19" s="1">
        <v>1190</v>
      </c>
      <c r="B19" s="1">
        <v>0</v>
      </c>
      <c r="C19" s="1">
        <v>0</v>
      </c>
      <c r="D19" s="1">
        <v>0</v>
      </c>
      <c r="E19" s="1">
        <v>1</v>
      </c>
      <c r="G19" s="2">
        <v>17</v>
      </c>
      <c r="H19" s="3">
        <f>SUMIFS(B$2:B1000,$A$2:$A1000,"&gt;961",$A$2:$A1000,"&lt;1021")</f>
        <v>1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1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1:17">
      <c r="A20" s="1">
        <v>1349</v>
      </c>
      <c r="B20" s="1">
        <v>0</v>
      </c>
      <c r="C20" s="1">
        <v>0</v>
      </c>
      <c r="D20" s="1">
        <v>0</v>
      </c>
      <c r="E20" s="1">
        <v>1</v>
      </c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1:17">
      <c r="A21" s="1">
        <v>1412</v>
      </c>
      <c r="B21" s="1">
        <v>0</v>
      </c>
      <c r="C21" s="1">
        <v>0</v>
      </c>
      <c r="D21" s="1">
        <v>0</v>
      </c>
      <c r="E21" s="1">
        <v>1</v>
      </c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1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1</v>
      </c>
    </row>
    <row r="22" ht="15.75" customHeight="1" spans="1:17">
      <c r="A22" s="1">
        <v>1616</v>
      </c>
      <c r="B22" s="1">
        <v>1</v>
      </c>
      <c r="C22" s="1">
        <v>0</v>
      </c>
      <c r="D22" s="1">
        <v>0</v>
      </c>
      <c r="E22" s="1">
        <v>0</v>
      </c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1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1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1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1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1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1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1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1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58</v>
      </c>
      <c r="B2" s="1">
        <v>1</v>
      </c>
      <c r="C2" s="1">
        <v>0</v>
      </c>
      <c r="D2" s="1">
        <v>0</v>
      </c>
      <c r="E2" s="1">
        <v>0</v>
      </c>
      <c r="F2" s="1" t="s">
        <v>12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732</v>
      </c>
      <c r="B3" s="1">
        <v>0</v>
      </c>
      <c r="C3" s="1">
        <v>0</v>
      </c>
      <c r="D3" s="1">
        <v>0</v>
      </c>
      <c r="E3" s="1">
        <v>1</v>
      </c>
      <c r="G3" s="2">
        <v>1</v>
      </c>
      <c r="H3" s="3">
        <f>SUMIFS(B$2:B1000,$A$2:$A1000,"&gt;0",$A$2:$A1000,"&lt;61")</f>
        <v>1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1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1172</v>
      </c>
      <c r="B4" s="1">
        <v>0</v>
      </c>
      <c r="C4" s="1">
        <v>0</v>
      </c>
      <c r="D4" s="1">
        <v>1</v>
      </c>
      <c r="E4" s="1">
        <v>0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0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>
      <c r="A5" s="1">
        <v>1176</v>
      </c>
      <c r="B5" s="1">
        <v>0</v>
      </c>
      <c r="C5" s="1">
        <v>0</v>
      </c>
      <c r="D5" s="1">
        <v>1</v>
      </c>
      <c r="E5" s="1">
        <v>0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1:17">
      <c r="A6" s="1">
        <v>1554</v>
      </c>
      <c r="B6" s="1">
        <v>0</v>
      </c>
      <c r="C6" s="1">
        <v>1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1555</v>
      </c>
      <c r="B7" s="1">
        <v>0</v>
      </c>
      <c r="C7" s="1">
        <v>0</v>
      </c>
      <c r="D7" s="1">
        <v>0</v>
      </c>
      <c r="E7" s="1">
        <v>1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7:17"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7:17"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1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1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2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1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1</v>
      </c>
      <c r="J28" s="3">
        <f>SUMIFS(D$2:D1000,$A$2:$A1000,"&gt;1501",$A$2:$A1000,"&lt;1561")</f>
        <v>0</v>
      </c>
      <c r="K28" s="3">
        <f>SUMIFS(E$2:E1000,$A$2:$A1000,"&gt;1501",$A$2:$A1000,"&lt;1561")</f>
        <v>1</v>
      </c>
      <c r="M28" s="2">
        <v>26</v>
      </c>
      <c r="N28" s="3">
        <f t="shared" ref="N28:Q28" si="26">IF(H28&gt;0,1,0)</f>
        <v>0</v>
      </c>
      <c r="O28" s="3">
        <f t="shared" si="26"/>
        <v>1</v>
      </c>
      <c r="P28" s="3">
        <f t="shared" si="26"/>
        <v>0</v>
      </c>
      <c r="Q28" s="3">
        <f t="shared" si="26"/>
        <v>1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72</v>
      </c>
      <c r="B2" s="1">
        <v>0</v>
      </c>
      <c r="C2" s="1">
        <v>0</v>
      </c>
      <c r="D2" s="1">
        <v>1</v>
      </c>
      <c r="E2" s="1">
        <v>0</v>
      </c>
      <c r="F2" s="1" t="s">
        <v>13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101</v>
      </c>
      <c r="B3" s="1">
        <v>1</v>
      </c>
      <c r="C3" s="1">
        <v>0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7:17">
      <c r="G4" s="2">
        <v>2</v>
      </c>
      <c r="H4" s="3">
        <f>SUMIFS(B$2:B1000,$A$2:$A1000,"&gt;61",$A$2:$A1000,"&lt;121")</f>
        <v>1</v>
      </c>
      <c r="I4" s="3">
        <f>SUMIFS(C$2:C1000,$A$2:$A1000,"&gt;61",$A$2:$A1000,"&lt;121")</f>
        <v>0</v>
      </c>
      <c r="J4" s="3">
        <f>SUMIFS(D$2:D1000,$A$2:$A1000,"&gt;61",$A$2:$A1000,"&lt;121")</f>
        <v>1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1</v>
      </c>
      <c r="O4" s="3">
        <f t="shared" si="2"/>
        <v>0</v>
      </c>
      <c r="P4" s="3">
        <f t="shared" si="2"/>
        <v>1</v>
      </c>
      <c r="Q4" s="3">
        <f t="shared" si="2"/>
        <v>0</v>
      </c>
    </row>
    <row r="5" spans="7:17"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0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0</v>
      </c>
      <c r="P5" s="3">
        <f t="shared" si="3"/>
        <v>0</v>
      </c>
      <c r="Q5" s="3">
        <f t="shared" si="3"/>
        <v>0</v>
      </c>
    </row>
    <row r="6" spans="7:17"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7:17"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0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7:17"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7:17"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0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0</v>
      </c>
    </row>
    <row r="10" spans="7:17">
      <c r="G10" s="2">
        <v>8</v>
      </c>
      <c r="H10" s="3">
        <f>SUMIFS(B$2:B1000,$A$2:$A1000,"&gt;421",$A$2:$A1000,"&lt;481")</f>
        <v>0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0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7:17"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7:17"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7:17"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0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0</v>
      </c>
    </row>
    <row r="14" spans="7:17"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0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0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0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0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0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0</v>
      </c>
      <c r="M26" s="2">
        <v>24</v>
      </c>
      <c r="N26" s="3">
        <f t="shared" ref="N26:Q26" si="24">IF(H26&gt;0,1,0)</f>
        <v>0</v>
      </c>
      <c r="O26" s="3">
        <f t="shared" si="24"/>
        <v>0</v>
      </c>
      <c r="P26" s="3">
        <f t="shared" si="24"/>
        <v>0</v>
      </c>
      <c r="Q26" s="3">
        <f t="shared" si="24"/>
        <v>0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0</v>
      </c>
      <c r="J28" s="3">
        <f>SUMIFS(D$2:D1000,$A$2:$A1000,"&gt;1501",$A$2:$A1000,"&lt;1561")</f>
        <v>0</v>
      </c>
      <c r="K28" s="3">
        <f>SUMIFS(E$2:E1000,$A$2:$A1000,"&gt;1501",$A$2:$A1000,"&lt;1561")</f>
        <v>0</v>
      </c>
      <c r="M28" s="2">
        <v>26</v>
      </c>
      <c r="N28" s="3">
        <f t="shared" ref="N28:Q28" si="26">IF(H28&gt;0,1,0)</f>
        <v>0</v>
      </c>
      <c r="O28" s="3">
        <f t="shared" si="26"/>
        <v>0</v>
      </c>
      <c r="P28" s="3">
        <f t="shared" si="26"/>
        <v>0</v>
      </c>
      <c r="Q28" s="3">
        <f t="shared" si="26"/>
        <v>0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1">
        <v>85</v>
      </c>
      <c r="B2" s="1">
        <v>0</v>
      </c>
      <c r="C2" s="1">
        <v>1</v>
      </c>
      <c r="D2" s="1">
        <v>0</v>
      </c>
      <c r="E2" s="1">
        <v>0</v>
      </c>
      <c r="F2" s="1" t="s">
        <v>14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</v>
      </c>
      <c r="N2" s="3">
        <f t="shared" ref="N2:Q2" si="0">IF(H2&gt;0,1,0)</f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>
      <c r="A3" s="1">
        <v>132</v>
      </c>
      <c r="B3" s="1">
        <v>0</v>
      </c>
      <c r="C3" s="1">
        <v>1</v>
      </c>
      <c r="D3" s="1">
        <v>0</v>
      </c>
      <c r="E3" s="1">
        <v>0</v>
      </c>
      <c r="G3" s="2">
        <v>1</v>
      </c>
      <c r="H3" s="3">
        <f>SUMIFS(B$2:B1000,$A$2:$A1000,"&gt;0",$A$2:$A1000,"&lt;61")</f>
        <v>0</v>
      </c>
      <c r="I3" s="3">
        <f>SUMIFS(C$2:C1000,$A$2:$A1000,"&gt;0",$A$2:$A1000,"&lt;61")</f>
        <v>0</v>
      </c>
      <c r="J3" s="3">
        <f>SUMIFS(D$2:D1000,$A$2:$A1000,"&gt;0",$A$2:$A1000,"&lt;61")</f>
        <v>0</v>
      </c>
      <c r="K3" s="3">
        <f>SUMIFS(E$2:E1000,$A$2:$A1000,"&gt;0",$A$2:$A1000,"&lt;61")</f>
        <v>0</v>
      </c>
      <c r="M3" s="2">
        <v>1</v>
      </c>
      <c r="N3" s="3">
        <f t="shared" ref="N3:Q3" si="1">IF(H3&gt;0,1,0)</f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</row>
    <row r="4" spans="1:17">
      <c r="A4" s="1">
        <v>250</v>
      </c>
      <c r="B4" s="1">
        <v>0</v>
      </c>
      <c r="C4" s="1">
        <v>0</v>
      </c>
      <c r="D4" s="1">
        <v>0</v>
      </c>
      <c r="E4" s="1">
        <v>1</v>
      </c>
      <c r="G4" s="2">
        <v>2</v>
      </c>
      <c r="H4" s="3">
        <f>SUMIFS(B$2:B1000,$A$2:$A1000,"&gt;61",$A$2:$A1000,"&lt;121")</f>
        <v>0</v>
      </c>
      <c r="I4" s="3">
        <f>SUMIFS(C$2:C1000,$A$2:$A1000,"&gt;61",$A$2:$A1000,"&lt;121")</f>
        <v>1</v>
      </c>
      <c r="J4" s="3">
        <f>SUMIFS(D$2:D1000,$A$2:$A1000,"&gt;61",$A$2:$A1000,"&lt;121")</f>
        <v>0</v>
      </c>
      <c r="K4" s="3">
        <f>SUMIFS(E$2:E1000,$A$2:$A1000,"&gt;61",$A$2:$A1000,"&lt;121")</f>
        <v>0</v>
      </c>
      <c r="M4" s="2">
        <v>2</v>
      </c>
      <c r="N4" s="3">
        <f t="shared" ref="N4:Q4" si="2">IF(H4&gt;0,1,0)</f>
        <v>0</v>
      </c>
      <c r="O4" s="3">
        <f t="shared" si="2"/>
        <v>1</v>
      </c>
      <c r="P4" s="3">
        <f t="shared" si="2"/>
        <v>0</v>
      </c>
      <c r="Q4" s="3">
        <f t="shared" si="2"/>
        <v>0</v>
      </c>
    </row>
    <row r="5" spans="1:17">
      <c r="A5" s="1">
        <v>384</v>
      </c>
      <c r="B5" s="1">
        <v>0</v>
      </c>
      <c r="C5" s="1">
        <v>0</v>
      </c>
      <c r="D5" s="1">
        <v>0</v>
      </c>
      <c r="E5" s="1">
        <v>1</v>
      </c>
      <c r="G5" s="2">
        <v>3</v>
      </c>
      <c r="H5" s="3">
        <f>SUMIFS(B$2:B1000,$A$2:$A1000,"&gt;121",$A$2:$A1000,"&lt;181")</f>
        <v>0</v>
      </c>
      <c r="I5" s="3">
        <f>SUMIFS(C$2:C1000,$A$2:$A1000,"&gt;121",$A$2:$A1000,"&lt;181")</f>
        <v>1</v>
      </c>
      <c r="J5" s="3">
        <f>SUMIFS(D$2:D1000,$A$2:$A1000,"&gt;121",$A$2:$A1000,"&lt;181")</f>
        <v>0</v>
      </c>
      <c r="K5" s="3">
        <f>SUMIFS(E$2:E1000,$A$2:$A1000,"&gt;121",$A$2:$A1000,"&lt;181")</f>
        <v>0</v>
      </c>
      <c r="M5" s="2">
        <v>3</v>
      </c>
      <c r="N5" s="3">
        <f t="shared" ref="N5:Q5" si="3">IF(H5&gt;0,1,0)</f>
        <v>0</v>
      </c>
      <c r="O5" s="3">
        <f t="shared" si="3"/>
        <v>1</v>
      </c>
      <c r="P5" s="3">
        <f t="shared" si="3"/>
        <v>0</v>
      </c>
      <c r="Q5" s="3">
        <f t="shared" si="3"/>
        <v>0</v>
      </c>
    </row>
    <row r="6" spans="1:17">
      <c r="A6" s="1">
        <v>472</v>
      </c>
      <c r="B6" s="1">
        <v>1</v>
      </c>
      <c r="C6" s="1">
        <v>0</v>
      </c>
      <c r="D6" s="1">
        <v>0</v>
      </c>
      <c r="E6" s="1">
        <v>0</v>
      </c>
      <c r="G6" s="2">
        <v>4</v>
      </c>
      <c r="H6" s="3">
        <f>SUMIFS(B$2:B1000,$A$2:$A1000,"&gt;181",$A$2:$A1000,"&lt;241")</f>
        <v>0</v>
      </c>
      <c r="I6" s="3">
        <f>SUMIFS(C$2:C1000,$A$2:$A1000,"&gt;181",$A$2:$A1000,"&lt;241")</f>
        <v>0</v>
      </c>
      <c r="J6" s="3">
        <f>SUMIFS(D$2:D1000,$A$2:$A1000,"&gt;181",$A$2:$A1000,"&lt;241")</f>
        <v>0</v>
      </c>
      <c r="K6" s="3">
        <f>SUMIFS(E$2:E1000,$A$2:$A1000,"&gt;181",$A$2:$A1000,"&lt;241")</f>
        <v>0</v>
      </c>
      <c r="M6" s="2">
        <v>4</v>
      </c>
      <c r="N6" s="3">
        <f t="shared" ref="N6:Q6" si="4">IF(H6&gt;0,1,0)</f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</row>
    <row r="7" spans="1:17">
      <c r="A7" s="1">
        <v>656</v>
      </c>
      <c r="B7" s="1">
        <v>0</v>
      </c>
      <c r="C7" s="1">
        <v>0</v>
      </c>
      <c r="D7" s="1">
        <v>0</v>
      </c>
      <c r="E7" s="1">
        <v>1</v>
      </c>
      <c r="G7" s="2">
        <v>5</v>
      </c>
      <c r="H7" s="3">
        <f>SUMIFS(B$2:B1000,$A$2:$A1000,"&gt;241",$A$2:$A1000,"&lt;301")</f>
        <v>0</v>
      </c>
      <c r="I7" s="3">
        <f>SUMIFS(C$2:C1000,$A$2:$A1000,"&gt;241",$A$2:$A1000,"&lt;301")</f>
        <v>0</v>
      </c>
      <c r="J7" s="3">
        <f>SUMIFS(D$2:D1000,$A$2:$A1000,"&gt;241",$A$2:$A1000,"&lt;301")</f>
        <v>0</v>
      </c>
      <c r="K7" s="3">
        <f>SUMIFS(E$2:E1000,$A$2:$A1000,"&gt;241",$A$2:$A1000,"&lt;301")</f>
        <v>1</v>
      </c>
      <c r="M7" s="2">
        <v>5</v>
      </c>
      <c r="N7" s="3">
        <f t="shared" ref="N7:Q7" si="5">IF(H7&gt;0,1,0)</f>
        <v>0</v>
      </c>
      <c r="O7" s="3">
        <f t="shared" si="5"/>
        <v>0</v>
      </c>
      <c r="P7" s="3">
        <f t="shared" si="5"/>
        <v>0</v>
      </c>
      <c r="Q7" s="3">
        <f t="shared" si="5"/>
        <v>1</v>
      </c>
    </row>
    <row r="8" spans="1:17">
      <c r="A8" s="1">
        <v>871</v>
      </c>
      <c r="B8" s="1">
        <v>0</v>
      </c>
      <c r="C8" s="1">
        <v>1</v>
      </c>
      <c r="D8" s="1">
        <v>0</v>
      </c>
      <c r="E8" s="1">
        <v>0</v>
      </c>
      <c r="G8" s="2">
        <v>6</v>
      </c>
      <c r="H8" s="3">
        <f>SUMIFS(B$2:B1000,$A$2:$A1000,"&gt;301",$A$2:$A1000,"&lt;361")</f>
        <v>0</v>
      </c>
      <c r="I8" s="3">
        <f>SUMIFS(C$2:C1000,$A$2:$A1000,"&gt;301",$A$2:$A1000,"&lt;361")</f>
        <v>0</v>
      </c>
      <c r="J8" s="3">
        <f>SUMIFS(D$2:D1000,$A$2:$A1000,"&gt;301",$A$2:$A1000,"&lt;361")</f>
        <v>0</v>
      </c>
      <c r="K8" s="3">
        <f>SUMIFS(E$2:E1000,$A$2:$A1000,"&gt;301",$A$2:$A1000,"&lt;361")</f>
        <v>0</v>
      </c>
      <c r="M8" s="2">
        <v>6</v>
      </c>
      <c r="N8" s="3">
        <f t="shared" ref="N8:Q8" si="6">IF(H8&gt;0,1,0)</f>
        <v>0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>
      <c r="A9" s="1">
        <v>1190</v>
      </c>
      <c r="B9" s="1">
        <v>0</v>
      </c>
      <c r="C9" s="1">
        <v>0</v>
      </c>
      <c r="D9" s="1">
        <v>0</v>
      </c>
      <c r="E9" s="1">
        <v>1</v>
      </c>
      <c r="G9" s="2">
        <v>7</v>
      </c>
      <c r="H9" s="3">
        <f>SUMIFS(B$2:B1000,$A$2:$A1000,"&gt;361",$A$2:$A1000,"&lt;421")</f>
        <v>0</v>
      </c>
      <c r="I9" s="3">
        <f>SUMIFS(C$2:C1000,$A$2:$A1000,"&gt;361",$A$2:$A1000,"&lt;421")</f>
        <v>0</v>
      </c>
      <c r="J9" s="3">
        <f>SUMIFS(D$2:D1000,$A$2:$A1000,"&gt;361",$A$2:$A1000,"&lt;421")</f>
        <v>0</v>
      </c>
      <c r="K9" s="3">
        <f>SUMIFS(E$2:E1000,$A$2:$A1000,"&gt;361",$A$2:$A1000,"&lt;421")</f>
        <v>1</v>
      </c>
      <c r="M9" s="2">
        <v>7</v>
      </c>
      <c r="N9" s="3">
        <f t="shared" ref="N9:Q9" si="7">IF(H9&gt;0,1,0)</f>
        <v>0</v>
      </c>
      <c r="O9" s="3">
        <f t="shared" si="7"/>
        <v>0</v>
      </c>
      <c r="P9" s="3">
        <f t="shared" si="7"/>
        <v>0</v>
      </c>
      <c r="Q9" s="3">
        <f t="shared" si="7"/>
        <v>1</v>
      </c>
    </row>
    <row r="10" spans="1:17">
      <c r="A10" s="1">
        <v>1397</v>
      </c>
      <c r="B10" s="1">
        <v>1</v>
      </c>
      <c r="C10" s="1">
        <v>0</v>
      </c>
      <c r="D10" s="1">
        <v>0</v>
      </c>
      <c r="E10" s="1">
        <v>0</v>
      </c>
      <c r="G10" s="2">
        <v>8</v>
      </c>
      <c r="H10" s="3">
        <f>SUMIFS(B$2:B1000,$A$2:$A1000,"&gt;421",$A$2:$A1000,"&lt;481")</f>
        <v>1</v>
      </c>
      <c r="I10" s="3">
        <f>SUMIFS(C$2:C1000,$A$2:$A1000,"&gt;421",$A$2:$A1000,"&lt;481")</f>
        <v>0</v>
      </c>
      <c r="J10" s="3">
        <f>SUMIFS(D$2:D1000,$A$2:$A1000,"&gt;421",$A$2:$A1000,"&lt;481")</f>
        <v>0</v>
      </c>
      <c r="K10" s="3">
        <f>SUMIFS(E$2:E1000,$A$2:$A1000,"&gt;421",$A$2:$A1000,"&lt;481")</f>
        <v>0</v>
      </c>
      <c r="M10" s="2">
        <v>8</v>
      </c>
      <c r="N10" s="3">
        <f t="shared" ref="N10:Q10" si="8">IF(H10&gt;0,1,0)</f>
        <v>1</v>
      </c>
      <c r="O10" s="3">
        <f t="shared" si="8"/>
        <v>0</v>
      </c>
      <c r="P10" s="3">
        <f t="shared" si="8"/>
        <v>0</v>
      </c>
      <c r="Q10" s="3">
        <f t="shared" si="8"/>
        <v>0</v>
      </c>
    </row>
    <row r="11" spans="1:17">
      <c r="A11" s="1">
        <v>1411</v>
      </c>
      <c r="B11" s="1">
        <v>0</v>
      </c>
      <c r="C11" s="1">
        <v>0</v>
      </c>
      <c r="D11" s="1">
        <v>0</v>
      </c>
      <c r="E11" s="1">
        <v>1</v>
      </c>
      <c r="G11" s="2">
        <v>9</v>
      </c>
      <c r="H11" s="3">
        <f>SUMIFS(B$2:B1000,$A$2:$A1000,"&gt;481",$A$2:$A1000,"&lt;541")</f>
        <v>0</v>
      </c>
      <c r="I11" s="3">
        <f>SUMIFS(C$2:C1000,$A$2:$A1000,"&gt;481",$A$2:$A1000,"&lt;541")</f>
        <v>0</v>
      </c>
      <c r="J11" s="3">
        <f>SUMIFS(D$2:D1000,$A$2:$A1000,"&gt;481",$A$2:$A1000,"&lt;541")</f>
        <v>0</v>
      </c>
      <c r="K11" s="3">
        <f>SUMIFS(E$2:E1000,$A$2:$A1000,"&gt;481",$A$2:$A1000,"&lt;541")</f>
        <v>0</v>
      </c>
      <c r="M11" s="2">
        <v>9</v>
      </c>
      <c r="N11" s="3">
        <f t="shared" ref="N11:Q11" si="9">IF(H11&gt;0,1,0)</f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</row>
    <row r="12" spans="1:17">
      <c r="A12" s="1">
        <v>1557</v>
      </c>
      <c r="B12" s="1">
        <v>0</v>
      </c>
      <c r="C12" s="1">
        <v>0</v>
      </c>
      <c r="D12" s="1">
        <v>0</v>
      </c>
      <c r="E12" s="1">
        <v>1</v>
      </c>
      <c r="G12" s="2">
        <v>10</v>
      </c>
      <c r="H12" s="3">
        <f>SUMIFS(B$2:B1000,$A$2:$A1000,"&gt;541",$A$2:$A1000,"&lt;601")</f>
        <v>0</v>
      </c>
      <c r="I12" s="3">
        <f>SUMIFS(C$2:C1000,$A$2:$A1000,"&gt;541",$A$2:$A1000,"&lt;601")</f>
        <v>0</v>
      </c>
      <c r="J12" s="3">
        <f>SUMIFS(D$2:D1000,$A$2:$A1000,"&gt;541",$A$2:$A1000,"&lt;601")</f>
        <v>0</v>
      </c>
      <c r="K12" s="3">
        <f>SUMIFS(E$2:E1000,$A$2:$A1000,"&gt;541",$A$2:$A1000,"&lt;601")</f>
        <v>0</v>
      </c>
      <c r="M12" s="2">
        <v>10</v>
      </c>
      <c r="N12" s="3">
        <f t="shared" ref="N12:Q12" si="10">IF(H12&gt;0,1,0)</f>
        <v>0</v>
      </c>
      <c r="O12" s="3">
        <f t="shared" si="10"/>
        <v>0</v>
      </c>
      <c r="P12" s="3">
        <f t="shared" si="10"/>
        <v>0</v>
      </c>
      <c r="Q12" s="3">
        <f t="shared" si="10"/>
        <v>0</v>
      </c>
    </row>
    <row r="13" spans="1:17">
      <c r="A13" s="1">
        <v>1559</v>
      </c>
      <c r="B13" s="1">
        <v>0</v>
      </c>
      <c r="C13" s="1">
        <v>1</v>
      </c>
      <c r="D13" s="1">
        <v>0</v>
      </c>
      <c r="E13" s="1">
        <v>0</v>
      </c>
      <c r="G13" s="2">
        <v>11</v>
      </c>
      <c r="H13" s="3">
        <f>SUMIFS(B$2:B1000,$A$2:$A1000,"&gt;601",$A$2:$A1000,"&lt;661")</f>
        <v>0</v>
      </c>
      <c r="I13" s="3">
        <f>SUMIFS(C$2:C1000,$A$2:$A1000,"&gt;601",$A$2:$A1000,"&lt;661")</f>
        <v>0</v>
      </c>
      <c r="J13" s="3">
        <f>SUMIFS(D$2:D1000,$A$2:$A1000,"&gt;601",$A$2:$A1000,"&lt;661")</f>
        <v>0</v>
      </c>
      <c r="K13" s="3">
        <f>SUMIFS(E$2:E1000,$A$2:$A1000,"&gt;601",$A$2:$A1000,"&lt;661")</f>
        <v>1</v>
      </c>
      <c r="M13" s="2">
        <v>11</v>
      </c>
      <c r="N13" s="3">
        <f t="shared" ref="N13:Q13" si="11">IF(H13&gt;0,1,0)</f>
        <v>0</v>
      </c>
      <c r="O13" s="3">
        <f t="shared" si="11"/>
        <v>0</v>
      </c>
      <c r="P13" s="3">
        <f t="shared" si="11"/>
        <v>0</v>
      </c>
      <c r="Q13" s="3">
        <f t="shared" si="11"/>
        <v>1</v>
      </c>
    </row>
    <row r="14" spans="1:17">
      <c r="A14" s="1">
        <v>1559</v>
      </c>
      <c r="B14" s="1">
        <v>0</v>
      </c>
      <c r="C14" s="1">
        <v>0</v>
      </c>
      <c r="D14" s="1">
        <v>0</v>
      </c>
      <c r="E14" s="1">
        <v>1</v>
      </c>
      <c r="G14" s="2">
        <v>12</v>
      </c>
      <c r="H14" s="3">
        <f>SUMIFS(B$2:B1000,$A$2:$A1000,"&gt;661",$A$2:$A1000,"&lt;721")</f>
        <v>0</v>
      </c>
      <c r="I14" s="3">
        <f>SUMIFS(C$2:C1000,$A$2:$A1000,"&gt;661",$A$2:$A1000,"&lt;721")</f>
        <v>0</v>
      </c>
      <c r="J14" s="3">
        <f>SUMIFS(D$2:D1000,$A$2:$A1000,"&gt;661",$A$2:$A1000,"&lt;721")</f>
        <v>0</v>
      </c>
      <c r="K14" s="3">
        <f>SUMIFS(E$2:E1000,$A$2:$A1000,"&gt;661",$A$2:$A1000,"&lt;721")</f>
        <v>0</v>
      </c>
      <c r="M14" s="2">
        <v>12</v>
      </c>
      <c r="N14" s="3">
        <f t="shared" ref="N14:Q14" si="12">IF(H14&gt;0,1,0)</f>
        <v>0</v>
      </c>
      <c r="O14" s="3">
        <f t="shared" si="12"/>
        <v>0</v>
      </c>
      <c r="P14" s="3">
        <f t="shared" si="12"/>
        <v>0</v>
      </c>
      <c r="Q14" s="3">
        <f t="shared" si="12"/>
        <v>0</v>
      </c>
    </row>
    <row r="15" spans="7:17">
      <c r="G15" s="2">
        <v>13</v>
      </c>
      <c r="H15" s="3">
        <f>SUMIFS(B$2:B1000,$A$2:$A1000,"&gt;721",$A$2:$A1000,"&lt;781")</f>
        <v>0</v>
      </c>
      <c r="I15" s="3">
        <f>SUMIFS(C$2:C1000,$A$2:$A1000,"&gt;721",$A$2:$A1000,"&lt;781")</f>
        <v>0</v>
      </c>
      <c r="J15" s="3">
        <f>SUMIFS(D$2:D1000,$A$2:$A1000,"&gt;721",$A$2:$A1000,"&lt;781")</f>
        <v>0</v>
      </c>
      <c r="K15" s="3">
        <f>SUMIFS(E$2:E1000,$A$2:$A1000,"&gt;721",$A$2:$A1000,"&lt;781")</f>
        <v>0</v>
      </c>
      <c r="M15" s="2">
        <v>13</v>
      </c>
      <c r="N15" s="3">
        <f t="shared" ref="N15:Q15" si="13">IF(H15&gt;0,1,0)</f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</row>
    <row r="16" spans="7:17">
      <c r="G16" s="2">
        <v>14</v>
      </c>
      <c r="H16" s="3">
        <f>SUMIFS(B$2:B1000,$A$2:$A1000,"&gt;781",$A$2:$A1000,"&lt;841")</f>
        <v>0</v>
      </c>
      <c r="I16" s="3">
        <f>SUMIFS(C$2:C1000,$A$2:$A1000,"&gt;781",$A$2:$A1000,"&lt;841")</f>
        <v>0</v>
      </c>
      <c r="J16" s="3">
        <f>SUMIFS(D$2:D1000,$A$2:$A1000,"&gt;781",$A$2:$A1000,"&lt;841")</f>
        <v>0</v>
      </c>
      <c r="K16" s="3">
        <f>SUMIFS(E$2:E1000,$A$2:$A1000,"&gt;781",$A$2:$A1000,"&lt;841")</f>
        <v>0</v>
      </c>
      <c r="M16" s="2">
        <v>14</v>
      </c>
      <c r="N16" s="3">
        <f t="shared" ref="N16:Q16" si="14">IF(H16&gt;0,1,0)</f>
        <v>0</v>
      </c>
      <c r="O16" s="3">
        <f t="shared" si="14"/>
        <v>0</v>
      </c>
      <c r="P16" s="3">
        <f t="shared" si="14"/>
        <v>0</v>
      </c>
      <c r="Q16" s="3">
        <f t="shared" si="14"/>
        <v>0</v>
      </c>
    </row>
    <row r="17" spans="7:17">
      <c r="G17" s="2">
        <v>15</v>
      </c>
      <c r="H17" s="3">
        <f>SUMIFS(B$2:B1000,$A$2:$A1000,"&gt;841",$A$2:$A1000,"&lt;901")</f>
        <v>0</v>
      </c>
      <c r="I17" s="3">
        <f>SUMIFS(C$2:C1000,$A$2:$A1000,"&gt;841",$A$2:$A1000,"&lt;901")</f>
        <v>1</v>
      </c>
      <c r="J17" s="3">
        <f>SUMIFS(D$2:D1000,$A$2:$A1000,"&gt;841",$A$2:$A1000,"&lt;901")</f>
        <v>0</v>
      </c>
      <c r="K17" s="3">
        <f>SUMIFS(E$2:E1000,$A$2:$A1000,"&gt;841",$A$2:$A1000,"&lt;901")</f>
        <v>0</v>
      </c>
      <c r="M17" s="2">
        <v>15</v>
      </c>
      <c r="N17" s="3">
        <f t="shared" ref="N17:Q17" si="15">IF(H17&gt;0,1,0)</f>
        <v>0</v>
      </c>
      <c r="O17" s="3">
        <f t="shared" si="15"/>
        <v>1</v>
      </c>
      <c r="P17" s="3">
        <f t="shared" si="15"/>
        <v>0</v>
      </c>
      <c r="Q17" s="3">
        <f t="shared" si="15"/>
        <v>0</v>
      </c>
    </row>
    <row r="18" spans="7:17">
      <c r="G18" s="2">
        <v>16</v>
      </c>
      <c r="H18" s="3">
        <f>SUMIFS(B$2:B1000,$A$2:$A1000,"&gt;901",$A$2:$A1000,"&lt;961")</f>
        <v>0</v>
      </c>
      <c r="I18" s="3">
        <f>SUMIFS(C$2:C1000,$A$2:$A1000,"&gt;901",$A$2:$A1000,"&lt;961")</f>
        <v>0</v>
      </c>
      <c r="J18" s="3">
        <f>SUMIFS(D$2:D1000,$A$2:$A1000,"&gt;901",$A$2:$A1000,"&lt;961")</f>
        <v>0</v>
      </c>
      <c r="K18" s="3">
        <f>SUMIFS(E$2:E1000,$A$2:$A1000,"&gt;901",$A$2:$A1000,"&lt;961")</f>
        <v>0</v>
      </c>
      <c r="M18" s="2">
        <v>16</v>
      </c>
      <c r="N18" s="3">
        <f t="shared" ref="N18:Q18" si="16">IF(H18&gt;0,1,0)</f>
        <v>0</v>
      </c>
      <c r="O18" s="3">
        <f t="shared" si="16"/>
        <v>0</v>
      </c>
      <c r="P18" s="3">
        <f t="shared" si="16"/>
        <v>0</v>
      </c>
      <c r="Q18" s="3">
        <f t="shared" si="16"/>
        <v>0</v>
      </c>
    </row>
    <row r="19" spans="7:17">
      <c r="G19" s="2">
        <v>17</v>
      </c>
      <c r="H19" s="3">
        <f>SUMIFS(B$2:B1000,$A$2:$A1000,"&gt;961",$A$2:$A1000,"&lt;1021")</f>
        <v>0</v>
      </c>
      <c r="I19" s="3">
        <f>SUMIFS(C$2:C1000,$A$2:$A1000,"&gt;961",$A$2:$A1000,"&lt;1021")</f>
        <v>0</v>
      </c>
      <c r="J19" s="3">
        <f>SUMIFS(D$2:D1000,$A$2:$A1000,"&gt;961",$A$2:$A1000,"&lt;1021")</f>
        <v>0</v>
      </c>
      <c r="K19" s="3">
        <f>SUMIFS(E$2:E1000,$A$2:$A1000,"&gt;961",$A$2:$A1000,"&lt;1021")</f>
        <v>0</v>
      </c>
      <c r="M19" s="2">
        <v>17</v>
      </c>
      <c r="N19" s="3">
        <f t="shared" ref="N19:Q19" si="17">IF(H19&gt;0,1,0)</f>
        <v>0</v>
      </c>
      <c r="O19" s="3">
        <f t="shared" si="17"/>
        <v>0</v>
      </c>
      <c r="P19" s="3">
        <f t="shared" si="17"/>
        <v>0</v>
      </c>
      <c r="Q19" s="3">
        <f t="shared" si="17"/>
        <v>0</v>
      </c>
    </row>
    <row r="20" spans="7:17">
      <c r="G20" s="2">
        <v>18</v>
      </c>
      <c r="H20" s="3">
        <f>SUMIFS(B$2:B1000,$A$2:$A1000,"&gt;1021",$A$2:$A1000,"&lt;1081")</f>
        <v>0</v>
      </c>
      <c r="I20" s="3">
        <f>SUMIFS(C$2:C1000,$A$2:$A1000,"&gt;1021",$A$2:$A1000,"&lt;1081")</f>
        <v>0</v>
      </c>
      <c r="J20" s="3">
        <f>SUMIFS(D$2:D1000,$A$2:$A1000,"&gt;1021",$A$2:$A1000,"&lt;1081")</f>
        <v>0</v>
      </c>
      <c r="K20" s="3">
        <f>SUMIFS(E$2:E1000,$A$2:$A1000,"&gt;1021",$A$2:$A1000,"&lt;1081")</f>
        <v>0</v>
      </c>
      <c r="M20" s="2">
        <v>18</v>
      </c>
      <c r="N20" s="3">
        <f t="shared" ref="N20:Q20" si="18">IF(H20&gt;0,1,0)</f>
        <v>0</v>
      </c>
      <c r="O20" s="3">
        <f t="shared" si="18"/>
        <v>0</v>
      </c>
      <c r="P20" s="3">
        <f t="shared" si="18"/>
        <v>0</v>
      </c>
      <c r="Q20" s="3">
        <f t="shared" si="18"/>
        <v>0</v>
      </c>
    </row>
    <row r="21" ht="15.75" customHeight="1" spans="7:17">
      <c r="G21" s="2">
        <v>19</v>
      </c>
      <c r="H21" s="3">
        <f>SUMIFS(B$2:B1000,$A$2:$A1000,"&gt;1081",$A$2:$A1000,"&lt;1141")</f>
        <v>0</v>
      </c>
      <c r="I21" s="3">
        <f>SUMIFS(C$2:C1000,$A$2:$A1000,"&gt;1081",$A$2:$A1000,"&lt;1141")</f>
        <v>0</v>
      </c>
      <c r="J21" s="3">
        <f>SUMIFS(D$2:D1000,$A$2:$A1000,"&gt;1081",$A$2:$A1000,"&lt;1141")</f>
        <v>0</v>
      </c>
      <c r="K21" s="3">
        <f>SUMIFS(E$2:E1000,$A$2:$A1000,"&gt;1081",$A$2:$A1000,"&lt;1141")</f>
        <v>0</v>
      </c>
      <c r="M21" s="2">
        <v>19</v>
      </c>
      <c r="N21" s="3">
        <f t="shared" ref="N21:Q21" si="19">IF(H21&gt;0,1,0)</f>
        <v>0</v>
      </c>
      <c r="O21" s="3">
        <f t="shared" si="19"/>
        <v>0</v>
      </c>
      <c r="P21" s="3">
        <f t="shared" si="19"/>
        <v>0</v>
      </c>
      <c r="Q21" s="3">
        <f t="shared" si="19"/>
        <v>0</v>
      </c>
    </row>
    <row r="22" ht="15.75" customHeight="1" spans="7:17">
      <c r="G22" s="2">
        <v>20</v>
      </c>
      <c r="H22" s="3">
        <f>SUMIFS(B$2:B1000,$A$2:$A1000,"&gt;1141",$A$2:$A1000,"&lt;1201")</f>
        <v>0</v>
      </c>
      <c r="I22" s="3">
        <f>SUMIFS(C$2:C1000,$A$2:$A1000,"&gt;1141",$A$2:$A1000,"&lt;1201")</f>
        <v>0</v>
      </c>
      <c r="J22" s="3">
        <f>SUMIFS(D$2:D1000,$A$2:$A1000,"&gt;1141",$A$2:$A1000,"&lt;1201")</f>
        <v>0</v>
      </c>
      <c r="K22" s="3">
        <f>SUMIFS(E$2:E1000,$A$2:$A1000,"&gt;1141",$A$2:$A1000,"&lt;1201")</f>
        <v>1</v>
      </c>
      <c r="M22" s="2">
        <v>20</v>
      </c>
      <c r="N22" s="3">
        <f t="shared" ref="N22:Q22" si="20">IF(H22&gt;0,1,0)</f>
        <v>0</v>
      </c>
      <c r="O22" s="3">
        <f t="shared" si="20"/>
        <v>0</v>
      </c>
      <c r="P22" s="3">
        <f t="shared" si="20"/>
        <v>0</v>
      </c>
      <c r="Q22" s="3">
        <f t="shared" si="20"/>
        <v>1</v>
      </c>
    </row>
    <row r="23" ht="15.75" customHeight="1" spans="7:17">
      <c r="G23" s="2">
        <v>21</v>
      </c>
      <c r="H23" s="3">
        <f>SUMIFS(B$2:B1000,$A$2:$A1000,"&gt;1201",$A$2:$A1000,"&lt;1261")</f>
        <v>0</v>
      </c>
      <c r="I23" s="3">
        <f>SUMIFS(C$2:C1000,$A$2:$A1000,"&gt;1201",$A$2:$A1000,"&lt;1261")</f>
        <v>0</v>
      </c>
      <c r="J23" s="3">
        <f>SUMIFS(D$2:D1000,$A$2:$A1000,"&gt;1201",$A$2:$A1000,"&lt;1261")</f>
        <v>0</v>
      </c>
      <c r="K23" s="3">
        <f>SUMIFS(E$2:E1000,$A$2:$A1000,"&gt;1201",$A$2:$A1000,"&lt;1261")</f>
        <v>0</v>
      </c>
      <c r="M23" s="2">
        <v>21</v>
      </c>
      <c r="N23" s="3">
        <f t="shared" ref="N23:Q23" si="21">IF(H23&gt;0,1,0)</f>
        <v>0</v>
      </c>
      <c r="O23" s="3">
        <f t="shared" si="21"/>
        <v>0</v>
      </c>
      <c r="P23" s="3">
        <f t="shared" si="21"/>
        <v>0</v>
      </c>
      <c r="Q23" s="3">
        <f t="shared" si="21"/>
        <v>0</v>
      </c>
    </row>
    <row r="24" ht="15.75" customHeight="1" spans="7:17">
      <c r="G24" s="2">
        <v>22</v>
      </c>
      <c r="H24" s="3">
        <f>SUMIFS(B$2:B1000,$A$2:$A1000,"&gt;1261",$A$2:$A1000,"&lt;1321")</f>
        <v>0</v>
      </c>
      <c r="I24" s="3">
        <f>SUMIFS(C$2:C1000,$A$2:$A1000,"&gt;1261",$A$2:$A1000,"&lt;1321")</f>
        <v>0</v>
      </c>
      <c r="J24" s="3">
        <f>SUMIFS(D$2:D1000,$A$2:$A1000,"&gt;1261",$A$2:$A1000,"&lt;1321")</f>
        <v>0</v>
      </c>
      <c r="K24" s="3">
        <f>SUMIFS(E$2:E1000,$A$2:$A1000,"&gt;1261",$A$2:$A1000,"&lt;1321")</f>
        <v>0</v>
      </c>
      <c r="M24" s="2">
        <v>22</v>
      </c>
      <c r="N24" s="3">
        <f t="shared" ref="N24:Q24" si="22">IF(H24&gt;0,1,0)</f>
        <v>0</v>
      </c>
      <c r="O24" s="3">
        <f t="shared" si="22"/>
        <v>0</v>
      </c>
      <c r="P24" s="3">
        <f t="shared" si="22"/>
        <v>0</v>
      </c>
      <c r="Q24" s="3">
        <f t="shared" si="22"/>
        <v>0</v>
      </c>
    </row>
    <row r="25" ht="15.75" customHeight="1" spans="7:17">
      <c r="G25" s="2">
        <v>23</v>
      </c>
      <c r="H25" s="3">
        <f>SUMIFS(B$2:B1000,$A$2:$A1000,"&gt;1321",$A$2:$A1000,"&lt;1381")</f>
        <v>0</v>
      </c>
      <c r="I25" s="3">
        <f>SUMIFS(C$2:C1000,$A$2:$A1000,"&gt;1321",$A$2:$A1000,"&lt;1381")</f>
        <v>0</v>
      </c>
      <c r="J25" s="3">
        <f>SUMIFS(D$2:D1000,$A$2:$A1000,"&gt;1321",$A$2:$A1000,"&lt;1381")</f>
        <v>0</v>
      </c>
      <c r="K25" s="3">
        <f>SUMIFS(E$2:E1000,$A$2:$A1000,"&gt;1321",$A$2:$A1000,"&lt;1381")</f>
        <v>0</v>
      </c>
      <c r="M25" s="2">
        <v>23</v>
      </c>
      <c r="N25" s="3">
        <f t="shared" ref="N25:Q25" si="23">IF(H25&gt;0,1,0)</f>
        <v>0</v>
      </c>
      <c r="O25" s="3">
        <f t="shared" si="23"/>
        <v>0</v>
      </c>
      <c r="P25" s="3">
        <f t="shared" si="23"/>
        <v>0</v>
      </c>
      <c r="Q25" s="3">
        <f t="shared" si="23"/>
        <v>0</v>
      </c>
    </row>
    <row r="26" ht="15.75" customHeight="1" spans="7:17">
      <c r="G26" s="2">
        <v>24</v>
      </c>
      <c r="H26" s="3">
        <f>SUMIFS(B$2:B1000,$A$2:$A1000,"&gt;1381",$A$2:$A1000,"&lt;1441")</f>
        <v>1</v>
      </c>
      <c r="I26" s="3">
        <f>SUMIFS(C$2:C1000,$A$2:$A1000,"&gt;1381",$A$2:$A1000,"&lt;1441")</f>
        <v>0</v>
      </c>
      <c r="J26" s="3">
        <f>SUMIFS(D$2:D1000,$A$2:$A1000,"&gt;1381",$A$2:$A1000,"&lt;1441")</f>
        <v>0</v>
      </c>
      <c r="K26" s="3">
        <f>SUMIFS(E$2:E1000,$A$2:$A1000,"&gt;1381",$A$2:$A1000,"&lt;1441")</f>
        <v>1</v>
      </c>
      <c r="M26" s="2">
        <v>24</v>
      </c>
      <c r="N26" s="3">
        <f t="shared" ref="N26:Q26" si="24">IF(H26&gt;0,1,0)</f>
        <v>1</v>
      </c>
      <c r="O26" s="3">
        <f t="shared" si="24"/>
        <v>0</v>
      </c>
      <c r="P26" s="3">
        <f t="shared" si="24"/>
        <v>0</v>
      </c>
      <c r="Q26" s="3">
        <f t="shared" si="24"/>
        <v>1</v>
      </c>
    </row>
    <row r="27" ht="15.75" customHeight="1" spans="7:17">
      <c r="G27" s="2">
        <v>25</v>
      </c>
      <c r="H27" s="3">
        <f>SUMIFS(B$2:B1000,$A$2:$A1000,"&gt;1441",$A$2:$A1000,"&lt;1501")</f>
        <v>0</v>
      </c>
      <c r="I27" s="3">
        <f>SUMIFS(C$2:C1000,$A$2:$A1000,"&gt;1441",$A$2:$A1000,"&lt;1501")</f>
        <v>0</v>
      </c>
      <c r="J27" s="3">
        <f>SUMIFS(D$2:D1000,$A$2:$A1000,"&gt;1441",$A$2:$A1000,"&lt;1501")</f>
        <v>0</v>
      </c>
      <c r="K27" s="3">
        <f>SUMIFS(E$2:E1000,$A$2:$A1000,"&gt;1441",$A$2:$A1000,"&lt;1501")</f>
        <v>0</v>
      </c>
      <c r="M27" s="2">
        <v>25</v>
      </c>
      <c r="N27" s="3">
        <f t="shared" ref="N27:Q27" si="25">IF(H27&gt;0,1,0)</f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</row>
    <row r="28" ht="15.75" customHeight="1" spans="7:17">
      <c r="G28" s="2">
        <v>26</v>
      </c>
      <c r="H28" s="3">
        <f>SUMIFS(B$2:B1000,$A$2:$A1000,"&gt;1501",$A$2:$A1000,"&lt;1561")</f>
        <v>0</v>
      </c>
      <c r="I28" s="3">
        <f>SUMIFS(C$2:C1000,$A$2:$A1000,"&gt;1501",$A$2:$A1000,"&lt;1561")</f>
        <v>1</v>
      </c>
      <c r="J28" s="3">
        <f>SUMIFS(D$2:D1000,$A$2:$A1000,"&gt;1501",$A$2:$A1000,"&lt;1561")</f>
        <v>0</v>
      </c>
      <c r="K28" s="3">
        <f>SUMIFS(E$2:E1000,$A$2:$A1000,"&gt;1501",$A$2:$A1000,"&lt;1561")</f>
        <v>2</v>
      </c>
      <c r="M28" s="2">
        <v>26</v>
      </c>
      <c r="N28" s="3">
        <f t="shared" ref="N28:Q28" si="26">IF(H28&gt;0,1,0)</f>
        <v>0</v>
      </c>
      <c r="O28" s="3">
        <f t="shared" si="26"/>
        <v>1</v>
      </c>
      <c r="P28" s="3">
        <f t="shared" si="26"/>
        <v>0</v>
      </c>
      <c r="Q28" s="3">
        <f t="shared" si="26"/>
        <v>1</v>
      </c>
    </row>
    <row r="29" ht="15.75" customHeight="1" spans="7:17">
      <c r="G29" s="2">
        <v>27</v>
      </c>
      <c r="H29" s="3">
        <f>SUMIFS(B$2:B1000,$A$2:$A1000,"&gt;1561",$A$2:$A1000,"&lt;1621")</f>
        <v>0</v>
      </c>
      <c r="I29" s="3">
        <f>SUMIFS(C$2:C1000,$A$2:$A1000,"&gt;1561",$A$2:$A1000,"&lt;1621")</f>
        <v>0</v>
      </c>
      <c r="J29" s="3">
        <f>SUMIFS(D$2:D1000,$A$2:$A1000,"&gt;1561",$A$2:$A1000,"&lt;1621")</f>
        <v>0</v>
      </c>
      <c r="K29" s="3">
        <f>SUMIFS(E$2:E1000,$A$2:$A1000,"&gt;1561",$A$2:$A1000,"&lt;1621")</f>
        <v>0</v>
      </c>
      <c r="M29" s="2">
        <v>27</v>
      </c>
      <c r="N29" s="3">
        <f t="shared" ref="N29:Q29" si="27">IF(H29&gt;0,1,0)</f>
        <v>0</v>
      </c>
      <c r="O29" s="3">
        <f t="shared" si="27"/>
        <v>0</v>
      </c>
      <c r="P29" s="3">
        <f t="shared" si="27"/>
        <v>0</v>
      </c>
      <c r="Q29" s="3">
        <f t="shared" si="27"/>
        <v>0</v>
      </c>
    </row>
    <row r="30" ht="15.75" customHeight="1" spans="7:17">
      <c r="G30" s="2">
        <v>28</v>
      </c>
      <c r="H30" s="3">
        <f>SUMIFS(B$2:B1000,$A$2:$A1000,"&gt;1621",$A$2:$A1000,"&lt;1681")</f>
        <v>0</v>
      </c>
      <c r="I30" s="3">
        <f>SUMIFS(C$2:C1000,$A$2:$A1000,"&gt;1621",$A$2:$A1000,"&lt;1681")</f>
        <v>0</v>
      </c>
      <c r="J30" s="3">
        <f>SUMIFS(D$2:D1000,$A$2:$A1000,"&gt;1621",$A$2:$A1000,"&lt;1681")</f>
        <v>0</v>
      </c>
      <c r="K30" s="3">
        <f>SUMIFS(E$2:E1000,$A$2:$A1000,"&gt;1621",$A$2:$A1000,"&lt;1681")</f>
        <v>0</v>
      </c>
      <c r="M30" s="2">
        <v>28</v>
      </c>
      <c r="N30" s="3">
        <f t="shared" ref="N30:Q30" si="28">IF(H30&gt;0,1,0)</f>
        <v>0</v>
      </c>
      <c r="O30" s="3">
        <f t="shared" si="28"/>
        <v>0</v>
      </c>
      <c r="P30" s="3">
        <f t="shared" si="28"/>
        <v>0</v>
      </c>
      <c r="Q30" s="3">
        <f t="shared" si="28"/>
        <v>0</v>
      </c>
    </row>
    <row r="31" ht="15.75" customHeight="1" spans="7:17">
      <c r="G31" s="2">
        <v>29</v>
      </c>
      <c r="H31" s="3">
        <f>SUMIFS(B$2:B1000,$A$2:$A1000,"&gt;1681",$A$2:$A1000,"&lt;1741")</f>
        <v>0</v>
      </c>
      <c r="I31" s="3">
        <f>SUMIFS(C$2:C1000,$A$2:$A1000,"&gt;1681",$A$2:$A1000,"&lt;1741")</f>
        <v>0</v>
      </c>
      <c r="J31" s="3">
        <f>SUMIFS(D$2:D1000,$A$2:$A1000,"&gt;1681",$A$2:$A1000,"&lt;1741")</f>
        <v>0</v>
      </c>
      <c r="K31" s="3">
        <f>SUMIFS(E$2:E1000,$A$2:$A1000,"&gt;1681",$A$2:$A1000,"&lt;1741")</f>
        <v>0</v>
      </c>
      <c r="M31" s="2">
        <v>29</v>
      </c>
      <c r="N31" s="3">
        <f t="shared" ref="N31:Q31" si="29">IF(H31&gt;0,1,0)</f>
        <v>0</v>
      </c>
      <c r="O31" s="3">
        <f t="shared" si="29"/>
        <v>0</v>
      </c>
      <c r="P31" s="3">
        <f t="shared" si="29"/>
        <v>0</v>
      </c>
      <c r="Q31" s="3">
        <f t="shared" si="29"/>
        <v>0</v>
      </c>
    </row>
    <row r="32" ht="15.75" customHeight="1" spans="7:17">
      <c r="G32" s="2">
        <v>30</v>
      </c>
      <c r="H32" s="3">
        <f>SUMIFS(B$2:B1000,$A$2:$A1000,"&gt;17411",$A$2:$A1000,"&lt;1801")</f>
        <v>0</v>
      </c>
      <c r="I32" s="3">
        <f>SUMIFS(C$2:C1000,$A$2:$A1000,"&gt;17411",$A$2:$A1000,"&lt;1801")</f>
        <v>0</v>
      </c>
      <c r="J32" s="3">
        <f>SUMIFS(D$2:D1000,$A$2:$A1000,"&gt;17411",$A$2:$A1000,"&lt;1801")</f>
        <v>0</v>
      </c>
      <c r="K32" s="3">
        <f>SUMIFS(E$2:E1000,$A$2:$A1000,"&gt;17411",$A$2:$A1000,"&lt;1801")</f>
        <v>0</v>
      </c>
      <c r="M32" s="2">
        <v>30</v>
      </c>
      <c r="N32" s="3">
        <f t="shared" ref="N32:Q32" si="30">IF(H32&gt;0,1,0)</f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53</vt:i4>
      </vt:variant>
    </vt:vector>
  </HeadingPairs>
  <TitlesOfParts>
    <vt:vector size="53" baseType="lpstr">
      <vt:lpstr>Student 1</vt:lpstr>
      <vt:lpstr>Student 2</vt:lpstr>
      <vt:lpstr>Student 3</vt:lpstr>
      <vt:lpstr>Student 4</vt:lpstr>
      <vt:lpstr>Student 5</vt:lpstr>
      <vt:lpstr>Student 6</vt:lpstr>
      <vt:lpstr>Student 7</vt:lpstr>
      <vt:lpstr>Student 8</vt:lpstr>
      <vt:lpstr>Student 9</vt:lpstr>
      <vt:lpstr>Student 10</vt:lpstr>
      <vt:lpstr>Student 11</vt:lpstr>
      <vt:lpstr>Student 12</vt:lpstr>
      <vt:lpstr>Student 13</vt:lpstr>
      <vt:lpstr>Student 14</vt:lpstr>
      <vt:lpstr>Student 15</vt:lpstr>
      <vt:lpstr>Student 16</vt:lpstr>
      <vt:lpstr>Student 17</vt:lpstr>
      <vt:lpstr>Student 18</vt:lpstr>
      <vt:lpstr>Student 19</vt:lpstr>
      <vt:lpstr>Student 20</vt:lpstr>
      <vt:lpstr>Student 21</vt:lpstr>
      <vt:lpstr>Student 22</vt:lpstr>
      <vt:lpstr>Student 23</vt:lpstr>
      <vt:lpstr>Student 24</vt:lpstr>
      <vt:lpstr>Student 25</vt:lpstr>
      <vt:lpstr>Student 26</vt:lpstr>
      <vt:lpstr>Student 27</vt:lpstr>
      <vt:lpstr>Student 28</vt:lpstr>
      <vt:lpstr>Student 29</vt:lpstr>
      <vt:lpstr>Student 30</vt:lpstr>
      <vt:lpstr>Student 31</vt:lpstr>
      <vt:lpstr>Student 32</vt:lpstr>
      <vt:lpstr>Student 33</vt:lpstr>
      <vt:lpstr>Student 34</vt:lpstr>
      <vt:lpstr>Student 35</vt:lpstr>
      <vt:lpstr>Student 36</vt:lpstr>
      <vt:lpstr>Student 37</vt:lpstr>
      <vt:lpstr>Student 38</vt:lpstr>
      <vt:lpstr>Student 39</vt:lpstr>
      <vt:lpstr>Student 40</vt:lpstr>
      <vt:lpstr>Student 41</vt:lpstr>
      <vt:lpstr>Student 42</vt:lpstr>
      <vt:lpstr>Student 43</vt:lpstr>
      <vt:lpstr>Student 44</vt:lpstr>
      <vt:lpstr>Student 45</vt:lpstr>
      <vt:lpstr>Student 46</vt:lpstr>
      <vt:lpstr>Student 47</vt:lpstr>
      <vt:lpstr>Student 48</vt:lpstr>
      <vt:lpstr>Student 49</vt:lpstr>
      <vt:lpstr>Student 50</vt:lpstr>
      <vt:lpstr>Student 51</vt:lpstr>
      <vt:lpstr>Student 52</vt:lpstr>
      <vt:lpstr>Class Feedback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abhin</cp:lastModifiedBy>
  <dcterms:created xsi:type="dcterms:W3CDTF">2021-04-18T10:32:00Z</dcterms:created>
  <dcterms:modified xsi:type="dcterms:W3CDTF">2021-05-07T15:55:27Z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1033-11.2.0.10093</vt:lpwstr>
  </property>
</Properties>
</file>