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acklog" sheetId="1" r:id="rId4"/>
    <sheet state="visible" name="Sprint Planning" sheetId="2" r:id="rId5"/>
    <sheet state="visible" name="A.A. Sprint 0" sheetId="3" r:id="rId6"/>
    <sheet state="visible" name="A.A. Sprint 1" sheetId="4" r:id="rId7"/>
    <sheet state="visible" name="A.A. Sprint 2" sheetId="5" r:id="rId8"/>
    <sheet state="visible" name="Daily Stand-ups 0-2" sheetId="6" r:id="rId9"/>
    <sheet state="visible" name="Daily Stand-ups 3-5" sheetId="7" r:id="rId10"/>
  </sheets>
  <definedNames/>
  <calcPr/>
</workbook>
</file>

<file path=xl/sharedStrings.xml><?xml version="1.0" encoding="utf-8"?>
<sst xmlns="http://schemas.openxmlformats.org/spreadsheetml/2006/main" count="753" uniqueCount="306">
  <si>
    <t>PROJECT BACKLOG</t>
  </si>
  <si>
    <t>Work item</t>
  </si>
  <si>
    <t>Type</t>
  </si>
  <si>
    <t>Description</t>
  </si>
  <si>
    <t>Priority</t>
  </si>
  <si>
    <t>Effort</t>
  </si>
  <si>
    <t>Project Proposal</t>
  </si>
  <si>
    <t>User Story</t>
  </si>
  <si>
    <t>As a developer, I would like to see the values and features of the product</t>
  </si>
  <si>
    <t>PP Features</t>
  </si>
  <si>
    <t>Split Story</t>
  </si>
  <si>
    <t>As a developer, I want to know what features will connect with the value</t>
  </si>
  <si>
    <t>PP User Needs</t>
  </si>
  <si>
    <t>As a developer, I want to know who the target audience is</t>
  </si>
  <si>
    <t>PP Proposed Solution</t>
  </si>
  <si>
    <t>As a developer, I want to know how the product will fix the problem</t>
  </si>
  <si>
    <t>PP Future Vision</t>
  </si>
  <si>
    <t>As a developer, I want to know the possible scalability of the product</t>
  </si>
  <si>
    <t>PP Product Scope</t>
  </si>
  <si>
    <t>As a developer, I want to know the complexity of the product</t>
  </si>
  <si>
    <t>PP Project Scope</t>
  </si>
  <si>
    <t>As a developer, I want to know the complexity of the project</t>
  </si>
  <si>
    <t>PP About Project</t>
  </si>
  <si>
    <t>As a developer, I want to know what the product is</t>
  </si>
  <si>
    <t>PP Abstract</t>
  </si>
  <si>
    <t>As a developer, I would like to get a summary of the product</t>
  </si>
  <si>
    <t>PP Competitors</t>
  </si>
  <si>
    <t>As a developer, I would like to know who has created a similar product and if they are successful</t>
  </si>
  <si>
    <t>PP References</t>
  </si>
  <si>
    <t>As a developer, I would like to see the references for information</t>
  </si>
  <si>
    <t>PP Glossary</t>
  </si>
  <si>
    <t>As a developer, I would like to see the meaning of words to understand the same language</t>
  </si>
  <si>
    <t>Milestone 1</t>
  </si>
  <si>
    <t>Epic</t>
  </si>
  <si>
    <t>As a client, I can understand the Project details, values, and deadlines through the Business Requirement Document, Project Plan, and High Level Design.</t>
  </si>
  <si>
    <t>Business Req. Document</t>
  </si>
  <si>
    <t>As a client, I would like to see the FRQs, NFRQs, and Business Rules.</t>
  </si>
  <si>
    <t>BRD NFRQ and FRQ</t>
  </si>
  <si>
    <t>As a client, I want to understand the function and non-functional requirements for the features.</t>
  </si>
  <si>
    <t>BRD Business Rules</t>
  </si>
  <si>
    <t>As a developer, I understand my client's business rules that will make the feature successful.</t>
  </si>
  <si>
    <t>BRD Business Requirements</t>
  </si>
  <si>
    <t>As a client, I want to understand the business requirements.</t>
  </si>
  <si>
    <t>BRD Success Factors</t>
  </si>
  <si>
    <t>As a client, I want to know what will criterias make the features successful.</t>
  </si>
  <si>
    <t>BRD Failures</t>
  </si>
  <si>
    <t>As a client, I want to know how failures are resolved.</t>
  </si>
  <si>
    <t>BRD Business Goal</t>
  </si>
  <si>
    <t>As a client, I want to understand the goal of this product.</t>
  </si>
  <si>
    <t>BRD Project Overview</t>
  </si>
  <si>
    <t>As a client, I want to understand the product from the developer's POV.</t>
  </si>
  <si>
    <t>BRD Overview</t>
  </si>
  <si>
    <t>As a client, I want to understand what is inside the document.</t>
  </si>
  <si>
    <t>BRD Project Constraints</t>
  </si>
  <si>
    <t>As a client, I want to know the constraints of the product.</t>
  </si>
  <si>
    <t>Stakeholder Identification</t>
  </si>
  <si>
    <t>As a client, I want to know who is involved and will benefit from this product.</t>
  </si>
  <si>
    <t>Project Plan</t>
  </si>
  <si>
    <t>As a developer, I would like to see the day-by-day progress of each work item.</t>
  </si>
  <si>
    <t>Project Roadmap</t>
  </si>
  <si>
    <t>As a client, I would like to see the date of completion for features.</t>
  </si>
  <si>
    <t>High Level Design</t>
  </si>
  <si>
    <t>As a developer, I can understand the significance of each features and how they work with everything else.</t>
  </si>
  <si>
    <t>Milestone 2</t>
  </si>
  <si>
    <t>As a developer, I can understand the Network diagram, LL design, logs, and allow users to register for an account.</t>
  </si>
  <si>
    <t>Network Diagram</t>
  </si>
  <si>
    <t>As a developer, I understand what task and components require network and how it flows.</t>
  </si>
  <si>
    <t>LL Design</t>
  </si>
  <si>
    <t xml:space="preserve">User Story </t>
  </si>
  <si>
    <t>As a developer, I can understand how each feature will trigger and how it works.</t>
  </si>
  <si>
    <t>Registration</t>
  </si>
  <si>
    <t>As a user, I can register for a new account.</t>
  </si>
  <si>
    <t>Logging</t>
  </si>
  <si>
    <t>As a developer,  I can read logs to understand what is being computed.</t>
  </si>
  <si>
    <t>Milestone 3</t>
  </si>
  <si>
    <t>As a developer, I can read logs, change permissions, allow users to recover their account, and understand what technologies are needed to create the product.</t>
  </si>
  <si>
    <t>Authentication</t>
  </si>
  <si>
    <t>As a developer, I can identify which user is trying to use some feature.</t>
  </si>
  <si>
    <t>Authorization</t>
  </si>
  <si>
    <t>As a developer, I can change the permissions of access.</t>
  </si>
  <si>
    <t>Account Recovery</t>
  </si>
  <si>
    <t>As a user, I can get my account back if I forget my credentials.</t>
  </si>
  <si>
    <t>Bill of Materials</t>
  </si>
  <si>
    <t>As a developer, I understand what technologies were used to create this product.</t>
  </si>
  <si>
    <t>User Profile</t>
  </si>
  <si>
    <t>As a user, I can see my account history and ratings from services.</t>
  </si>
  <si>
    <t>View History</t>
  </si>
  <si>
    <t>As a user, I can view my account history.</t>
  </si>
  <si>
    <t>View Rating</t>
  </si>
  <si>
    <t>As a user, I can see my ratings from past services.</t>
  </si>
  <si>
    <t>Dashboard</t>
  </si>
  <si>
    <t>As a user, I can modify or update appoinments.</t>
  </si>
  <si>
    <t>As a user, I can view my ratings.</t>
  </si>
  <si>
    <t>View Upcoming Appointment</t>
  </si>
  <si>
    <t>As a user, I can view my future appointments.</t>
  </si>
  <si>
    <t>View Property Value</t>
  </si>
  <si>
    <t>As a user, I can view my property value.</t>
  </si>
  <si>
    <t>DIY Project Manager</t>
  </si>
  <si>
    <t>As a user, I can assign a time on a calendar to work on DIY tutorials and post them.</t>
  </si>
  <si>
    <t>Upload DIY</t>
  </si>
  <si>
    <t>As a user, I can upload a post.</t>
  </si>
  <si>
    <t>Save DIY</t>
  </si>
  <si>
    <t>As a user, I can save a post.</t>
  </si>
  <si>
    <t>Calendar</t>
  </si>
  <si>
    <t>As a user, I can show all available days and schedule appointments on a calendar.</t>
  </si>
  <si>
    <t>Schedule Appointment</t>
  </si>
  <si>
    <t>As a user, I can schedule an appointment.</t>
  </si>
  <si>
    <t>Modify / Delete Appointment</t>
  </si>
  <si>
    <t>As a user, I can change or delete appointments.</t>
  </si>
  <si>
    <t>View Appointments</t>
  </si>
  <si>
    <t>As a user, I can view all appointments.</t>
  </si>
  <si>
    <t>User Management</t>
  </si>
  <si>
    <t>As a user, I can create, delete, and recover my account.</t>
  </si>
  <si>
    <t>Service Management</t>
  </si>
  <si>
    <t>As a user, I can look up services with their ratings and sign contracts with them.</t>
  </si>
  <si>
    <t>Service Request</t>
  </si>
  <si>
    <t>As a user, I can request a service.</t>
  </si>
  <si>
    <t>Frequency Change/Cancellation</t>
  </si>
  <si>
    <t>As a user, I can request to cancel a service.</t>
  </si>
  <si>
    <t>Service Rating</t>
  </si>
  <si>
    <t>As a user, I can see the service ratings.</t>
  </si>
  <si>
    <t>Request Management</t>
  </si>
  <si>
    <t>As a user, I can view and complete request from other users.</t>
  </si>
  <si>
    <t>View Request</t>
  </si>
  <si>
    <t>As a user, I can view request.</t>
  </si>
  <si>
    <t>Update Service</t>
  </si>
  <si>
    <t>As a user, I can update a request.</t>
  </si>
  <si>
    <t>Property Evaluation</t>
  </si>
  <si>
    <t>As a user, I can request property walk-throughs and get an estimated value of the property.</t>
  </si>
  <si>
    <t>Evaluate Property</t>
  </si>
  <si>
    <t>As a user, I can get an estimated value of the property.</t>
  </si>
  <si>
    <t>Maintenance and Renovation</t>
  </si>
  <si>
    <t>As a user, I can answer questions using pre-determined answers to help with budgeting maintenance and renovation.</t>
  </si>
  <si>
    <t>Comparing</t>
  </si>
  <si>
    <t>As a user, I can compare cost of maintenance and renovations options.</t>
  </si>
  <si>
    <t>Estimating</t>
  </si>
  <si>
    <t>As a user, I can see an estimation of the cost for maintenance and renovations.</t>
  </si>
  <si>
    <t>Smart Saver</t>
  </si>
  <si>
    <t>As a user, I can see a price history of raw materials.</t>
  </si>
  <si>
    <t>Neighborhood Crime Alerts</t>
  </si>
  <si>
    <t>As a user, I can access the Crime Alert map and enable notifications for reported crime.</t>
  </si>
  <si>
    <t>Add Crime Alerts</t>
  </si>
  <si>
    <t>As a user, I can report a crime.</t>
  </si>
  <si>
    <t>Edit/Delete Crime Alerts</t>
  </si>
  <si>
    <t>As a user, I can delete/edit my reports.</t>
  </si>
  <si>
    <t>Document Storage with Optical Text Search</t>
  </si>
  <si>
    <t>As a user, I can store, search, and share my documents.</t>
  </si>
  <si>
    <t>Optical Text Seach</t>
  </si>
  <si>
    <t>As a user, I can search for my document.</t>
  </si>
  <si>
    <t>Upload Document</t>
  </si>
  <si>
    <t>As a user, I can upload and share my documents.</t>
  </si>
  <si>
    <t>Sign Document</t>
  </si>
  <si>
    <t>As a user, I can sign a document.</t>
  </si>
  <si>
    <t>Sprint Planning</t>
  </si>
  <si>
    <t>Sprint 2: 9/30 - 10/5</t>
  </si>
  <si>
    <t>Work item(s)</t>
  </si>
  <si>
    <t>Sierra Harris</t>
  </si>
  <si>
    <t>BRD, Project Plan, and HL Design</t>
  </si>
  <si>
    <t>David Chan</t>
  </si>
  <si>
    <t>Project Plan and BRD</t>
  </si>
  <si>
    <t>Bryant Lam</t>
  </si>
  <si>
    <t>BRD</t>
  </si>
  <si>
    <t>Abhay Solanki</t>
  </si>
  <si>
    <t>BRD and HL Design</t>
  </si>
  <si>
    <t>Faisal AlMuharrami</t>
  </si>
  <si>
    <t>Kevin Thai</t>
  </si>
  <si>
    <t>Sprint 3 TBD</t>
  </si>
  <si>
    <r>
      <rPr>
        <rFont val="Arial"/>
        <b/>
        <color theme="1"/>
      </rPr>
      <t>Leave Day 0 empty</t>
    </r>
    <r>
      <rPr>
        <rFont val="Arial"/>
        <color theme="1"/>
      </rPr>
      <t>.</t>
    </r>
  </si>
  <si>
    <t>Total Hours Spent</t>
  </si>
  <si>
    <t>Hours of Productivity: Input Hours worked.</t>
  </si>
  <si>
    <t>Remaining Work: Displays remaining work hours using difference between hours worked and time of tasks.</t>
  </si>
  <si>
    <t>Time of Task: Input Estimated Effort(in hrs) from Project Backlog</t>
  </si>
  <si>
    <t>Don't change this column</t>
  </si>
  <si>
    <t>Sprint Length(Days)</t>
  </si>
  <si>
    <t>Date</t>
  </si>
  <si>
    <t>Hours of Productivity</t>
  </si>
  <si>
    <t>Remaining Work</t>
  </si>
  <si>
    <t>Time of Tasks:</t>
  </si>
  <si>
    <t>Algorithmic Alchemist</t>
  </si>
  <si>
    <r>
      <rPr>
        <rFont val="Arial"/>
        <b/>
        <color theme="1"/>
      </rPr>
      <t>Leave Day 0 empty</t>
    </r>
    <r>
      <rPr>
        <rFont val="Arial"/>
        <color theme="1"/>
      </rPr>
      <t>.</t>
    </r>
  </si>
  <si>
    <r>
      <rPr>
        <rFont val="Arial"/>
        <b/>
        <color theme="1"/>
      </rPr>
      <t>Leave Day 0 empty</t>
    </r>
    <r>
      <rPr>
        <rFont val="Arial"/>
        <color theme="1"/>
      </rPr>
      <t>.</t>
    </r>
  </si>
  <si>
    <t>Daily Stand-ups Sprint 0</t>
  </si>
  <si>
    <t>Are you blocked?</t>
  </si>
  <si>
    <t>What did you do yesterday?</t>
  </si>
  <si>
    <t>What are you going to do today</t>
  </si>
  <si>
    <t>Sierra</t>
  </si>
  <si>
    <t>No</t>
  </si>
  <si>
    <t>project proposal</t>
  </si>
  <si>
    <t>project propsal</t>
  </si>
  <si>
    <t>David</t>
  </si>
  <si>
    <t xml:space="preserve">I started second version of the RFP and created an outline for it along with some new features. </t>
  </si>
  <si>
    <t>I am adding more features into RFP and will create the project the project scope and software sections.</t>
  </si>
  <si>
    <t>Bryant</t>
  </si>
  <si>
    <t xml:space="preserve">Researched examples of BRDs </t>
  </si>
  <si>
    <t>I will create the Project Backlog and work on Project Proposal Features</t>
  </si>
  <si>
    <t>Abhay</t>
  </si>
  <si>
    <t>Faisal</t>
  </si>
  <si>
    <t>Kevin</t>
  </si>
  <si>
    <t>no</t>
  </si>
  <si>
    <t xml:space="preserve">future features </t>
  </si>
  <si>
    <t>work on project proposal vision</t>
  </si>
  <si>
    <t>I added more features into RFP and created project scope and software sections.</t>
  </si>
  <si>
    <t>I am going to research features and work on PP Features.</t>
  </si>
  <si>
    <t>I created the Project Backlog and worked on Project Proposal Features</t>
  </si>
  <si>
    <t>I am going to work on the PP Competitors and PP User Needs</t>
  </si>
  <si>
    <t>vision</t>
  </si>
  <si>
    <t>Work on proposal future features</t>
  </si>
  <si>
    <t>I added new features and edited other features to fit a theme.</t>
  </si>
  <si>
    <t xml:space="preserve">I am working on PP Abstract and PP Proposed Solution. </t>
  </si>
  <si>
    <t>I completed the PP User Needs and worked on PP Competitors</t>
  </si>
  <si>
    <t>I am going to continue working on PP Competitors and create the BRD Framework/Template</t>
  </si>
  <si>
    <t>Added a new feature: Document Storage with Optical Text Search, added 2D drafting, and Mobile Optimization in Vision.</t>
  </si>
  <si>
    <t>Worked on the proposal</t>
  </si>
  <si>
    <t>Nothing</t>
  </si>
  <si>
    <t>I completed PP Abstract and PP Proposed Solution.</t>
  </si>
  <si>
    <t>I am working on researching new ideas for features.</t>
  </si>
  <si>
    <t>I completed PP Competitors and worked on the BRD Framework/Template</t>
  </si>
  <si>
    <t>I am going to complete the BRD Template and work on BRD Overview</t>
  </si>
  <si>
    <t xml:space="preserve">No </t>
  </si>
  <si>
    <t>Work on the proposal features</t>
  </si>
  <si>
    <t>I thought of 3 new ideas of playdates, puppy growth collage, and to improve pet profile with medical records.</t>
  </si>
  <si>
    <t>I am going to implement the new ideas and edit other features to align better with our value.</t>
  </si>
  <si>
    <t>Reworked the proposal</t>
  </si>
  <si>
    <t>rework the proposal</t>
  </si>
  <si>
    <t>work on propsal features</t>
  </si>
  <si>
    <t>I added 3 new ideas and edited some features to make it follow the value of the project better.</t>
  </si>
  <si>
    <t>I am not going to do anything today due to feeling unwell.</t>
  </si>
  <si>
    <t>Daily Stand-ups Sprint 1</t>
  </si>
  <si>
    <t>Outline for BRD and HLDesign, Enviroment set up</t>
  </si>
  <si>
    <t>I did not do anything yesterday.</t>
  </si>
  <si>
    <t>I will be attempting to fix the product features of the RFP.</t>
  </si>
  <si>
    <t>I am going to refine PP Features.</t>
  </si>
  <si>
    <t>N/A</t>
  </si>
  <si>
    <t>Outline for BRD and HL Design</t>
  </si>
  <si>
    <t>Work on proposal version 5</t>
  </si>
  <si>
    <t>I fixed the features for interactive petcam, pet sitting services,  pet care services, and I also did a small part of future plans.</t>
  </si>
  <si>
    <t>I will change how pet profiles and playdate will work and will add more future plans</t>
  </si>
  <si>
    <t>I worked on PP Features</t>
  </si>
  <si>
    <t>I will add more features to PP Features</t>
  </si>
  <si>
    <t>Research regarding Milestone 1 (no work to be done)</t>
  </si>
  <si>
    <t>Work on proposal 5</t>
  </si>
  <si>
    <t>I changed how pet profile and playdate works and added future plans improvement to playdate, 
livechat reactive sounds, and pet profiles.</t>
  </si>
  <si>
    <t>I will review and edit the RFP to get it ready to submit the version 3 for approval.</t>
  </si>
  <si>
    <t>I will work on BRD Use Cases</t>
  </si>
  <si>
    <t>work on proposal until its approved</t>
  </si>
  <si>
    <t xml:space="preserve">I worked on the proposal v5 </t>
  </si>
  <si>
    <t>work on proposal version 6</t>
  </si>
  <si>
    <t>I completed the next draft of the RFP to send to the professor but our team was scrapped and entered into a new team.
I also reviewed and research for new features to add.</t>
  </si>
  <si>
    <t>I am going to add new features to the RDP and Start on BRD functional requirements.</t>
  </si>
  <si>
    <t>I worked on proposal v5</t>
  </si>
  <si>
    <t>get ready to revise new proposal in case not approved and do research about HLD and some work on it</t>
  </si>
  <si>
    <t>Daily Stand-ups Sprint 2</t>
  </si>
  <si>
    <t>I worked on the project proposal version 7</t>
  </si>
  <si>
    <t>Work on the BRD functional and nonfuctional requirements section</t>
  </si>
  <si>
    <t>I added 3 new features to the RFP and 1 feature for the future plans.</t>
  </si>
  <si>
    <t>I will fix the features in RFP and begin working on BRD.</t>
  </si>
  <si>
    <t>I will work on functional requirements in the BRD</t>
  </si>
  <si>
    <t>researched data flow diagrams and worked on HLD</t>
  </si>
  <si>
    <t>draw some diagrams in preparation</t>
  </si>
  <si>
    <t>Work on functional requirements in the BRD</t>
  </si>
  <si>
    <t>Work on the BRD functional and nonfucntional requirements section</t>
  </si>
  <si>
    <t>Work on BRD failure and success cases</t>
  </si>
  <si>
    <t>I removed 2 features, edit 1 feature, and added a new feature to RFP and I finished 3 feature Functional requirements.</t>
  </si>
  <si>
    <t>I will work on finishing the rest of the funtional requirements for the BRD and start on the non-functional requirements.</t>
  </si>
  <si>
    <t>drew some diagrams</t>
  </si>
  <si>
    <t>make sure we have what we need in BRD and proof read</t>
  </si>
  <si>
    <t>I worked on Functional Requirements in the BRD</t>
  </si>
  <si>
    <t>Research BRD and work on functional requirements</t>
  </si>
  <si>
    <t>worked on the BRD failure and success cases</t>
  </si>
  <si>
    <t>work on HL Design and project plan</t>
  </si>
  <si>
    <t>I finished up all the functional requirements left for BRD and made some non-functional requirements for  3 of the features.</t>
  </si>
  <si>
    <t>I will create the project plan outline and make adjustments to some functional and non functional requirements to make it more easier to understand.</t>
  </si>
  <si>
    <t>I worked on HL Design and BRD Overviews</t>
  </si>
  <si>
    <t>Worked on some Functional Requirements in BRD</t>
  </si>
  <si>
    <t>Going to switch focus to High Level Desgin, and research.</t>
  </si>
  <si>
    <t>helped finish up BRD</t>
  </si>
  <si>
    <t>split up to work with abhay in HLD and research and discussion</t>
  </si>
  <si>
    <t>Additional Research in the BRD and work on functional requirements</t>
  </si>
  <si>
    <t>No work. Spend the day studying for midterms</t>
  </si>
  <si>
    <t>worked on HLD architectural diagram, BRD sucess and failure cases</t>
  </si>
  <si>
    <t>Work on BRD and HLD</t>
  </si>
  <si>
    <t>I created the project plan outline and make adjustments to some functional and non functional requirements to make it 
more easier to understand.</t>
  </si>
  <si>
    <t>I will try to work with the team to estimate times for each task to finish up the project plan.</t>
  </si>
  <si>
    <t>I worked on HL Design and BRD Overviews.</t>
  </si>
  <si>
    <t>I will work on the BRD NFRQ and FRQ</t>
  </si>
  <si>
    <t>Worked on making an Activity Diagram for the HLD</t>
  </si>
  <si>
    <t>Finish the Activity Diagram, and start the Data Flow Diagram.</t>
  </si>
  <si>
    <t>Worked with Abhay in making Diagrams for HLD</t>
  </si>
  <si>
    <t>No work. Spent the day studying for midterms</t>
  </si>
  <si>
    <t>I will work on the project plan after the team talks about estimated time for each task</t>
  </si>
  <si>
    <t>work on BRD and HLD</t>
  </si>
  <si>
    <t>Work on use cases functional requiremnets for BRD</t>
  </si>
  <si>
    <t>Yes</t>
  </si>
  <si>
    <t>I changed small parts of the project plan and was unable to get together to work on time estimates so I still need to work on 
getting time estimates.</t>
  </si>
  <si>
    <t>I will try to finish the roadmap of the project plan and if I have time work more on the project plan time estimates.</t>
  </si>
  <si>
    <t>I worked on the BRD NFRQ and FRQ.</t>
  </si>
  <si>
    <t>I will work on the BRD and adding work items to the project backlog.</t>
  </si>
  <si>
    <t>Worked on BRD and HLD</t>
  </si>
  <si>
    <t>plan new sprint</t>
  </si>
  <si>
    <t>Work on project plan</t>
  </si>
  <si>
    <t>I completed the Roadmap of the project plan.</t>
  </si>
  <si>
    <t>I will work on the detailed plan of the project plan</t>
  </si>
  <si>
    <t>I worked on BRD and Project Backlog.</t>
  </si>
  <si>
    <t>I will continue working on Project Backlog.</t>
  </si>
  <si>
    <t>Finishing the High Level Design</t>
  </si>
  <si>
    <t>Daily Stand-ups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</si>
</sst>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15">
    <font>
      <sz val="10.0"/>
      <color rgb="FF000000"/>
      <name val="Arial"/>
      <scheme val="minor"/>
    </font>
    <font>
      <sz val="36.0"/>
      <color rgb="FF4A86E8"/>
      <name val="Arial"/>
      <scheme val="minor"/>
    </font>
    <font>
      <b/>
      <sz val="18.0"/>
      <color theme="1"/>
      <name val="Arial"/>
      <scheme val="minor"/>
    </font>
    <font/>
    <font>
      <strike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trike/>
      <color rgb="FF000000"/>
      <name val="Arial"/>
    </font>
    <font>
      <color theme="1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rgb="FFFFFFFF"/>
      <name val="Arial"/>
    </font>
    <font>
      <color rgb="FFFFFFFF"/>
      <name val="Arial"/>
      <scheme val="minor"/>
    </font>
    <font>
      <color rgb="FF000000"/>
      <name val="Arial"/>
      <scheme val="minor"/>
    </font>
    <font>
      <b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1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vertical="center"/>
    </xf>
    <xf borderId="2" fillId="0" fontId="3" numFmtId="0" xfId="0" applyBorder="1" applyFont="1"/>
    <xf borderId="3" fillId="2" fontId="2" numFmtId="0" xfId="0" applyAlignment="1" applyBorder="1" applyFont="1">
      <alignment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4" numFmtId="0" xfId="0" applyAlignment="1" applyBorder="1" applyFont="1">
      <alignment readingOrder="0"/>
    </xf>
    <xf borderId="10" fillId="0" fontId="3" numFmtId="0" xfId="0" applyBorder="1" applyFont="1"/>
    <xf borderId="11" fillId="0" fontId="4" numFmtId="0" xfId="0" applyAlignment="1" applyBorder="1" applyFont="1">
      <alignment readingOrder="0"/>
    </xf>
    <xf borderId="12" fillId="0" fontId="3" numFmtId="0" xfId="0" applyBorder="1" applyFont="1"/>
    <xf borderId="9" fillId="0" fontId="5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11" fillId="3" fontId="6" numFmtId="0" xfId="0" applyAlignment="1" applyBorder="1" applyFill="1" applyFont="1">
      <alignment horizontal="left" readingOrder="0"/>
    </xf>
    <xf borderId="11" fillId="3" fontId="7" numFmtId="0" xfId="0" applyAlignment="1" applyBorder="1" applyFont="1">
      <alignment horizontal="left" readingOrder="0"/>
    </xf>
    <xf borderId="11" fillId="3" fontId="7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11" fillId="0" fontId="5" numFmtId="0" xfId="0" applyBorder="1" applyFont="1"/>
    <xf borderId="1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9" fillId="0" fontId="8" numFmtId="0" xfId="0" applyAlignment="1" applyBorder="1" applyFont="1">
      <alignment readingOrder="0" vertical="bottom"/>
    </xf>
    <xf borderId="10" fillId="0" fontId="8" numFmtId="0" xfId="0" applyAlignment="1" applyBorder="1" applyFont="1">
      <alignment readingOrder="0" vertical="bottom"/>
    </xf>
    <xf borderId="12" fillId="0" fontId="8" numFmtId="0" xfId="0" applyAlignment="1" applyBorder="1" applyFont="1">
      <alignment readingOrder="0" vertical="bottom"/>
    </xf>
    <xf borderId="0" fillId="0" fontId="8" numFmtId="0" xfId="0" applyAlignment="1" applyFont="1">
      <alignment vertical="bottom"/>
    </xf>
    <xf borderId="11" fillId="4" fontId="9" numFmtId="0" xfId="0" applyAlignment="1" applyBorder="1" applyFill="1" applyFont="1">
      <alignment readingOrder="0"/>
    </xf>
    <xf borderId="9" fillId="0" fontId="10" numFmtId="0" xfId="0" applyAlignment="1" applyBorder="1" applyFont="1">
      <alignment readingOrder="0"/>
    </xf>
    <xf borderId="13" fillId="5" fontId="11" numFmtId="0" xfId="0" applyAlignment="1" applyBorder="1" applyFill="1" applyFont="1">
      <alignment vertical="bottom"/>
    </xf>
    <xf borderId="12" fillId="0" fontId="5" numFmtId="0" xfId="0" applyAlignment="1" applyBorder="1" applyFont="1">
      <alignment readingOrder="0"/>
    </xf>
    <xf borderId="14" fillId="5" fontId="11" numFmtId="0" xfId="0" applyAlignment="1" applyBorder="1" applyFont="1">
      <alignment horizontal="left" vertical="bottom"/>
    </xf>
    <xf borderId="15" fillId="5" fontId="11" numFmtId="0" xfId="0" applyAlignment="1" applyBorder="1" applyFont="1">
      <alignment vertical="bottom"/>
    </xf>
    <xf borderId="12" fillId="0" fontId="5" numFmtId="0" xfId="0" applyBorder="1" applyFont="1"/>
    <xf borderId="11" fillId="6" fontId="9" numFmtId="0" xfId="0" applyAlignment="1" applyBorder="1" applyFill="1" applyFont="1">
      <alignment readingOrder="0"/>
    </xf>
    <xf borderId="0" fillId="7" fontId="5" numFmtId="0" xfId="0" applyAlignment="1" applyFill="1" applyFont="1">
      <alignment readingOrder="0"/>
    </xf>
    <xf borderId="0" fillId="8" fontId="5" numFmtId="0" xfId="0" applyAlignment="1" applyFill="1" applyFont="1">
      <alignment readingOrder="0"/>
    </xf>
    <xf borderId="0" fillId="9" fontId="5" numFmtId="0" xfId="0" applyAlignment="1" applyFill="1" applyFont="1">
      <alignment readingOrder="0"/>
    </xf>
    <xf borderId="0" fillId="10" fontId="5" numFmtId="0" xfId="0" applyAlignment="1" applyFill="1" applyFont="1">
      <alignment readingOrder="0"/>
    </xf>
    <xf borderId="0" fillId="11" fontId="5" numFmtId="0" xfId="0" applyAlignment="1" applyFill="1" applyFont="1">
      <alignment readingOrder="0"/>
    </xf>
    <xf borderId="0" fillId="5" fontId="12" numFmtId="0" xfId="0" applyAlignment="1" applyFont="1">
      <alignment readingOrder="0"/>
    </xf>
    <xf borderId="0" fillId="10" fontId="5" numFmtId="0" xfId="0" applyFont="1"/>
    <xf borderId="11" fillId="7" fontId="5" numFmtId="0" xfId="0" applyAlignment="1" applyBorder="1" applyFont="1">
      <alignment horizontal="center" readingOrder="0"/>
    </xf>
    <xf borderId="11" fillId="12" fontId="5" numFmtId="0" xfId="0" applyAlignment="1" applyBorder="1" applyFill="1" applyFont="1">
      <alignment horizontal="center" readingOrder="0"/>
    </xf>
    <xf borderId="11" fillId="8" fontId="5" numFmtId="0" xfId="0" applyAlignment="1" applyBorder="1" applyFont="1">
      <alignment horizontal="center" readingOrder="0"/>
    </xf>
    <xf borderId="11" fillId="9" fontId="5" numFmtId="0" xfId="0" applyAlignment="1" applyBorder="1" applyFont="1">
      <alignment horizontal="center" readingOrder="0"/>
    </xf>
    <xf borderId="11" fillId="10" fontId="5" numFmtId="0" xfId="0" applyAlignment="1" applyBorder="1" applyFont="1">
      <alignment horizontal="center" readingOrder="0"/>
    </xf>
    <xf borderId="11" fillId="11" fontId="13" numFmtId="0" xfId="0" applyAlignment="1" applyBorder="1" applyFont="1">
      <alignment horizontal="center" readingOrder="0"/>
    </xf>
    <xf borderId="11" fillId="11" fontId="5" numFmtId="0" xfId="0" applyAlignment="1" applyBorder="1" applyFont="1">
      <alignment horizontal="center" readingOrder="0"/>
    </xf>
    <xf borderId="0" fillId="13" fontId="5" numFmtId="0" xfId="0" applyFill="1" applyFont="1"/>
    <xf borderId="11" fillId="7" fontId="8" numFmtId="0" xfId="0" applyAlignment="1" applyBorder="1" applyFont="1">
      <alignment horizontal="center" vertical="bottom"/>
    </xf>
    <xf borderId="11" fillId="12" fontId="5" numFmtId="164" xfId="0" applyAlignment="1" applyBorder="1" applyFont="1" applyNumberFormat="1">
      <alignment horizontal="center" readingOrder="0"/>
    </xf>
    <xf borderId="10" fillId="8" fontId="8" numFmtId="0" xfId="0" applyAlignment="1" applyBorder="1" applyFont="1">
      <alignment horizontal="center" vertical="bottom"/>
    </xf>
    <xf borderId="10" fillId="9" fontId="8" numFmtId="0" xfId="0" applyAlignment="1" applyBorder="1" applyFont="1">
      <alignment horizontal="center" readingOrder="0" vertical="bottom"/>
    </xf>
    <xf borderId="10" fillId="10" fontId="8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11" fillId="7" fontId="5" numFmtId="0" xfId="0" applyAlignment="1" applyBorder="1" applyFont="1">
      <alignment readingOrder="0"/>
    </xf>
    <xf borderId="11" fillId="9" fontId="5" numFmtId="0" xfId="0" applyAlignment="1" applyBorder="1" applyFont="1">
      <alignment readingOrder="0"/>
    </xf>
    <xf borderId="11" fillId="10" fontId="5" numFmtId="0" xfId="0" applyAlignment="1" applyBorder="1" applyFont="1">
      <alignment readingOrder="0"/>
    </xf>
    <xf borderId="3" fillId="11" fontId="13" numFmtId="0" xfId="0" applyAlignment="1" applyBorder="1" applyFont="1">
      <alignment readingOrder="0"/>
    </xf>
    <xf borderId="3" fillId="11" fontId="5" numFmtId="0" xfId="0" applyAlignment="1" applyBorder="1" applyFont="1">
      <alignment readingOrder="0"/>
    </xf>
    <xf borderId="11" fillId="10" fontId="5" numFmtId="0" xfId="0" applyAlignment="1" applyBorder="1" applyFont="1">
      <alignment horizontal="center"/>
    </xf>
    <xf borderId="11" fillId="10" fontId="5" numFmtId="0" xfId="0" applyBorder="1" applyFont="1"/>
    <xf borderId="4" fillId="0" fontId="5" numFmtId="0" xfId="0" applyBorder="1" applyFont="1"/>
    <xf borderId="0" fillId="13" fontId="5" numFmtId="0" xfId="0" applyAlignment="1" applyFont="1">
      <alignment horizontal="center" readingOrder="0"/>
    </xf>
    <xf borderId="0" fillId="13" fontId="5" numFmtId="0" xfId="0" applyAlignment="1" applyFont="1">
      <alignment horizontal="center"/>
    </xf>
    <xf borderId="0" fillId="3" fontId="5" numFmtId="0" xfId="0" applyFont="1"/>
    <xf borderId="0" fillId="5" fontId="12" numFmtId="0" xfId="0" applyAlignment="1" applyFont="1">
      <alignment horizontal="center" readingOrder="0"/>
    </xf>
    <xf borderId="0" fillId="3" fontId="6" numFmtId="0" xfId="0" applyAlignment="1" applyFont="1">
      <alignment horizontal="left" readingOrder="0"/>
    </xf>
    <xf borderId="10" fillId="8" fontId="8" numFmtId="0" xfId="0" applyAlignment="1" applyBorder="1" applyFont="1">
      <alignment horizontal="center" readingOrder="0" vertical="bottom"/>
    </xf>
    <xf borderId="10" fillId="9" fontId="8" numFmtId="0" xfId="0" applyAlignment="1" applyBorder="1" applyFont="1">
      <alignment horizontal="center" vertical="bottom"/>
    </xf>
    <xf borderId="0" fillId="5" fontId="12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16" fillId="0" fontId="3" numFmtId="0" xfId="0" applyBorder="1" applyFont="1"/>
    <xf borderId="17" fillId="0" fontId="3" numFmtId="0" xfId="0" applyBorder="1" applyFont="1"/>
    <xf borderId="0" fillId="0" fontId="5" numFmtId="0" xfId="0" applyAlignment="1" applyFont="1">
      <alignment horizontal="center" vertical="center"/>
    </xf>
    <xf borderId="11" fillId="0" fontId="14" numFmtId="165" xfId="0" applyAlignment="1" applyBorder="1" applyFont="1" applyNumberFormat="1">
      <alignment horizontal="center" readingOrder="0" vertical="center"/>
    </xf>
    <xf borderId="10" fillId="0" fontId="14" numFmtId="0" xfId="0" applyAlignment="1" applyBorder="1" applyFont="1">
      <alignment horizontal="center" vertical="center"/>
    </xf>
    <xf borderId="7" fillId="5" fontId="11" numFmtId="0" xfId="0" applyAlignment="1" applyBorder="1" applyFont="1">
      <alignment horizontal="center"/>
    </xf>
    <xf borderId="6" fillId="0" fontId="8" numFmtId="0" xfId="0" applyAlignment="1" applyBorder="1" applyFont="1">
      <alignment horizontal="left" readingOrder="0" vertical="center"/>
    </xf>
    <xf borderId="11" fillId="0" fontId="5" numFmtId="0" xfId="0" applyAlignment="1" applyBorder="1" applyFont="1">
      <alignment horizontal="left" readingOrder="0" vertical="center"/>
    </xf>
    <xf borderId="11" fillId="0" fontId="8" numFmtId="0" xfId="0" applyBorder="1" applyFont="1"/>
    <xf borderId="10" fillId="0" fontId="8" numFmtId="0" xfId="0" applyBorder="1" applyFont="1"/>
    <xf borderId="6" fillId="0" fontId="8" numFmtId="0" xfId="0" applyAlignment="1" applyBorder="1" applyFont="1">
      <alignment horizontal="left" vertical="center"/>
    </xf>
    <xf borderId="11" fillId="0" fontId="8" numFmtId="0" xfId="0" applyAlignment="1" applyBorder="1" applyFont="1">
      <alignment horizontal="left" readingOrder="0" vertical="center"/>
    </xf>
    <xf borderId="10" fillId="0" fontId="8" numFmtId="0" xfId="0" applyAlignment="1" applyBorder="1" applyFont="1">
      <alignment horizontal="left" readingOrder="0" vertical="center"/>
    </xf>
    <xf borderId="7" fillId="5" fontId="11" numFmtId="0" xfId="0" applyAlignment="1" applyBorder="1" applyFont="1">
      <alignment horizontal="center" readingOrder="0" vertical="center"/>
    </xf>
    <xf borderId="7" fillId="5" fontId="11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left" vertical="center"/>
    </xf>
    <xf borderId="10" fillId="0" fontId="8" numFmtId="0" xfId="0" applyAlignment="1" applyBorder="1" applyFont="1">
      <alignment horizontal="left" vertical="center"/>
    </xf>
    <xf borderId="7" fillId="5" fontId="11" numFmtId="0" xfId="0" applyAlignment="1" applyBorder="1" applyFont="1">
      <alignment horizontal="center" vertical="center"/>
    </xf>
    <xf borderId="11" fillId="0" fontId="8" numFmtId="0" xfId="0" applyBorder="1" applyFont="1"/>
    <xf borderId="10" fillId="0" fontId="8" numFmtId="0" xfId="0" applyBorder="1" applyFont="1"/>
    <xf borderId="6" fillId="0" fontId="8" numFmtId="0" xfId="0" applyAlignment="1" applyBorder="1" applyFont="1">
      <alignment horizontal="left" vertical="center"/>
    </xf>
    <xf borderId="11" fillId="0" fontId="14" numFmtId="165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7" fillId="0" fontId="14" numFmtId="165" xfId="0" applyAlignment="1" applyBorder="1" applyFont="1" applyNumberFormat="1">
      <alignment horizontal="center" vertical="center"/>
    </xf>
    <xf borderId="6" fillId="0" fontId="14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10" fillId="0" fontId="14" numFmtId="0" xfId="0" applyAlignment="1" applyBorder="1" applyFont="1">
      <alignment horizontal="center" vertical="center"/>
    </xf>
    <xf borderId="7" fillId="0" fontId="14" numFmtId="165" xfId="0" applyAlignment="1" applyBorder="1" applyFont="1" applyNumberFormat="1">
      <alignment horizontal="center" readingOrder="0" vertical="center"/>
    </xf>
    <xf borderId="6" fillId="0" fontId="14" numFmtId="0" xfId="0" applyAlignment="1" applyBorder="1" applyFont="1">
      <alignment horizontal="center" vertical="center"/>
    </xf>
    <xf borderId="0" fillId="0" fontId="8" numFmtId="0" xfId="0" applyFont="1"/>
    <xf borderId="8" fillId="0" fontId="8" numFmtId="0" xfId="0" applyBorder="1" applyFont="1"/>
    <xf borderId="0" fillId="0" fontId="5" numFmtId="0" xfId="0" applyAlignment="1" applyFont="1">
      <alignment readingOrder="0"/>
    </xf>
    <xf borderId="0" fillId="0" fontId="8" numFmtId="0" xfId="0" applyFont="1"/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Sierra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0'!$A$9:$A$15</c:f>
            </c:strRef>
          </c:cat>
          <c:val>
            <c:numRef>
              <c:f>'A.A. Sprint 0'!$E$9:$E$15</c:f>
              <c:numCache/>
            </c:numRef>
          </c:val>
          <c:smooth val="0"/>
        </c:ser>
        <c:axId val="108298413"/>
        <c:axId val="1410485662"/>
      </c:lineChart>
      <c:catAx>
        <c:axId val="108298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485662"/>
      </c:catAx>
      <c:valAx>
        <c:axId val="1410485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98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Kevin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1'!$A$39:$A$44</c:f>
            </c:strRef>
          </c:cat>
          <c:val>
            <c:numRef>
              <c:f>'A.A. Sprint 1'!$E$39:$E$44</c:f>
              <c:numCache/>
            </c:numRef>
          </c:val>
          <c:smooth val="0"/>
        </c:ser>
        <c:axId val="1327754159"/>
        <c:axId val="554570681"/>
      </c:lineChart>
      <c:catAx>
        <c:axId val="132775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570681"/>
      </c:catAx>
      <c:valAx>
        <c:axId val="554570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754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Sierra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2'!$A$9:$A$15</c:f>
            </c:strRef>
          </c:cat>
          <c:val>
            <c:numRef>
              <c:f>'A.A. Sprint 2'!$E$9:$E$15</c:f>
              <c:numCache/>
            </c:numRef>
          </c:val>
          <c:smooth val="0"/>
        </c:ser>
        <c:axId val="2053670682"/>
        <c:axId val="100877346"/>
      </c:lineChart>
      <c:catAx>
        <c:axId val="2053670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77346"/>
      </c:catAx>
      <c:valAx>
        <c:axId val="100877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670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David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2'!$A$20:$A$26</c:f>
            </c:strRef>
          </c:cat>
          <c:val>
            <c:numRef>
              <c:f>'A.A. Sprint 2'!$E$20:$E$26</c:f>
              <c:numCache/>
            </c:numRef>
          </c:val>
          <c:smooth val="0"/>
        </c:ser>
        <c:axId val="1654963389"/>
        <c:axId val="442687485"/>
      </c:lineChart>
      <c:catAx>
        <c:axId val="1654963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687485"/>
      </c:catAx>
      <c:valAx>
        <c:axId val="442687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963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Bryant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2'!$A$31:$A$37</c:f>
            </c:strRef>
          </c:cat>
          <c:val>
            <c:numRef>
              <c:f>'A.A. Sprint 2'!$E$31:$E$37</c:f>
              <c:numCache/>
            </c:numRef>
          </c:val>
          <c:smooth val="0"/>
        </c:ser>
        <c:axId val="1832284608"/>
        <c:axId val="2015826220"/>
      </c:lineChart>
      <c:catAx>
        <c:axId val="18322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826220"/>
      </c:catAx>
      <c:valAx>
        <c:axId val="2015826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284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Abhay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2'!$A$43:$A$48</c:f>
            </c:strRef>
          </c:cat>
          <c:val>
            <c:numRef>
              <c:f>'A.A. Sprint 2'!$E$43:$E$48</c:f>
              <c:numCache/>
            </c:numRef>
          </c:val>
          <c:smooth val="0"/>
        </c:ser>
        <c:axId val="894981616"/>
        <c:axId val="308389369"/>
      </c:lineChart>
      <c:catAx>
        <c:axId val="89498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389369"/>
      </c:catAx>
      <c:valAx>
        <c:axId val="308389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981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Algorithmic Alchemist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2'!$M$10:$M$16</c:f>
            </c:strRef>
          </c:cat>
          <c:val>
            <c:numRef>
              <c:f>'A.A. Sprint 2'!$Q$10:$Q$16</c:f>
              <c:numCache/>
            </c:numRef>
          </c:val>
          <c:smooth val="0"/>
        </c:ser>
        <c:axId val="459520413"/>
        <c:axId val="1522837251"/>
      </c:lineChart>
      <c:catAx>
        <c:axId val="459520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837251"/>
      </c:catAx>
      <c:valAx>
        <c:axId val="1522837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520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Faisal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2'!$A$53:$A$58</c:f>
            </c:strRef>
          </c:cat>
          <c:val>
            <c:numRef>
              <c:f>'A.A. Sprint 2'!$E$53:$E$58</c:f>
              <c:numCache/>
            </c:numRef>
          </c:val>
          <c:smooth val="0"/>
        </c:ser>
        <c:axId val="1702465640"/>
        <c:axId val="1320297048"/>
      </c:lineChart>
      <c:catAx>
        <c:axId val="170246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297048"/>
      </c:catAx>
      <c:valAx>
        <c:axId val="1320297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465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Kevin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2'!$A$64:$A$69</c:f>
            </c:strRef>
          </c:cat>
          <c:val>
            <c:numRef>
              <c:f>'A.A. Sprint 2'!$E$64:$E$69</c:f>
              <c:numCache/>
            </c:numRef>
          </c:val>
          <c:smooth val="0"/>
        </c:ser>
        <c:axId val="396567307"/>
        <c:axId val="1112816304"/>
      </c:lineChart>
      <c:catAx>
        <c:axId val="396567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816304"/>
      </c:catAx>
      <c:valAx>
        <c:axId val="1112816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567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Abhay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0'!$A$21:$A$26</c:f>
            </c:strRef>
          </c:cat>
          <c:val>
            <c:numRef>
              <c:f>'A.A. Sprint 0'!$E$20:$E$26</c:f>
              <c:numCache/>
            </c:numRef>
          </c:val>
          <c:smooth val="0"/>
        </c:ser>
        <c:axId val="1440821640"/>
        <c:axId val="163903701"/>
      </c:lineChart>
      <c:catAx>
        <c:axId val="144082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03701"/>
      </c:catAx>
      <c:valAx>
        <c:axId val="163903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821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Algorithmic Alchemist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0'!$M$10:$M$16</c:f>
            </c:strRef>
          </c:cat>
          <c:val>
            <c:numRef>
              <c:f>'A.A. Sprint 0'!$Q$10:$Q$16</c:f>
              <c:numCache/>
            </c:numRef>
          </c:val>
          <c:smooth val="0"/>
        </c:ser>
        <c:axId val="1990720146"/>
        <c:axId val="1891807288"/>
      </c:lineChart>
      <c:catAx>
        <c:axId val="1990720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807288"/>
      </c:catAx>
      <c:valAx>
        <c:axId val="1891807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720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Faisal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0'!$A$31:$A$36</c:f>
            </c:strRef>
          </c:cat>
          <c:val>
            <c:numRef>
              <c:f>'A.A. Sprint 0'!$E$31:$E$36</c:f>
              <c:numCache/>
            </c:numRef>
          </c:val>
          <c:smooth val="0"/>
        </c:ser>
        <c:axId val="2018625082"/>
        <c:axId val="1043301647"/>
      </c:lineChart>
      <c:catAx>
        <c:axId val="201862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301647"/>
      </c:catAx>
      <c:valAx>
        <c:axId val="1043301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625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Kevin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0'!$A$42:$A$47</c:f>
            </c:strRef>
          </c:cat>
          <c:val>
            <c:numRef>
              <c:f>'A.A. Sprint 0'!$E$42:$E$47</c:f>
              <c:numCache/>
            </c:numRef>
          </c:val>
          <c:smooth val="0"/>
        </c:ser>
        <c:axId val="936866812"/>
        <c:axId val="687004608"/>
      </c:lineChart>
      <c:catAx>
        <c:axId val="936866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004608"/>
      </c:catAx>
      <c:valAx>
        <c:axId val="687004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866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Sierra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1'!$A$9:$A$14</c:f>
            </c:strRef>
          </c:cat>
          <c:val>
            <c:numRef>
              <c:f>'A.A. Sprint 1'!$E$9:$E$14</c:f>
              <c:numCache/>
            </c:numRef>
          </c:val>
          <c:smooth val="0"/>
        </c:ser>
        <c:axId val="1322826177"/>
        <c:axId val="103387565"/>
      </c:lineChart>
      <c:catAx>
        <c:axId val="1322826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87565"/>
      </c:catAx>
      <c:valAx>
        <c:axId val="103387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826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Abhay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1'!$A$20:$A$24</c:f>
            </c:strRef>
          </c:cat>
          <c:val>
            <c:numRef>
              <c:f>'A.A. Sprint 1'!$E$19:$E$24</c:f>
              <c:numCache/>
            </c:numRef>
          </c:val>
          <c:smooth val="0"/>
        </c:ser>
        <c:axId val="850623984"/>
        <c:axId val="119720867"/>
      </c:lineChart>
      <c:catAx>
        <c:axId val="85062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20867"/>
      </c:catAx>
      <c:valAx>
        <c:axId val="119720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623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Algorithmic Alchemist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1'!$M$10:$M$15</c:f>
            </c:strRef>
          </c:cat>
          <c:val>
            <c:numRef>
              <c:f>'A.A. Sprint 1'!$Q$10:$Q$15</c:f>
              <c:numCache/>
            </c:numRef>
          </c:val>
          <c:smooth val="0"/>
        </c:ser>
        <c:axId val="1129923804"/>
        <c:axId val="329983994"/>
      </c:lineChart>
      <c:catAx>
        <c:axId val="1129923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983994"/>
      </c:catAx>
      <c:valAx>
        <c:axId val="329983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923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Faisal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'A.A. Sprint 1'!$A$29:$A$34</c:f>
            </c:strRef>
          </c:cat>
          <c:val>
            <c:numRef>
              <c:f>'A.A. Sprint 1'!$E$29:$E$34</c:f>
              <c:numCache/>
            </c:numRef>
          </c:val>
          <c:smooth val="0"/>
        </c:ser>
        <c:axId val="15085673"/>
        <c:axId val="2055063309"/>
      </c:lineChart>
      <c:catAx>
        <c:axId val="15085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063309"/>
      </c:catAx>
      <c:valAx>
        <c:axId val="2055063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5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6</xdr:row>
      <xdr:rowOff>0</xdr:rowOff>
    </xdr:from>
    <xdr:ext cx="3638550" cy="2228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247650</xdr:colOff>
      <xdr:row>17</xdr:row>
      <xdr:rowOff>28575</xdr:rowOff>
    </xdr:from>
    <xdr:ext cx="3638550" cy="2228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923925</xdr:colOff>
      <xdr:row>18</xdr:row>
      <xdr:rowOff>190500</xdr:rowOff>
    </xdr:from>
    <xdr:ext cx="5819775" cy="3571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247650</xdr:colOff>
      <xdr:row>27</xdr:row>
      <xdr:rowOff>142875</xdr:rowOff>
    </xdr:from>
    <xdr:ext cx="3638550" cy="2228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247650</xdr:colOff>
      <xdr:row>38</xdr:row>
      <xdr:rowOff>171450</xdr:rowOff>
    </xdr:from>
    <xdr:ext cx="3638550" cy="2228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6</xdr:row>
      <xdr:rowOff>0</xdr:rowOff>
    </xdr:from>
    <xdr:ext cx="3638550" cy="2228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247650</xdr:colOff>
      <xdr:row>16</xdr:row>
      <xdr:rowOff>28575</xdr:rowOff>
    </xdr:from>
    <xdr:ext cx="3638550" cy="22288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914400</xdr:colOff>
      <xdr:row>15</xdr:row>
      <xdr:rowOff>76200</xdr:rowOff>
    </xdr:from>
    <xdr:ext cx="5819775" cy="35718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247650</xdr:colOff>
      <xdr:row>25</xdr:row>
      <xdr:rowOff>142875</xdr:rowOff>
    </xdr:from>
    <xdr:ext cx="3638550" cy="22288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247650</xdr:colOff>
      <xdr:row>35</xdr:row>
      <xdr:rowOff>171450</xdr:rowOff>
    </xdr:from>
    <xdr:ext cx="3638550" cy="22288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6</xdr:row>
      <xdr:rowOff>0</xdr:rowOff>
    </xdr:from>
    <xdr:ext cx="3638550" cy="22288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247650</xdr:colOff>
      <xdr:row>16</xdr:row>
      <xdr:rowOff>171450</xdr:rowOff>
    </xdr:from>
    <xdr:ext cx="3638550" cy="22288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247650</xdr:colOff>
      <xdr:row>28</xdr:row>
      <xdr:rowOff>0</xdr:rowOff>
    </xdr:from>
    <xdr:ext cx="3638550" cy="22288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247650</xdr:colOff>
      <xdr:row>38</xdr:row>
      <xdr:rowOff>171450</xdr:rowOff>
    </xdr:from>
    <xdr:ext cx="3638550" cy="22288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914400</xdr:colOff>
      <xdr:row>18</xdr:row>
      <xdr:rowOff>76200</xdr:rowOff>
    </xdr:from>
    <xdr:ext cx="5819775" cy="35718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247650</xdr:colOff>
      <xdr:row>49</xdr:row>
      <xdr:rowOff>142875</xdr:rowOff>
    </xdr:from>
    <xdr:ext cx="3638550" cy="22288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247650</xdr:colOff>
      <xdr:row>60</xdr:row>
      <xdr:rowOff>171450</xdr:rowOff>
    </xdr:from>
    <xdr:ext cx="3638550" cy="22288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2"/>
  <cols>
    <col customWidth="1" min="7" max="7" width="44.13"/>
  </cols>
  <sheetData>
    <row r="1">
      <c r="A1" s="1" t="s">
        <v>0</v>
      </c>
    </row>
    <row r="5">
      <c r="A5" s="2" t="s">
        <v>1</v>
      </c>
      <c r="B5" s="3"/>
      <c r="C5" s="4" t="s">
        <v>2</v>
      </c>
      <c r="D5" s="2" t="s">
        <v>3</v>
      </c>
      <c r="E5" s="5"/>
      <c r="F5" s="5"/>
      <c r="G5" s="3"/>
      <c r="H5" s="4" t="s">
        <v>4</v>
      </c>
      <c r="I5" s="4" t="s">
        <v>5</v>
      </c>
    </row>
    <row r="6">
      <c r="A6" s="6"/>
      <c r="B6" s="7"/>
      <c r="C6" s="8"/>
      <c r="D6" s="6"/>
      <c r="E6" s="9"/>
      <c r="F6" s="9"/>
      <c r="G6" s="7"/>
      <c r="H6" s="8"/>
      <c r="I6" s="8"/>
    </row>
    <row r="7" collapsed="1">
      <c r="A7" s="10" t="s">
        <v>6</v>
      </c>
      <c r="B7" s="11"/>
      <c r="C7" s="12" t="s">
        <v>7</v>
      </c>
      <c r="D7" s="10" t="s">
        <v>8</v>
      </c>
      <c r="E7" s="13"/>
      <c r="F7" s="13"/>
      <c r="G7" s="11"/>
      <c r="H7" s="12">
        <v>1.0</v>
      </c>
      <c r="I7" s="12">
        <f>Sum(I8:I18)</f>
        <v>19.5</v>
      </c>
    </row>
    <row r="8" hidden="1" outlineLevel="1">
      <c r="A8" s="10" t="s">
        <v>9</v>
      </c>
      <c r="B8" s="11"/>
      <c r="C8" s="12" t="s">
        <v>10</v>
      </c>
      <c r="D8" s="10" t="s">
        <v>11</v>
      </c>
      <c r="E8" s="13"/>
      <c r="F8" s="13"/>
      <c r="G8" s="11"/>
      <c r="H8" s="12">
        <v>1.1</v>
      </c>
      <c r="I8" s="12">
        <v>6.0</v>
      </c>
    </row>
    <row r="9" hidden="1" outlineLevel="1">
      <c r="A9" s="10" t="s">
        <v>12</v>
      </c>
      <c r="B9" s="11"/>
      <c r="C9" s="12" t="s">
        <v>10</v>
      </c>
      <c r="D9" s="10" t="s">
        <v>13</v>
      </c>
      <c r="E9" s="13"/>
      <c r="F9" s="13"/>
      <c r="G9" s="11"/>
      <c r="H9" s="12">
        <v>1.2</v>
      </c>
      <c r="I9" s="12">
        <v>2.0</v>
      </c>
    </row>
    <row r="10" hidden="1" outlineLevel="1">
      <c r="A10" s="10" t="s">
        <v>14</v>
      </c>
      <c r="B10" s="11"/>
      <c r="C10" s="12" t="s">
        <v>10</v>
      </c>
      <c r="D10" s="10" t="s">
        <v>15</v>
      </c>
      <c r="E10" s="13"/>
      <c r="F10" s="13"/>
      <c r="G10" s="11"/>
      <c r="H10" s="12">
        <v>1.3</v>
      </c>
      <c r="I10" s="12">
        <v>2.0</v>
      </c>
    </row>
    <row r="11" hidden="1" outlineLevel="1">
      <c r="A11" s="10" t="s">
        <v>16</v>
      </c>
      <c r="B11" s="11"/>
      <c r="C11" s="12" t="s">
        <v>10</v>
      </c>
      <c r="D11" s="10" t="s">
        <v>17</v>
      </c>
      <c r="E11" s="13"/>
      <c r="F11" s="13"/>
      <c r="G11" s="11"/>
      <c r="H11" s="12">
        <v>1.4</v>
      </c>
      <c r="I11" s="12">
        <v>2.0</v>
      </c>
    </row>
    <row r="12" hidden="1" outlineLevel="1">
      <c r="A12" s="10" t="s">
        <v>18</v>
      </c>
      <c r="B12" s="11"/>
      <c r="C12" s="12" t="s">
        <v>10</v>
      </c>
      <c r="D12" s="10" t="s">
        <v>19</v>
      </c>
      <c r="E12" s="13"/>
      <c r="F12" s="13"/>
      <c r="G12" s="11"/>
      <c r="H12" s="12">
        <v>1.45</v>
      </c>
      <c r="I12" s="12">
        <v>1.5</v>
      </c>
    </row>
    <row r="13" hidden="1" outlineLevel="1">
      <c r="A13" s="10" t="s">
        <v>20</v>
      </c>
      <c r="B13" s="11"/>
      <c r="C13" s="12" t="s">
        <v>10</v>
      </c>
      <c r="D13" s="10" t="s">
        <v>21</v>
      </c>
      <c r="E13" s="13"/>
      <c r="F13" s="13"/>
      <c r="G13" s="11"/>
      <c r="H13" s="12">
        <v>1.5</v>
      </c>
      <c r="I13" s="12">
        <v>1.5</v>
      </c>
    </row>
    <row r="14" hidden="1" outlineLevel="1">
      <c r="A14" s="10" t="s">
        <v>22</v>
      </c>
      <c r="B14" s="11"/>
      <c r="C14" s="12" t="s">
        <v>10</v>
      </c>
      <c r="D14" s="10" t="s">
        <v>23</v>
      </c>
      <c r="E14" s="13"/>
      <c r="F14" s="13"/>
      <c r="G14" s="11"/>
      <c r="H14" s="12">
        <v>1.6</v>
      </c>
      <c r="I14" s="12">
        <v>1.0</v>
      </c>
    </row>
    <row r="15" hidden="1" outlineLevel="1">
      <c r="A15" s="10" t="s">
        <v>24</v>
      </c>
      <c r="B15" s="11"/>
      <c r="C15" s="12" t="s">
        <v>10</v>
      </c>
      <c r="D15" s="10" t="s">
        <v>25</v>
      </c>
      <c r="E15" s="13"/>
      <c r="F15" s="13"/>
      <c r="G15" s="11"/>
      <c r="H15" s="12">
        <v>1.65</v>
      </c>
      <c r="I15" s="12">
        <v>1.0</v>
      </c>
    </row>
    <row r="16" hidden="1" outlineLevel="1">
      <c r="A16" s="10" t="s">
        <v>26</v>
      </c>
      <c r="B16" s="11"/>
      <c r="C16" s="12" t="s">
        <v>10</v>
      </c>
      <c r="D16" s="10" t="s">
        <v>27</v>
      </c>
      <c r="E16" s="13"/>
      <c r="F16" s="13"/>
      <c r="G16" s="11"/>
      <c r="H16" s="12">
        <v>1.7</v>
      </c>
      <c r="I16" s="12">
        <v>1.0</v>
      </c>
    </row>
    <row r="17" hidden="1" outlineLevel="1">
      <c r="A17" s="10" t="s">
        <v>28</v>
      </c>
      <c r="B17" s="11"/>
      <c r="C17" s="12" t="s">
        <v>10</v>
      </c>
      <c r="D17" s="10" t="s">
        <v>29</v>
      </c>
      <c r="E17" s="13"/>
      <c r="F17" s="13"/>
      <c r="G17" s="11"/>
      <c r="H17" s="12">
        <v>1.8</v>
      </c>
      <c r="I17" s="12">
        <v>0.5</v>
      </c>
    </row>
    <row r="18" hidden="1" outlineLevel="1">
      <c r="A18" s="10" t="s">
        <v>30</v>
      </c>
      <c r="B18" s="11"/>
      <c r="C18" s="12" t="s">
        <v>10</v>
      </c>
      <c r="D18" s="10" t="s">
        <v>31</v>
      </c>
      <c r="E18" s="13"/>
      <c r="F18" s="13"/>
      <c r="G18" s="11"/>
      <c r="H18" s="12">
        <v>1.9</v>
      </c>
      <c r="I18" s="12">
        <v>1.0</v>
      </c>
    </row>
    <row r="20">
      <c r="A20" s="14" t="s">
        <v>32</v>
      </c>
      <c r="B20" s="11"/>
      <c r="C20" s="15" t="s">
        <v>33</v>
      </c>
      <c r="D20" s="14" t="s">
        <v>34</v>
      </c>
      <c r="E20" s="13"/>
      <c r="F20" s="13"/>
      <c r="G20" s="11"/>
      <c r="H20" s="15">
        <v>1.0</v>
      </c>
      <c r="I20" s="15">
        <f>SUM(I21,I32,I34)</f>
        <v>96</v>
      </c>
    </row>
    <row r="21" outlineLevel="1" collapsed="1">
      <c r="A21" s="14" t="s">
        <v>35</v>
      </c>
      <c r="B21" s="11"/>
      <c r="C21" s="15" t="s">
        <v>7</v>
      </c>
      <c r="D21" s="14" t="s">
        <v>36</v>
      </c>
      <c r="E21" s="13"/>
      <c r="F21" s="13"/>
      <c r="G21" s="11"/>
      <c r="H21" s="15">
        <v>2.0</v>
      </c>
      <c r="I21" s="15">
        <f>SUM(I22:I31)</f>
        <v>64</v>
      </c>
    </row>
    <row r="22" hidden="1" outlineLevel="2">
      <c r="A22" s="14" t="s">
        <v>37</v>
      </c>
      <c r="B22" s="11"/>
      <c r="C22" s="16" t="s">
        <v>10</v>
      </c>
      <c r="D22" s="14" t="s">
        <v>38</v>
      </c>
      <c r="E22" s="13"/>
      <c r="F22" s="13"/>
      <c r="G22" s="11"/>
      <c r="H22" s="15">
        <v>2.1</v>
      </c>
      <c r="I22" s="15">
        <v>16.0</v>
      </c>
    </row>
    <row r="23" hidden="1" outlineLevel="2">
      <c r="A23" s="14" t="s">
        <v>39</v>
      </c>
      <c r="B23" s="11"/>
      <c r="C23" s="16" t="s">
        <v>10</v>
      </c>
      <c r="D23" s="14" t="s">
        <v>40</v>
      </c>
      <c r="E23" s="13"/>
      <c r="F23" s="13"/>
      <c r="G23" s="11"/>
      <c r="H23" s="15">
        <v>2.2</v>
      </c>
      <c r="I23" s="15">
        <v>16.0</v>
      </c>
    </row>
    <row r="24" hidden="1" outlineLevel="2">
      <c r="A24" s="10" t="s">
        <v>41</v>
      </c>
      <c r="B24" s="11"/>
      <c r="C24" s="17" t="s">
        <v>10</v>
      </c>
      <c r="D24" s="10" t="s">
        <v>42</v>
      </c>
      <c r="E24" s="13"/>
      <c r="F24" s="13"/>
      <c r="G24" s="11"/>
      <c r="H24" s="12">
        <v>2.3</v>
      </c>
      <c r="I24" s="12">
        <v>8.0</v>
      </c>
    </row>
    <row r="25" hidden="1" outlineLevel="2">
      <c r="A25" s="10" t="s">
        <v>43</v>
      </c>
      <c r="B25" s="11"/>
      <c r="C25" s="17" t="s">
        <v>10</v>
      </c>
      <c r="D25" s="10" t="s">
        <v>44</v>
      </c>
      <c r="E25" s="13"/>
      <c r="F25" s="13"/>
      <c r="G25" s="11"/>
      <c r="H25" s="12">
        <v>2.4</v>
      </c>
      <c r="I25" s="12">
        <v>6.0</v>
      </c>
    </row>
    <row r="26" hidden="1" outlineLevel="2">
      <c r="A26" s="10" t="s">
        <v>45</v>
      </c>
      <c r="B26" s="11"/>
      <c r="C26" s="17" t="s">
        <v>10</v>
      </c>
      <c r="D26" s="18" t="s">
        <v>46</v>
      </c>
      <c r="E26" s="19"/>
      <c r="F26" s="19"/>
      <c r="G26" s="19"/>
      <c r="H26" s="12">
        <v>2.5</v>
      </c>
      <c r="I26" s="12">
        <v>4.0</v>
      </c>
    </row>
    <row r="27" hidden="1" outlineLevel="2">
      <c r="A27" s="10" t="s">
        <v>47</v>
      </c>
      <c r="B27" s="11"/>
      <c r="C27" s="17" t="s">
        <v>10</v>
      </c>
      <c r="D27" s="10" t="s">
        <v>48</v>
      </c>
      <c r="E27" s="13"/>
      <c r="F27" s="13"/>
      <c r="G27" s="11"/>
      <c r="H27" s="12">
        <v>2.6</v>
      </c>
      <c r="I27" s="12">
        <v>2.0</v>
      </c>
    </row>
    <row r="28" hidden="1" outlineLevel="2">
      <c r="A28" s="10" t="s">
        <v>49</v>
      </c>
      <c r="B28" s="11"/>
      <c r="C28" s="17" t="s">
        <v>10</v>
      </c>
      <c r="D28" s="10" t="s">
        <v>50</v>
      </c>
      <c r="E28" s="13"/>
      <c r="F28" s="13"/>
      <c r="G28" s="11"/>
      <c r="H28" s="12">
        <v>2.7</v>
      </c>
      <c r="I28" s="12">
        <v>4.0</v>
      </c>
    </row>
    <row r="29" hidden="1" outlineLevel="2">
      <c r="A29" s="10" t="s">
        <v>51</v>
      </c>
      <c r="B29" s="11"/>
      <c r="C29" s="12" t="s">
        <v>10</v>
      </c>
      <c r="D29" s="19" t="s">
        <v>52</v>
      </c>
      <c r="H29" s="12">
        <v>2.8</v>
      </c>
      <c r="I29" s="12">
        <v>4.0</v>
      </c>
    </row>
    <row r="30" hidden="1" outlineLevel="2">
      <c r="A30" s="10" t="s">
        <v>53</v>
      </c>
      <c r="B30" s="11"/>
      <c r="C30" s="17" t="s">
        <v>10</v>
      </c>
      <c r="D30" s="10" t="s">
        <v>54</v>
      </c>
      <c r="E30" s="13"/>
      <c r="F30" s="13"/>
      <c r="G30" s="11"/>
      <c r="H30" s="12">
        <v>2.9</v>
      </c>
      <c r="I30" s="12">
        <v>2.0</v>
      </c>
    </row>
    <row r="31" hidden="1" outlineLevel="2">
      <c r="A31" s="10" t="s">
        <v>55</v>
      </c>
      <c r="B31" s="11"/>
      <c r="C31" s="17" t="s">
        <v>10</v>
      </c>
      <c r="D31" s="10" t="s">
        <v>56</v>
      </c>
      <c r="E31" s="13"/>
      <c r="F31" s="13"/>
      <c r="G31" s="11"/>
      <c r="H31" s="12">
        <v>2.95</v>
      </c>
      <c r="I31" s="12">
        <v>2.0</v>
      </c>
    </row>
    <row r="32" outlineLevel="1" collapsed="1">
      <c r="A32" s="14" t="s">
        <v>57</v>
      </c>
      <c r="B32" s="11"/>
      <c r="C32" s="15" t="s">
        <v>7</v>
      </c>
      <c r="D32" s="14" t="s">
        <v>58</v>
      </c>
      <c r="E32" s="13"/>
      <c r="F32" s="13"/>
      <c r="G32" s="11"/>
      <c r="H32" s="15">
        <v>3.0</v>
      </c>
      <c r="I32" s="15">
        <v>16.0</v>
      </c>
    </row>
    <row r="33" hidden="1" outlineLevel="2">
      <c r="A33" s="14" t="s">
        <v>59</v>
      </c>
      <c r="B33" s="11"/>
      <c r="C33" s="15" t="s">
        <v>10</v>
      </c>
      <c r="D33" s="14" t="s">
        <v>60</v>
      </c>
      <c r="E33" s="13"/>
      <c r="F33" s="13"/>
      <c r="G33" s="11"/>
      <c r="H33" s="15">
        <v>3.0</v>
      </c>
      <c r="I33" s="15">
        <v>4.0</v>
      </c>
    </row>
    <row r="34" outlineLevel="1">
      <c r="A34" s="14" t="s">
        <v>61</v>
      </c>
      <c r="B34" s="11"/>
      <c r="C34" s="15" t="s">
        <v>7</v>
      </c>
      <c r="D34" s="14" t="s">
        <v>62</v>
      </c>
      <c r="E34" s="13"/>
      <c r="F34" s="13"/>
      <c r="G34" s="11"/>
      <c r="H34" s="15">
        <v>4.0</v>
      </c>
      <c r="I34" s="15">
        <v>16.0</v>
      </c>
    </row>
    <row r="36">
      <c r="A36" s="14" t="s">
        <v>63</v>
      </c>
      <c r="B36" s="11"/>
      <c r="C36" s="15" t="s">
        <v>33</v>
      </c>
      <c r="D36" s="14" t="s">
        <v>64</v>
      </c>
      <c r="E36" s="13"/>
      <c r="F36" s="13"/>
      <c r="G36" s="11"/>
      <c r="H36" s="15">
        <v>2.0</v>
      </c>
      <c r="I36" s="20">
        <f>SUM(I37:I40)</f>
        <v>192</v>
      </c>
    </row>
    <row r="37" outlineLevel="1">
      <c r="A37" s="14" t="s">
        <v>65</v>
      </c>
      <c r="B37" s="11"/>
      <c r="C37" s="15" t="s">
        <v>7</v>
      </c>
      <c r="D37" s="14" t="s">
        <v>66</v>
      </c>
      <c r="E37" s="13"/>
      <c r="F37" s="13"/>
      <c r="G37" s="11"/>
      <c r="H37" s="15">
        <v>2.1</v>
      </c>
      <c r="I37" s="15">
        <v>32.0</v>
      </c>
    </row>
    <row r="38" outlineLevel="1">
      <c r="A38" s="14" t="s">
        <v>67</v>
      </c>
      <c r="B38" s="11"/>
      <c r="C38" s="15" t="s">
        <v>68</v>
      </c>
      <c r="D38" s="14" t="s">
        <v>69</v>
      </c>
      <c r="E38" s="13"/>
      <c r="F38" s="13"/>
      <c r="G38" s="11"/>
      <c r="H38" s="15">
        <v>2.2</v>
      </c>
      <c r="I38" s="15">
        <v>64.0</v>
      </c>
    </row>
    <row r="39" outlineLevel="1">
      <c r="A39" s="14" t="s">
        <v>70</v>
      </c>
      <c r="B39" s="11"/>
      <c r="C39" s="15" t="s">
        <v>7</v>
      </c>
      <c r="D39" s="14" t="s">
        <v>71</v>
      </c>
      <c r="E39" s="13"/>
      <c r="F39" s="13"/>
      <c r="G39" s="11"/>
      <c r="H39" s="15">
        <v>2.3</v>
      </c>
      <c r="I39" s="15">
        <v>32.0</v>
      </c>
    </row>
    <row r="40" outlineLevel="1">
      <c r="A40" s="14" t="s">
        <v>72</v>
      </c>
      <c r="B40" s="11"/>
      <c r="C40" s="15" t="s">
        <v>7</v>
      </c>
      <c r="D40" s="14" t="s">
        <v>73</v>
      </c>
      <c r="E40" s="13"/>
      <c r="F40" s="13"/>
      <c r="G40" s="11"/>
      <c r="H40" s="15">
        <v>2.4</v>
      </c>
      <c r="I40" s="15">
        <v>64.0</v>
      </c>
    </row>
    <row r="42">
      <c r="A42" s="14" t="s">
        <v>74</v>
      </c>
      <c r="B42" s="11"/>
      <c r="C42" s="15" t="s">
        <v>33</v>
      </c>
      <c r="D42" s="14" t="s">
        <v>75</v>
      </c>
      <c r="E42" s="13"/>
      <c r="F42" s="13"/>
      <c r="G42" s="11"/>
      <c r="H42" s="15">
        <v>3.0</v>
      </c>
      <c r="I42" s="20">
        <f>SUM(I43:I46)</f>
        <v>176</v>
      </c>
    </row>
    <row r="43" outlineLevel="1">
      <c r="A43" s="14" t="s">
        <v>76</v>
      </c>
      <c r="B43" s="11"/>
      <c r="C43" s="15" t="s">
        <v>7</v>
      </c>
      <c r="D43" s="14" t="s">
        <v>77</v>
      </c>
      <c r="E43" s="13"/>
      <c r="F43" s="13"/>
      <c r="G43" s="11"/>
      <c r="H43" s="15">
        <v>3.1</v>
      </c>
      <c r="I43" s="15">
        <v>64.0</v>
      </c>
    </row>
    <row r="44" outlineLevel="1">
      <c r="A44" s="14" t="s">
        <v>78</v>
      </c>
      <c r="B44" s="11"/>
      <c r="C44" s="15" t="s">
        <v>7</v>
      </c>
      <c r="D44" s="14" t="s">
        <v>79</v>
      </c>
      <c r="E44" s="13"/>
      <c r="F44" s="13"/>
      <c r="G44" s="11"/>
      <c r="H44" s="15">
        <v>3.2</v>
      </c>
      <c r="I44" s="15">
        <v>64.0</v>
      </c>
    </row>
    <row r="45" outlineLevel="1">
      <c r="A45" s="14" t="s">
        <v>80</v>
      </c>
      <c r="B45" s="11"/>
      <c r="C45" s="15" t="s">
        <v>7</v>
      </c>
      <c r="D45" s="14" t="s">
        <v>81</v>
      </c>
      <c r="E45" s="13"/>
      <c r="F45" s="13"/>
      <c r="G45" s="11"/>
      <c r="H45" s="15">
        <v>3.3</v>
      </c>
      <c r="I45" s="15">
        <v>32.0</v>
      </c>
    </row>
    <row r="46" outlineLevel="1">
      <c r="A46" s="14" t="s">
        <v>82</v>
      </c>
      <c r="B46" s="11"/>
      <c r="C46" s="15" t="s">
        <v>7</v>
      </c>
      <c r="D46" s="14" t="s">
        <v>83</v>
      </c>
      <c r="E46" s="13"/>
      <c r="F46" s="13"/>
      <c r="G46" s="11"/>
      <c r="H46" s="15">
        <v>3.4</v>
      </c>
      <c r="I46" s="15">
        <v>16.0</v>
      </c>
    </row>
    <row r="48" collapsed="1">
      <c r="A48" s="14" t="s">
        <v>84</v>
      </c>
      <c r="B48" s="11"/>
      <c r="C48" s="15" t="s">
        <v>7</v>
      </c>
      <c r="D48" s="14" t="s">
        <v>85</v>
      </c>
      <c r="E48" s="13"/>
      <c r="F48" s="13"/>
      <c r="G48" s="11"/>
      <c r="H48" s="15">
        <v>4.0</v>
      </c>
      <c r="I48" s="15">
        <f>SUM(I49:I50)+16</f>
        <v>80</v>
      </c>
    </row>
    <row r="49" hidden="1" outlineLevel="1">
      <c r="A49" s="14" t="s">
        <v>86</v>
      </c>
      <c r="B49" s="11"/>
      <c r="C49" s="15" t="s">
        <v>10</v>
      </c>
      <c r="D49" s="14" t="s">
        <v>87</v>
      </c>
      <c r="E49" s="13"/>
      <c r="F49" s="13"/>
      <c r="G49" s="11"/>
      <c r="H49" s="15">
        <v>4.1</v>
      </c>
      <c r="I49" s="15">
        <v>32.0</v>
      </c>
    </row>
    <row r="50" hidden="1" outlineLevel="1">
      <c r="A50" s="14" t="s">
        <v>88</v>
      </c>
      <c r="B50" s="11"/>
      <c r="C50" s="15" t="s">
        <v>10</v>
      </c>
      <c r="D50" s="14" t="s">
        <v>89</v>
      </c>
      <c r="E50" s="13"/>
      <c r="F50" s="13"/>
      <c r="G50" s="11"/>
      <c r="H50" s="15">
        <v>4.2</v>
      </c>
      <c r="I50" s="15">
        <v>32.0</v>
      </c>
    </row>
    <row r="51" collapsed="1">
      <c r="A51" s="21" t="s">
        <v>90</v>
      </c>
      <c r="B51" s="3"/>
      <c r="C51" s="22" t="s">
        <v>7</v>
      </c>
      <c r="D51" s="21" t="s">
        <v>91</v>
      </c>
      <c r="E51" s="5"/>
      <c r="F51" s="5"/>
      <c r="G51" s="3"/>
      <c r="H51" s="22">
        <v>5.0</v>
      </c>
      <c r="I51" s="22">
        <f>SUM(I52:I54)+16</f>
        <v>84</v>
      </c>
    </row>
    <row r="52" hidden="1" outlineLevel="1">
      <c r="A52" s="21" t="s">
        <v>88</v>
      </c>
      <c r="B52" s="3"/>
      <c r="C52" s="22" t="s">
        <v>10</v>
      </c>
      <c r="D52" s="21" t="s">
        <v>92</v>
      </c>
      <c r="E52" s="5"/>
      <c r="F52" s="5"/>
      <c r="G52" s="3"/>
      <c r="H52" s="22">
        <v>5.1</v>
      </c>
      <c r="I52" s="22">
        <v>16.0</v>
      </c>
    </row>
    <row r="53" hidden="1" outlineLevel="1">
      <c r="A53" s="21" t="s">
        <v>93</v>
      </c>
      <c r="B53" s="3"/>
      <c r="C53" s="22" t="s">
        <v>10</v>
      </c>
      <c r="D53" s="21" t="s">
        <v>94</v>
      </c>
      <c r="E53" s="5"/>
      <c r="F53" s="5"/>
      <c r="G53" s="3"/>
      <c r="H53" s="22">
        <v>5.2</v>
      </c>
      <c r="I53" s="22">
        <v>16.0</v>
      </c>
    </row>
    <row r="54" hidden="1" outlineLevel="1">
      <c r="A54" s="21" t="s">
        <v>95</v>
      </c>
      <c r="B54" s="3"/>
      <c r="C54" s="22" t="s">
        <v>10</v>
      </c>
      <c r="D54" s="21" t="s">
        <v>96</v>
      </c>
      <c r="E54" s="5"/>
      <c r="F54" s="5"/>
      <c r="G54" s="3"/>
      <c r="H54" s="22">
        <v>5.3</v>
      </c>
      <c r="I54" s="22">
        <v>36.0</v>
      </c>
    </row>
    <row r="55" collapsed="1">
      <c r="A55" s="14" t="s">
        <v>97</v>
      </c>
      <c r="B55" s="11"/>
      <c r="C55" s="15" t="s">
        <v>7</v>
      </c>
      <c r="D55" s="14" t="s">
        <v>98</v>
      </c>
      <c r="E55" s="13"/>
      <c r="F55" s="13"/>
      <c r="G55" s="11"/>
      <c r="H55" s="15">
        <v>6.0</v>
      </c>
      <c r="I55" s="20">
        <f>SUM(I56:I57)+48</f>
        <v>80</v>
      </c>
    </row>
    <row r="56" hidden="1" outlineLevel="1">
      <c r="A56" s="23" t="s">
        <v>99</v>
      </c>
      <c r="B56" s="11"/>
      <c r="C56" s="24" t="s">
        <v>10</v>
      </c>
      <c r="D56" s="25" t="s">
        <v>100</v>
      </c>
      <c r="E56" s="13"/>
      <c r="F56" s="13"/>
      <c r="G56" s="11"/>
      <c r="H56" s="24">
        <v>6.1</v>
      </c>
      <c r="I56" s="24">
        <v>16.0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idden="1" outlineLevel="1">
      <c r="A57" s="23" t="s">
        <v>101</v>
      </c>
      <c r="B57" s="11"/>
      <c r="C57" s="24" t="s">
        <v>10</v>
      </c>
      <c r="D57" s="25" t="s">
        <v>102</v>
      </c>
      <c r="E57" s="13"/>
      <c r="F57" s="13"/>
      <c r="G57" s="11"/>
      <c r="H57" s="24">
        <v>6.2</v>
      </c>
      <c r="I57" s="24">
        <v>16.0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ollapsed="1">
      <c r="A58" s="14" t="s">
        <v>103</v>
      </c>
      <c r="B58" s="11"/>
      <c r="C58" s="15" t="s">
        <v>7</v>
      </c>
      <c r="D58" s="14" t="s">
        <v>104</v>
      </c>
      <c r="E58" s="13"/>
      <c r="F58" s="13"/>
      <c r="G58" s="11"/>
      <c r="H58" s="15">
        <v>7.0</v>
      </c>
      <c r="I58" s="20">
        <f>sum(I59:I61)+16</f>
        <v>80</v>
      </c>
    </row>
    <row r="59" hidden="1" outlineLevel="1">
      <c r="A59" s="23" t="s">
        <v>105</v>
      </c>
      <c r="B59" s="11"/>
      <c r="C59" s="24" t="s">
        <v>10</v>
      </c>
      <c r="D59" s="25" t="s">
        <v>106</v>
      </c>
      <c r="E59" s="13"/>
      <c r="F59" s="13"/>
      <c r="G59" s="11"/>
      <c r="H59" s="24">
        <v>7.1</v>
      </c>
      <c r="I59" s="24">
        <v>32.0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idden="1" outlineLevel="1">
      <c r="A60" s="23" t="s">
        <v>107</v>
      </c>
      <c r="B60" s="11"/>
      <c r="C60" s="24" t="s">
        <v>10</v>
      </c>
      <c r="D60" s="25" t="s">
        <v>108</v>
      </c>
      <c r="E60" s="13"/>
      <c r="F60" s="13"/>
      <c r="G60" s="11"/>
      <c r="H60" s="24">
        <v>7.2</v>
      </c>
      <c r="I60" s="24">
        <v>16.0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idden="1" outlineLevel="1">
      <c r="A61" s="23" t="s">
        <v>109</v>
      </c>
      <c r="B61" s="11"/>
      <c r="C61" s="24" t="s">
        <v>10</v>
      </c>
      <c r="D61" s="25" t="s">
        <v>110</v>
      </c>
      <c r="E61" s="13"/>
      <c r="F61" s="13"/>
      <c r="G61" s="11"/>
      <c r="H61" s="24">
        <v>7.3</v>
      </c>
      <c r="I61" s="24">
        <v>16.0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14" t="s">
        <v>111</v>
      </c>
      <c r="B62" s="11"/>
      <c r="C62" s="15" t="s">
        <v>7</v>
      </c>
      <c r="D62" s="14" t="s">
        <v>112</v>
      </c>
      <c r="E62" s="13"/>
      <c r="F62" s="13"/>
      <c r="G62" s="11"/>
      <c r="H62" s="15">
        <v>8.0</v>
      </c>
      <c r="I62" s="15">
        <v>64.0</v>
      </c>
    </row>
    <row r="63" collapsed="1">
      <c r="A63" s="14" t="s">
        <v>113</v>
      </c>
      <c r="B63" s="11"/>
      <c r="C63" s="15" t="s">
        <v>7</v>
      </c>
      <c r="D63" s="14" t="s">
        <v>114</v>
      </c>
      <c r="E63" s="13"/>
      <c r="F63" s="13"/>
      <c r="G63" s="11"/>
      <c r="H63" s="15">
        <v>9.0</v>
      </c>
      <c r="I63" s="20">
        <f>SUM(I64:I66)+28</f>
        <v>128</v>
      </c>
    </row>
    <row r="64" hidden="1" outlineLevel="1">
      <c r="A64" s="14" t="s">
        <v>115</v>
      </c>
      <c r="B64" s="11"/>
      <c r="C64" s="24" t="s">
        <v>10</v>
      </c>
      <c r="D64" s="14" t="s">
        <v>116</v>
      </c>
      <c r="E64" s="13"/>
      <c r="F64" s="13"/>
      <c r="G64" s="11"/>
      <c r="H64" s="15">
        <v>9.1</v>
      </c>
      <c r="I64" s="15">
        <v>48.0</v>
      </c>
    </row>
    <row r="65" hidden="1" outlineLevel="1">
      <c r="A65" s="14" t="s">
        <v>117</v>
      </c>
      <c r="B65" s="11"/>
      <c r="C65" s="24" t="s">
        <v>10</v>
      </c>
      <c r="D65" s="14" t="s">
        <v>118</v>
      </c>
      <c r="E65" s="13"/>
      <c r="F65" s="13"/>
      <c r="G65" s="11"/>
      <c r="H65" s="15">
        <v>9.2</v>
      </c>
      <c r="I65" s="15">
        <v>32.0</v>
      </c>
    </row>
    <row r="66" hidden="1" outlineLevel="1">
      <c r="A66" s="14" t="s">
        <v>119</v>
      </c>
      <c r="B66" s="11"/>
      <c r="C66" s="24" t="s">
        <v>10</v>
      </c>
      <c r="D66" s="14" t="s">
        <v>120</v>
      </c>
      <c r="E66" s="13"/>
      <c r="F66" s="13"/>
      <c r="G66" s="11"/>
      <c r="H66" s="15">
        <v>9.3</v>
      </c>
      <c r="I66" s="15">
        <v>20.0</v>
      </c>
    </row>
    <row r="67" collapsed="1">
      <c r="A67" s="14" t="s">
        <v>121</v>
      </c>
      <c r="B67" s="11"/>
      <c r="C67" s="15" t="s">
        <v>7</v>
      </c>
      <c r="D67" s="14" t="s">
        <v>122</v>
      </c>
      <c r="E67" s="13"/>
      <c r="F67" s="13"/>
      <c r="G67" s="11"/>
      <c r="H67" s="15">
        <v>10.0</v>
      </c>
      <c r="I67" s="20">
        <f>SUM(I68:I70)+16</f>
        <v>96</v>
      </c>
    </row>
    <row r="68" hidden="1" outlineLevel="1">
      <c r="A68" s="14" t="s">
        <v>123</v>
      </c>
      <c r="B68" s="11"/>
      <c r="C68" s="24" t="s">
        <v>10</v>
      </c>
      <c r="D68" s="14" t="s">
        <v>124</v>
      </c>
      <c r="E68" s="13"/>
      <c r="F68" s="13"/>
      <c r="G68" s="11"/>
      <c r="H68" s="15">
        <v>10.1</v>
      </c>
      <c r="I68" s="15">
        <v>32.0</v>
      </c>
    </row>
    <row r="69" hidden="1" outlineLevel="1">
      <c r="A69" s="14" t="s">
        <v>125</v>
      </c>
      <c r="B69" s="11"/>
      <c r="C69" s="24" t="s">
        <v>10</v>
      </c>
      <c r="D69" s="14" t="s">
        <v>126</v>
      </c>
      <c r="E69" s="13"/>
      <c r="F69" s="13"/>
      <c r="G69" s="11"/>
      <c r="H69" s="15">
        <v>10.2</v>
      </c>
      <c r="I69" s="15">
        <v>32.0</v>
      </c>
    </row>
    <row r="70" hidden="1" outlineLevel="1">
      <c r="A70" s="14" t="s">
        <v>119</v>
      </c>
      <c r="B70" s="11"/>
      <c r="C70" s="24" t="s">
        <v>10</v>
      </c>
      <c r="D70" s="14" t="s">
        <v>120</v>
      </c>
      <c r="E70" s="13"/>
      <c r="F70" s="13"/>
      <c r="G70" s="11"/>
      <c r="H70" s="15">
        <v>10.3</v>
      </c>
      <c r="I70" s="15">
        <v>16.0</v>
      </c>
    </row>
    <row r="71" collapsed="1">
      <c r="A71" s="14" t="s">
        <v>127</v>
      </c>
      <c r="B71" s="11"/>
      <c r="C71" s="15" t="s">
        <v>7</v>
      </c>
      <c r="D71" s="14" t="s">
        <v>128</v>
      </c>
      <c r="E71" s="13"/>
      <c r="F71" s="13"/>
      <c r="G71" s="11"/>
      <c r="H71" s="15">
        <v>11.0</v>
      </c>
      <c r="I71" s="20">
        <f>SUM(I72)+16</f>
        <v>48</v>
      </c>
    </row>
    <row r="72" hidden="1" outlineLevel="1">
      <c r="A72" s="14" t="s">
        <v>129</v>
      </c>
      <c r="B72" s="11"/>
      <c r="C72" s="15" t="s">
        <v>10</v>
      </c>
      <c r="D72" s="14" t="s">
        <v>130</v>
      </c>
      <c r="E72" s="13"/>
      <c r="F72" s="13"/>
      <c r="G72" s="11"/>
      <c r="H72" s="15">
        <v>11.1</v>
      </c>
      <c r="I72" s="15">
        <v>32.0</v>
      </c>
    </row>
    <row r="73" collapsed="1">
      <c r="A73" s="14" t="s">
        <v>131</v>
      </c>
      <c r="B73" s="11"/>
      <c r="C73" s="15" t="s">
        <v>7</v>
      </c>
      <c r="D73" s="14" t="s">
        <v>132</v>
      </c>
      <c r="E73" s="13"/>
      <c r="F73" s="13"/>
      <c r="G73" s="11"/>
      <c r="H73" s="15">
        <v>12.0</v>
      </c>
      <c r="I73" s="20">
        <f>SUM(I74:I76)+16</f>
        <v>80</v>
      </c>
    </row>
    <row r="74" hidden="1" outlineLevel="1">
      <c r="A74" s="14" t="s">
        <v>133</v>
      </c>
      <c r="B74" s="11"/>
      <c r="C74" s="15" t="s">
        <v>10</v>
      </c>
      <c r="D74" s="14" t="s">
        <v>134</v>
      </c>
      <c r="E74" s="13"/>
      <c r="F74" s="13"/>
      <c r="G74" s="11"/>
      <c r="H74" s="15">
        <v>12.1</v>
      </c>
      <c r="I74" s="15">
        <v>16.0</v>
      </c>
    </row>
    <row r="75" hidden="1" outlineLevel="1">
      <c r="A75" s="14" t="s">
        <v>135</v>
      </c>
      <c r="B75" s="11"/>
      <c r="C75" s="15" t="s">
        <v>10</v>
      </c>
      <c r="D75" s="14" t="s">
        <v>136</v>
      </c>
      <c r="E75" s="13"/>
      <c r="F75" s="13"/>
      <c r="G75" s="11"/>
      <c r="H75" s="15">
        <v>12.2</v>
      </c>
      <c r="I75" s="15">
        <v>16.0</v>
      </c>
    </row>
    <row r="76" hidden="1" outlineLevel="1">
      <c r="A76" s="14" t="s">
        <v>137</v>
      </c>
      <c r="B76" s="11"/>
      <c r="C76" s="15" t="s">
        <v>10</v>
      </c>
      <c r="D76" s="14" t="s">
        <v>138</v>
      </c>
      <c r="E76" s="13"/>
      <c r="F76" s="13"/>
      <c r="G76" s="11"/>
      <c r="H76" s="15">
        <v>12.3</v>
      </c>
      <c r="I76" s="15">
        <v>32.0</v>
      </c>
    </row>
    <row r="77" collapsed="1">
      <c r="A77" s="14" t="s">
        <v>139</v>
      </c>
      <c r="B77" s="11"/>
      <c r="C77" s="15" t="s">
        <v>7</v>
      </c>
      <c r="D77" s="14" t="s">
        <v>140</v>
      </c>
      <c r="E77" s="13"/>
      <c r="F77" s="13"/>
      <c r="G77" s="11"/>
      <c r="H77" s="15">
        <v>13.0</v>
      </c>
      <c r="I77" s="20">
        <f>SUM(I78:I79)+32</f>
        <v>112</v>
      </c>
    </row>
    <row r="78" hidden="1" outlineLevel="1">
      <c r="A78" s="14" t="s">
        <v>141</v>
      </c>
      <c r="B78" s="11"/>
      <c r="C78" s="15" t="s">
        <v>10</v>
      </c>
      <c r="D78" s="14" t="s">
        <v>142</v>
      </c>
      <c r="E78" s="13"/>
      <c r="F78" s="13"/>
      <c r="G78" s="11"/>
      <c r="H78" s="15">
        <v>13.1</v>
      </c>
      <c r="I78" s="15">
        <v>64.0</v>
      </c>
    </row>
    <row r="79" hidden="1" outlineLevel="1">
      <c r="A79" s="14" t="s">
        <v>143</v>
      </c>
      <c r="B79" s="11"/>
      <c r="C79" s="15" t="s">
        <v>10</v>
      </c>
      <c r="D79" s="14" t="s">
        <v>144</v>
      </c>
      <c r="E79" s="13"/>
      <c r="F79" s="13"/>
      <c r="G79" s="11"/>
      <c r="H79" s="15">
        <v>13.2</v>
      </c>
      <c r="I79" s="15">
        <v>16.0</v>
      </c>
    </row>
    <row r="80" collapsed="1">
      <c r="A80" s="14" t="s">
        <v>145</v>
      </c>
      <c r="B80" s="11"/>
      <c r="C80" s="15" t="s">
        <v>7</v>
      </c>
      <c r="D80" s="14" t="s">
        <v>146</v>
      </c>
      <c r="E80" s="13"/>
      <c r="F80" s="13"/>
      <c r="G80" s="11"/>
      <c r="H80" s="15">
        <v>14.0</v>
      </c>
      <c r="I80" s="20">
        <f>Sum(I81:I83)+16</f>
        <v>80</v>
      </c>
    </row>
    <row r="81" hidden="1" outlineLevel="1">
      <c r="A81" s="14" t="s">
        <v>147</v>
      </c>
      <c r="B81" s="11"/>
      <c r="C81" s="15" t="s">
        <v>10</v>
      </c>
      <c r="D81" s="14" t="s">
        <v>148</v>
      </c>
      <c r="E81" s="13"/>
      <c r="F81" s="13"/>
      <c r="G81" s="11"/>
      <c r="H81" s="15">
        <v>14.1</v>
      </c>
      <c r="I81" s="15">
        <v>32.0</v>
      </c>
    </row>
    <row r="82" hidden="1" outlineLevel="1">
      <c r="A82" s="14" t="s">
        <v>149</v>
      </c>
      <c r="B82" s="11"/>
      <c r="C82" s="15" t="s">
        <v>10</v>
      </c>
      <c r="D82" s="14" t="s">
        <v>150</v>
      </c>
      <c r="E82" s="13"/>
      <c r="F82" s="13"/>
      <c r="G82" s="11"/>
      <c r="H82" s="15">
        <v>14.2</v>
      </c>
      <c r="I82" s="15">
        <v>16.0</v>
      </c>
    </row>
    <row r="83" hidden="1" outlineLevel="1">
      <c r="A83" s="14" t="s">
        <v>151</v>
      </c>
      <c r="B83" s="11"/>
      <c r="C83" s="15" t="s">
        <v>10</v>
      </c>
      <c r="D83" s="14" t="s">
        <v>152</v>
      </c>
      <c r="E83" s="13"/>
      <c r="F83" s="13"/>
      <c r="G83" s="11"/>
      <c r="H83" s="15">
        <v>14.3</v>
      </c>
      <c r="I83" s="15">
        <v>16.0</v>
      </c>
    </row>
  </sheetData>
  <mergeCells count="155">
    <mergeCell ref="D66:G66"/>
    <mergeCell ref="D68:G68"/>
    <mergeCell ref="A68:B68"/>
    <mergeCell ref="A69:B69"/>
    <mergeCell ref="A71:B71"/>
    <mergeCell ref="A51:B51"/>
    <mergeCell ref="A62:B62"/>
    <mergeCell ref="A63:B63"/>
    <mergeCell ref="A67:B67"/>
    <mergeCell ref="A54:B54"/>
    <mergeCell ref="A55:B55"/>
    <mergeCell ref="D69:G69"/>
    <mergeCell ref="A70:B70"/>
    <mergeCell ref="D70:G70"/>
    <mergeCell ref="D71:G71"/>
    <mergeCell ref="D72:G72"/>
    <mergeCell ref="D44:G44"/>
    <mergeCell ref="D45:G45"/>
    <mergeCell ref="A46:B46"/>
    <mergeCell ref="D46:G46"/>
    <mergeCell ref="D48:G48"/>
    <mergeCell ref="A72:B72"/>
    <mergeCell ref="D73:G73"/>
    <mergeCell ref="D81:G81"/>
    <mergeCell ref="D82:G82"/>
    <mergeCell ref="D83:G83"/>
    <mergeCell ref="D77:G77"/>
    <mergeCell ref="D80:G80"/>
    <mergeCell ref="D74:G74"/>
    <mergeCell ref="D75:G75"/>
    <mergeCell ref="D76:G76"/>
    <mergeCell ref="D78:G78"/>
    <mergeCell ref="D79:G79"/>
    <mergeCell ref="A82:B82"/>
    <mergeCell ref="A83:B83"/>
    <mergeCell ref="A39:B39"/>
    <mergeCell ref="D39:G39"/>
    <mergeCell ref="A40:B40"/>
    <mergeCell ref="D40:G40"/>
    <mergeCell ref="A42:B42"/>
    <mergeCell ref="D42:G42"/>
    <mergeCell ref="D43:G43"/>
    <mergeCell ref="A80:B80"/>
    <mergeCell ref="D51:G51"/>
    <mergeCell ref="D64:G64"/>
    <mergeCell ref="D65:G65"/>
    <mergeCell ref="D62:G62"/>
    <mergeCell ref="D56:G56"/>
    <mergeCell ref="D57:G57"/>
    <mergeCell ref="D58:G58"/>
    <mergeCell ref="D59:G59"/>
    <mergeCell ref="D60:G60"/>
    <mergeCell ref="D61:G61"/>
    <mergeCell ref="A65:B65"/>
    <mergeCell ref="A66:B66"/>
    <mergeCell ref="A81:B81"/>
    <mergeCell ref="D34:G34"/>
    <mergeCell ref="D35:G35"/>
    <mergeCell ref="D23:G23"/>
    <mergeCell ref="D22:G22"/>
    <mergeCell ref="D28:G28"/>
    <mergeCell ref="D29:G29"/>
    <mergeCell ref="D24:G24"/>
    <mergeCell ref="D32:G32"/>
    <mergeCell ref="D33:G33"/>
    <mergeCell ref="D27:G27"/>
    <mergeCell ref="D30:G30"/>
    <mergeCell ref="D31:G31"/>
    <mergeCell ref="D25:G25"/>
    <mergeCell ref="D37:G37"/>
    <mergeCell ref="D38:G38"/>
    <mergeCell ref="A33:B33"/>
    <mergeCell ref="A34:B34"/>
    <mergeCell ref="A35:B35"/>
    <mergeCell ref="A36:B36"/>
    <mergeCell ref="D36:G36"/>
    <mergeCell ref="A37:B37"/>
    <mergeCell ref="A38:B38"/>
    <mergeCell ref="A1:G3"/>
    <mergeCell ref="A5:B6"/>
    <mergeCell ref="C5:C6"/>
    <mergeCell ref="D5:G6"/>
    <mergeCell ref="H5:H6"/>
    <mergeCell ref="I5:I6"/>
    <mergeCell ref="D7:G7"/>
    <mergeCell ref="A7:B7"/>
    <mergeCell ref="A8:B8"/>
    <mergeCell ref="A9:B9"/>
    <mergeCell ref="A10:B10"/>
    <mergeCell ref="A11:B11"/>
    <mergeCell ref="A12:B12"/>
    <mergeCell ref="A13:B13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A43:B43"/>
    <mergeCell ref="A44:B44"/>
    <mergeCell ref="A45:B45"/>
    <mergeCell ref="A14:B14"/>
    <mergeCell ref="A15:B15"/>
    <mergeCell ref="A16:B16"/>
    <mergeCell ref="A17:B17"/>
    <mergeCell ref="A18:B18"/>
    <mergeCell ref="A19:B19"/>
    <mergeCell ref="A20:B20"/>
    <mergeCell ref="A29:B29"/>
    <mergeCell ref="A30:B30"/>
    <mergeCell ref="A31:B31"/>
    <mergeCell ref="A26:B26"/>
    <mergeCell ref="A25:B25"/>
    <mergeCell ref="A23:B23"/>
    <mergeCell ref="A22:B22"/>
    <mergeCell ref="A28:B28"/>
    <mergeCell ref="A27:B27"/>
    <mergeCell ref="A21:B21"/>
    <mergeCell ref="A24:B24"/>
    <mergeCell ref="A32:B32"/>
    <mergeCell ref="D63:G63"/>
    <mergeCell ref="D67:G67"/>
    <mergeCell ref="A48:B48"/>
    <mergeCell ref="A49:B49"/>
    <mergeCell ref="D49:G49"/>
    <mergeCell ref="D50:G50"/>
    <mergeCell ref="A50:B50"/>
    <mergeCell ref="A52:B52"/>
    <mergeCell ref="A53:B53"/>
    <mergeCell ref="D52:G52"/>
    <mergeCell ref="D53:G53"/>
    <mergeCell ref="D54:G54"/>
    <mergeCell ref="D55:G55"/>
    <mergeCell ref="A61:B61"/>
    <mergeCell ref="A64:B64"/>
    <mergeCell ref="A74:B74"/>
    <mergeCell ref="A75:B75"/>
    <mergeCell ref="A73:B73"/>
    <mergeCell ref="A77:B77"/>
    <mergeCell ref="A56:B56"/>
    <mergeCell ref="A57:B57"/>
    <mergeCell ref="A58:B58"/>
    <mergeCell ref="A59:B59"/>
    <mergeCell ref="A60:B60"/>
    <mergeCell ref="A76:B76"/>
    <mergeCell ref="A78:B78"/>
    <mergeCell ref="A79:B7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1" t="s">
        <v>153</v>
      </c>
    </row>
    <row r="5">
      <c r="A5" s="27" t="s">
        <v>154</v>
      </c>
      <c r="B5" s="28" t="s">
        <v>155</v>
      </c>
      <c r="C5" s="13"/>
      <c r="D5" s="11"/>
    </row>
    <row r="6">
      <c r="A6" s="29" t="s">
        <v>156</v>
      </c>
      <c r="B6" s="30" t="s">
        <v>157</v>
      </c>
      <c r="C6" s="13"/>
      <c r="D6" s="11"/>
    </row>
    <row r="7">
      <c r="A7" s="31" t="s">
        <v>158</v>
      </c>
      <c r="B7" s="30" t="s">
        <v>159</v>
      </c>
      <c r="C7" s="13"/>
      <c r="D7" s="11"/>
    </row>
    <row r="8">
      <c r="A8" s="31" t="s">
        <v>160</v>
      </c>
      <c r="B8" s="30" t="s">
        <v>161</v>
      </c>
      <c r="C8" s="13"/>
      <c r="D8" s="11"/>
    </row>
    <row r="9">
      <c r="A9" s="31" t="s">
        <v>162</v>
      </c>
      <c r="B9" s="30" t="s">
        <v>163</v>
      </c>
      <c r="C9" s="13"/>
      <c r="D9" s="11"/>
    </row>
    <row r="10">
      <c r="A10" s="31" t="s">
        <v>164</v>
      </c>
      <c r="B10" s="30" t="s">
        <v>163</v>
      </c>
      <c r="C10" s="13"/>
      <c r="D10" s="11"/>
    </row>
    <row r="11">
      <c r="A11" s="32" t="s">
        <v>165</v>
      </c>
      <c r="B11" s="33"/>
      <c r="C11" s="13"/>
      <c r="D11" s="11"/>
    </row>
    <row r="14">
      <c r="A14" s="34" t="s">
        <v>166</v>
      </c>
      <c r="B14" s="28" t="s">
        <v>155</v>
      </c>
      <c r="C14" s="13"/>
      <c r="D14" s="11"/>
    </row>
    <row r="15">
      <c r="A15" s="29" t="s">
        <v>156</v>
      </c>
      <c r="B15" s="33"/>
      <c r="C15" s="13"/>
      <c r="D15" s="11"/>
    </row>
    <row r="16">
      <c r="A16" s="31" t="s">
        <v>158</v>
      </c>
      <c r="B16" s="33"/>
      <c r="C16" s="13"/>
      <c r="D16" s="11"/>
    </row>
    <row r="17">
      <c r="A17" s="31" t="s">
        <v>160</v>
      </c>
      <c r="B17" s="30"/>
      <c r="C17" s="13"/>
      <c r="D17" s="11"/>
    </row>
    <row r="18">
      <c r="A18" s="31" t="s">
        <v>162</v>
      </c>
      <c r="B18" s="33"/>
      <c r="C18" s="13"/>
      <c r="D18" s="11"/>
    </row>
    <row r="19">
      <c r="A19" s="31" t="s">
        <v>164</v>
      </c>
      <c r="B19" s="33"/>
      <c r="C19" s="13"/>
      <c r="D19" s="11"/>
    </row>
    <row r="20">
      <c r="A20" s="32" t="s">
        <v>165</v>
      </c>
      <c r="B20" s="33"/>
      <c r="C20" s="13"/>
      <c r="D20" s="11"/>
    </row>
  </sheetData>
  <mergeCells count="15">
    <mergeCell ref="B11:D11"/>
    <mergeCell ref="B14:D14"/>
    <mergeCell ref="B15:D15"/>
    <mergeCell ref="B16:D16"/>
    <mergeCell ref="B17:D17"/>
    <mergeCell ref="B18:D18"/>
    <mergeCell ref="B19:D19"/>
    <mergeCell ref="B20:D20"/>
    <mergeCell ref="A1:G3"/>
    <mergeCell ref="B5:D5"/>
    <mergeCell ref="B6:D6"/>
    <mergeCell ref="B7:D7"/>
    <mergeCell ref="B8:D8"/>
    <mergeCell ref="B9:D9"/>
    <mergeCell ref="B10:D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4" width="16.5"/>
    <col customWidth="1" min="5" max="5" width="13.75"/>
    <col customWidth="1" min="6" max="6" width="13.38"/>
    <col customWidth="1" min="13" max="16" width="16.75"/>
    <col customWidth="1" min="17" max="17" width="13.25"/>
  </cols>
  <sheetData>
    <row r="1">
      <c r="A1" s="35" t="s">
        <v>167</v>
      </c>
    </row>
    <row r="2">
      <c r="A2" s="36" t="s">
        <v>168</v>
      </c>
    </row>
    <row r="3">
      <c r="A3" s="37" t="s">
        <v>169</v>
      </c>
    </row>
    <row r="4">
      <c r="A4" s="38" t="s">
        <v>170</v>
      </c>
    </row>
    <row r="5">
      <c r="A5" s="39" t="s">
        <v>171</v>
      </c>
    </row>
    <row r="7">
      <c r="A7" s="40" t="s">
        <v>156</v>
      </c>
      <c r="E7" s="38" t="s">
        <v>172</v>
      </c>
      <c r="F7" s="41"/>
    </row>
    <row r="8">
      <c r="A8" s="42" t="s">
        <v>173</v>
      </c>
      <c r="B8" s="43" t="s">
        <v>174</v>
      </c>
      <c r="C8" s="44" t="s">
        <v>168</v>
      </c>
      <c r="D8" s="45" t="s">
        <v>175</v>
      </c>
      <c r="E8" s="46" t="s">
        <v>176</v>
      </c>
      <c r="F8" s="47" t="s">
        <v>177</v>
      </c>
      <c r="G8" s="48">
        <v>0.0</v>
      </c>
      <c r="M8" s="40" t="s">
        <v>178</v>
      </c>
      <c r="Q8" s="49"/>
    </row>
    <row r="9">
      <c r="A9" s="50">
        <v>0.0</v>
      </c>
      <c r="B9" s="51">
        <v>44820.0</v>
      </c>
      <c r="C9" s="52"/>
      <c r="D9" s="53">
        <v>2.0</v>
      </c>
      <c r="E9" s="54">
        <f>G8-D9</f>
        <v>-2</v>
      </c>
      <c r="F9" s="55"/>
      <c r="G9" s="55"/>
      <c r="M9" s="56" t="s">
        <v>173</v>
      </c>
      <c r="N9" s="43" t="s">
        <v>174</v>
      </c>
      <c r="O9" s="44" t="s">
        <v>168</v>
      </c>
      <c r="P9" s="57" t="s">
        <v>175</v>
      </c>
      <c r="Q9" s="58" t="s">
        <v>176</v>
      </c>
      <c r="R9" s="59" t="s">
        <v>177</v>
      </c>
      <c r="S9" s="60">
        <f>G8+G19+G30+G41</f>
        <v>0</v>
      </c>
    </row>
    <row r="10">
      <c r="A10" s="42">
        <v>1.0</v>
      </c>
      <c r="B10" s="51">
        <v>44821.0</v>
      </c>
      <c r="C10" s="44"/>
      <c r="D10" s="53">
        <v>3.0</v>
      </c>
      <c r="E10" s="61">
        <f t="shared" ref="E10:E15" si="2">E9-D10</f>
        <v>-5</v>
      </c>
      <c r="F10" s="55"/>
      <c r="G10" s="55"/>
      <c r="M10" s="56">
        <v>0.0</v>
      </c>
      <c r="N10" s="51">
        <v>44820.0</v>
      </c>
      <c r="O10" s="44">
        <f t="shared" ref="O10:P10" si="1">C9+C20+C31+C42</f>
        <v>0</v>
      </c>
      <c r="P10" s="57">
        <f t="shared" si="1"/>
        <v>2</v>
      </c>
      <c r="Q10" s="62">
        <f>S9</f>
        <v>0</v>
      </c>
      <c r="R10" s="63"/>
      <c r="S10" s="63"/>
    </row>
    <row r="11">
      <c r="A11" s="42">
        <v>2.0</v>
      </c>
      <c r="B11" s="51">
        <v>44822.0</v>
      </c>
      <c r="C11" s="44"/>
      <c r="D11" s="53">
        <v>0.0</v>
      </c>
      <c r="E11" s="61">
        <f t="shared" si="2"/>
        <v>-5</v>
      </c>
      <c r="F11" s="55"/>
      <c r="G11" s="55"/>
      <c r="M11" s="56">
        <v>1.0</v>
      </c>
      <c r="N11" s="51">
        <v>44821.0</v>
      </c>
      <c r="O11" s="44">
        <f t="shared" ref="O11:P11" si="3">C10+C21+C32+C43</f>
        <v>3</v>
      </c>
      <c r="P11" s="57">
        <f t="shared" si="3"/>
        <v>12</v>
      </c>
      <c r="Q11" s="62">
        <f>S9-P11</f>
        <v>-12</v>
      </c>
    </row>
    <row r="12">
      <c r="A12" s="42">
        <v>3.0</v>
      </c>
      <c r="B12" s="51">
        <v>44823.0</v>
      </c>
      <c r="C12" s="44"/>
      <c r="D12" s="53">
        <v>0.0</v>
      </c>
      <c r="E12" s="61">
        <f t="shared" si="2"/>
        <v>-5</v>
      </c>
      <c r="F12" s="55"/>
      <c r="G12" s="55"/>
      <c r="M12" s="56">
        <v>2.0</v>
      </c>
      <c r="N12" s="51">
        <v>44822.0</v>
      </c>
      <c r="O12" s="44">
        <f t="shared" ref="O12:P12" si="4">C11+C22+C33+C44</f>
        <v>0</v>
      </c>
      <c r="P12" s="57">
        <f t="shared" si="4"/>
        <v>0</v>
      </c>
      <c r="Q12" s="62">
        <f t="shared" ref="Q12:Q16" si="6">Q11-P12</f>
        <v>-12</v>
      </c>
    </row>
    <row r="13">
      <c r="A13" s="42">
        <v>4.0</v>
      </c>
      <c r="B13" s="51">
        <v>44824.0</v>
      </c>
      <c r="C13" s="44"/>
      <c r="D13" s="53">
        <v>4.0</v>
      </c>
      <c r="E13" s="61">
        <f t="shared" si="2"/>
        <v>-9</v>
      </c>
      <c r="F13" s="55"/>
      <c r="G13" s="55"/>
      <c r="M13" s="56">
        <v>3.0</v>
      </c>
      <c r="N13" s="51">
        <v>44823.0</v>
      </c>
      <c r="O13" s="44">
        <f t="shared" ref="O13:P13" si="5">C12+C23+C34+C45</f>
        <v>0</v>
      </c>
      <c r="P13" s="57">
        <f t="shared" si="5"/>
        <v>0</v>
      </c>
      <c r="Q13" s="62">
        <f t="shared" si="6"/>
        <v>-12</v>
      </c>
    </row>
    <row r="14">
      <c r="A14" s="42">
        <v>5.0</v>
      </c>
      <c r="B14" s="51">
        <v>44825.0</v>
      </c>
      <c r="C14" s="44"/>
      <c r="D14" s="53">
        <v>3.0</v>
      </c>
      <c r="E14" s="61">
        <f t="shared" si="2"/>
        <v>-12</v>
      </c>
      <c r="F14" s="55"/>
      <c r="G14" s="55"/>
      <c r="M14" s="56">
        <v>4.0</v>
      </c>
      <c r="N14" s="51">
        <v>44824.0</v>
      </c>
      <c r="O14" s="44">
        <f t="shared" ref="O14:P14" si="7">C13+C24+C35+C46</f>
        <v>3</v>
      </c>
      <c r="P14" s="57">
        <f t="shared" si="7"/>
        <v>13</v>
      </c>
      <c r="Q14" s="62">
        <f t="shared" si="6"/>
        <v>-25</v>
      </c>
    </row>
    <row r="15">
      <c r="A15" s="42">
        <v>6.0</v>
      </c>
      <c r="B15" s="51">
        <v>44826.0</v>
      </c>
      <c r="C15" s="44"/>
      <c r="D15" s="53">
        <v>2.0</v>
      </c>
      <c r="E15" s="61">
        <f t="shared" si="2"/>
        <v>-14</v>
      </c>
      <c r="F15" s="55"/>
      <c r="G15" s="55"/>
      <c r="M15" s="56">
        <v>5.0</v>
      </c>
      <c r="N15" s="51">
        <v>44825.0</v>
      </c>
      <c r="O15" s="44">
        <f t="shared" ref="O15:P15" si="8">C14+C25+C36+C47</f>
        <v>0</v>
      </c>
      <c r="P15" s="57">
        <f t="shared" si="8"/>
        <v>3</v>
      </c>
      <c r="Q15" s="62">
        <f t="shared" si="6"/>
        <v>-28</v>
      </c>
    </row>
    <row r="16">
      <c r="A16" s="64"/>
      <c r="B16" s="64"/>
      <c r="C16" s="64"/>
      <c r="D16" s="64"/>
      <c r="E16" s="65"/>
      <c r="F16" s="55"/>
      <c r="G16" s="55"/>
      <c r="M16" s="56">
        <v>6.0</v>
      </c>
      <c r="N16" s="51">
        <v>44826.0</v>
      </c>
      <c r="O16" s="44">
        <f t="shared" ref="O16:P16" si="9">C15+C26+C37+C48</f>
        <v>0</v>
      </c>
      <c r="P16" s="57">
        <f t="shared" si="9"/>
        <v>2</v>
      </c>
      <c r="Q16" s="62">
        <f t="shared" si="6"/>
        <v>-30</v>
      </c>
      <c r="R16" s="66"/>
      <c r="S16" s="66"/>
    </row>
    <row r="17">
      <c r="A17" s="55"/>
      <c r="B17" s="55"/>
      <c r="C17" s="55"/>
      <c r="D17" s="55"/>
      <c r="E17" s="65"/>
      <c r="F17" s="55"/>
      <c r="G17" s="55"/>
    </row>
    <row r="18">
      <c r="A18" s="67" t="s">
        <v>162</v>
      </c>
      <c r="B18" s="55"/>
      <c r="C18" s="55"/>
      <c r="D18" s="55"/>
      <c r="E18" s="65"/>
      <c r="F18" s="55"/>
      <c r="G18" s="55"/>
      <c r="M18" s="68"/>
    </row>
    <row r="19">
      <c r="A19" s="42" t="s">
        <v>173</v>
      </c>
      <c r="B19" s="43" t="s">
        <v>174</v>
      </c>
      <c r="C19" s="44" t="s">
        <v>168</v>
      </c>
      <c r="D19" s="45" t="s">
        <v>175</v>
      </c>
      <c r="E19" s="46" t="s">
        <v>176</v>
      </c>
      <c r="F19" s="47" t="s">
        <v>177</v>
      </c>
      <c r="G19" s="48">
        <v>0.0</v>
      </c>
    </row>
    <row r="20">
      <c r="A20" s="50">
        <v>0.0</v>
      </c>
      <c r="B20" s="51">
        <v>44820.0</v>
      </c>
      <c r="C20" s="52"/>
      <c r="D20" s="53">
        <v>0.0</v>
      </c>
      <c r="E20" s="54">
        <f>G19-D20</f>
        <v>0</v>
      </c>
      <c r="F20" s="55"/>
      <c r="G20" s="55"/>
    </row>
    <row r="21">
      <c r="A21" s="42">
        <v>1.0</v>
      </c>
      <c r="B21" s="51">
        <v>44821.0</v>
      </c>
      <c r="C21" s="44">
        <v>3.0</v>
      </c>
      <c r="D21" s="53">
        <v>3.0</v>
      </c>
      <c r="E21" s="61">
        <f t="shared" ref="E21:E26" si="10">E20-D21</f>
        <v>-3</v>
      </c>
      <c r="F21" s="55"/>
      <c r="G21" s="55"/>
    </row>
    <row r="22">
      <c r="A22" s="42">
        <v>2.0</v>
      </c>
      <c r="B22" s="51">
        <v>44822.0</v>
      </c>
      <c r="C22" s="44"/>
      <c r="D22" s="53">
        <v>0.0</v>
      </c>
      <c r="E22" s="61">
        <f t="shared" si="10"/>
        <v>-3</v>
      </c>
      <c r="F22" s="55"/>
      <c r="G22" s="55"/>
    </row>
    <row r="23">
      <c r="A23" s="42">
        <v>3.0</v>
      </c>
      <c r="B23" s="51">
        <v>44823.0</v>
      </c>
      <c r="C23" s="44"/>
      <c r="D23" s="53">
        <v>0.0</v>
      </c>
      <c r="E23" s="61">
        <f t="shared" si="10"/>
        <v>-3</v>
      </c>
      <c r="F23" s="55"/>
      <c r="G23" s="55"/>
    </row>
    <row r="24">
      <c r="A24" s="42">
        <v>4.0</v>
      </c>
      <c r="B24" s="51">
        <v>44824.0</v>
      </c>
      <c r="C24" s="44">
        <v>3.0</v>
      </c>
      <c r="D24" s="53">
        <v>3.0</v>
      </c>
      <c r="E24" s="61">
        <f t="shared" si="10"/>
        <v>-6</v>
      </c>
      <c r="F24" s="55"/>
      <c r="G24" s="55"/>
    </row>
    <row r="25">
      <c r="A25" s="42">
        <v>5.0</v>
      </c>
      <c r="B25" s="51">
        <v>44825.0</v>
      </c>
      <c r="C25" s="44"/>
      <c r="D25" s="53">
        <v>0.0</v>
      </c>
      <c r="E25" s="61">
        <f t="shared" si="10"/>
        <v>-6</v>
      </c>
      <c r="F25" s="55"/>
      <c r="G25" s="55"/>
    </row>
    <row r="26">
      <c r="A26" s="42">
        <v>6.0</v>
      </c>
      <c r="B26" s="51">
        <v>44826.0</v>
      </c>
      <c r="C26" s="44"/>
      <c r="D26" s="53">
        <v>0.0</v>
      </c>
      <c r="E26" s="61">
        <f t="shared" si="10"/>
        <v>-6</v>
      </c>
      <c r="F26" s="55"/>
      <c r="G26" s="55"/>
    </row>
    <row r="27">
      <c r="A27" s="64"/>
      <c r="B27" s="64"/>
      <c r="C27" s="64"/>
      <c r="D27" s="64"/>
      <c r="E27" s="65"/>
      <c r="F27" s="55"/>
      <c r="G27" s="55"/>
    </row>
    <row r="28">
      <c r="A28" s="55"/>
      <c r="B28" s="55"/>
      <c r="C28" s="55"/>
      <c r="D28" s="55"/>
      <c r="E28" s="55"/>
      <c r="F28" s="55"/>
      <c r="G28" s="55"/>
    </row>
    <row r="29">
      <c r="A29" s="67" t="s">
        <v>164</v>
      </c>
      <c r="B29" s="55"/>
      <c r="C29" s="55"/>
      <c r="D29" s="55"/>
      <c r="E29" s="65"/>
      <c r="F29" s="55"/>
      <c r="G29" s="55"/>
    </row>
    <row r="30">
      <c r="A30" s="42" t="s">
        <v>173</v>
      </c>
      <c r="B30" s="43" t="s">
        <v>174</v>
      </c>
      <c r="C30" s="44" t="s">
        <v>168</v>
      </c>
      <c r="D30" s="45" t="s">
        <v>175</v>
      </c>
      <c r="E30" s="46" t="s">
        <v>176</v>
      </c>
      <c r="F30" s="47" t="s">
        <v>177</v>
      </c>
      <c r="G30" s="48">
        <v>0.0</v>
      </c>
    </row>
    <row r="31">
      <c r="A31" s="50">
        <v>0.0</v>
      </c>
      <c r="B31" s="51">
        <v>44820.0</v>
      </c>
      <c r="C31" s="69"/>
      <c r="D31" s="53">
        <v>0.0</v>
      </c>
      <c r="E31" s="54">
        <f>G30-D31</f>
        <v>0</v>
      </c>
      <c r="F31" s="55"/>
      <c r="G31" s="55"/>
    </row>
    <row r="32">
      <c r="A32" s="42">
        <v>1.0</v>
      </c>
      <c r="B32" s="51">
        <v>44821.0</v>
      </c>
      <c r="C32" s="44"/>
      <c r="D32" s="53">
        <v>3.0</v>
      </c>
      <c r="E32" s="61">
        <f t="shared" ref="E32:E37" si="11">E31-D32</f>
        <v>-3</v>
      </c>
      <c r="F32" s="55"/>
      <c r="G32" s="55"/>
    </row>
    <row r="33">
      <c r="A33" s="42">
        <v>2.0</v>
      </c>
      <c r="B33" s="51">
        <v>44822.0</v>
      </c>
      <c r="C33" s="44"/>
      <c r="D33" s="53">
        <v>0.0</v>
      </c>
      <c r="E33" s="61">
        <f t="shared" si="11"/>
        <v>-3</v>
      </c>
      <c r="F33" s="55"/>
      <c r="G33" s="55"/>
    </row>
    <row r="34">
      <c r="A34" s="42">
        <v>3.0</v>
      </c>
      <c r="B34" s="51">
        <v>44823.0</v>
      </c>
      <c r="C34" s="44"/>
      <c r="D34" s="53">
        <v>0.0</v>
      </c>
      <c r="E34" s="61">
        <f t="shared" si="11"/>
        <v>-3</v>
      </c>
      <c r="F34" s="55"/>
      <c r="G34" s="55"/>
    </row>
    <row r="35">
      <c r="A35" s="42">
        <v>4.0</v>
      </c>
      <c r="B35" s="51">
        <v>44824.0</v>
      </c>
      <c r="C35" s="44"/>
      <c r="D35" s="53">
        <v>3.0</v>
      </c>
      <c r="E35" s="61">
        <f t="shared" si="11"/>
        <v>-6</v>
      </c>
      <c r="F35" s="55"/>
      <c r="G35" s="55"/>
    </row>
    <row r="36">
      <c r="A36" s="42">
        <v>5.0</v>
      </c>
      <c r="B36" s="51">
        <v>44825.0</v>
      </c>
      <c r="C36" s="44"/>
      <c r="D36" s="53">
        <v>0.0</v>
      </c>
      <c r="E36" s="61">
        <f t="shared" si="11"/>
        <v>-6</v>
      </c>
      <c r="F36" s="55"/>
      <c r="G36" s="55"/>
    </row>
    <row r="37">
      <c r="A37" s="42">
        <v>6.0</v>
      </c>
      <c r="B37" s="51">
        <v>44826.0</v>
      </c>
      <c r="C37" s="44"/>
      <c r="D37" s="53">
        <v>0.0</v>
      </c>
      <c r="E37" s="61">
        <f t="shared" si="11"/>
        <v>-6</v>
      </c>
      <c r="F37" s="55"/>
      <c r="G37" s="55"/>
    </row>
    <row r="38">
      <c r="C38" s="55"/>
    </row>
    <row r="39">
      <c r="C39" s="55"/>
    </row>
    <row r="40">
      <c r="A40" s="40" t="s">
        <v>165</v>
      </c>
      <c r="C40" s="55"/>
      <c r="E40" s="49"/>
    </row>
    <row r="41">
      <c r="A41" s="42" t="s">
        <v>173</v>
      </c>
      <c r="B41" s="43" t="s">
        <v>174</v>
      </c>
      <c r="C41" s="44" t="s">
        <v>168</v>
      </c>
      <c r="D41" s="45" t="s">
        <v>175</v>
      </c>
      <c r="E41" s="46" t="s">
        <v>176</v>
      </c>
      <c r="F41" s="47" t="s">
        <v>177</v>
      </c>
      <c r="G41" s="48">
        <v>0.0</v>
      </c>
    </row>
    <row r="42">
      <c r="A42" s="50">
        <v>0.0</v>
      </c>
      <c r="B42" s="51">
        <v>44820.0</v>
      </c>
      <c r="C42" s="52"/>
      <c r="D42" s="70">
        <v>0.0</v>
      </c>
      <c r="E42" s="54">
        <f>G41-D42</f>
        <v>0</v>
      </c>
      <c r="F42" s="55"/>
      <c r="G42" s="55"/>
    </row>
    <row r="43">
      <c r="A43" s="42">
        <v>1.0</v>
      </c>
      <c r="B43" s="51">
        <v>44821.0</v>
      </c>
      <c r="C43" s="44"/>
      <c r="D43" s="45">
        <v>3.0</v>
      </c>
      <c r="E43" s="61">
        <f t="shared" ref="E43:E48" si="12">E42-D43</f>
        <v>-3</v>
      </c>
      <c r="F43" s="55"/>
      <c r="G43" s="55"/>
    </row>
    <row r="44">
      <c r="A44" s="42">
        <v>2.0</v>
      </c>
      <c r="B44" s="51">
        <v>44822.0</v>
      </c>
      <c r="C44" s="44"/>
      <c r="D44" s="45">
        <v>0.0</v>
      </c>
      <c r="E44" s="61">
        <f t="shared" si="12"/>
        <v>-3</v>
      </c>
      <c r="F44" s="55"/>
      <c r="G44" s="55"/>
    </row>
    <row r="45">
      <c r="A45" s="42">
        <v>3.0</v>
      </c>
      <c r="B45" s="51">
        <v>44823.0</v>
      </c>
      <c r="C45" s="44"/>
      <c r="D45" s="45">
        <v>0.0</v>
      </c>
      <c r="E45" s="61">
        <f t="shared" si="12"/>
        <v>-3</v>
      </c>
      <c r="F45" s="55"/>
      <c r="G45" s="55"/>
    </row>
    <row r="46">
      <c r="A46" s="42">
        <v>4.0</v>
      </c>
      <c r="B46" s="51">
        <v>44824.0</v>
      </c>
      <c r="C46" s="44"/>
      <c r="D46" s="45">
        <v>3.0</v>
      </c>
      <c r="E46" s="61">
        <f t="shared" si="12"/>
        <v>-6</v>
      </c>
      <c r="F46" s="55"/>
      <c r="G46" s="55"/>
    </row>
    <row r="47">
      <c r="A47" s="42">
        <v>5.0</v>
      </c>
      <c r="B47" s="51">
        <v>44825.0</v>
      </c>
      <c r="C47" s="44"/>
      <c r="D47" s="45">
        <v>0.0</v>
      </c>
      <c r="E47" s="61">
        <f t="shared" si="12"/>
        <v>-6</v>
      </c>
      <c r="F47" s="55"/>
      <c r="G47" s="55"/>
    </row>
    <row r="48">
      <c r="A48" s="42">
        <v>6.0</v>
      </c>
      <c r="B48" s="51">
        <v>44826.0</v>
      </c>
      <c r="C48" s="44"/>
      <c r="D48" s="45">
        <v>0.0</v>
      </c>
      <c r="E48" s="61">
        <f t="shared" si="12"/>
        <v>-6</v>
      </c>
      <c r="F48" s="55"/>
      <c r="G48" s="55"/>
    </row>
    <row r="49">
      <c r="C49" s="55"/>
    </row>
    <row r="50">
      <c r="C50" s="55"/>
    </row>
  </sheetData>
  <mergeCells count="5">
    <mergeCell ref="A1:D1"/>
    <mergeCell ref="A2:D2"/>
    <mergeCell ref="A3:D3"/>
    <mergeCell ref="A4:H4"/>
    <mergeCell ref="A5:F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4" width="16.5"/>
    <col customWidth="1" min="5" max="5" width="13.75"/>
    <col customWidth="1" min="6" max="6" width="13.38"/>
    <col customWidth="1" min="13" max="16" width="16.75"/>
    <col customWidth="1" min="17" max="17" width="13.25"/>
  </cols>
  <sheetData>
    <row r="1">
      <c r="A1" s="35" t="s">
        <v>179</v>
      </c>
    </row>
    <row r="2">
      <c r="A2" s="36" t="s">
        <v>168</v>
      </c>
    </row>
    <row r="3">
      <c r="A3" s="37" t="s">
        <v>169</v>
      </c>
    </row>
    <row r="4">
      <c r="A4" s="38" t="s">
        <v>170</v>
      </c>
    </row>
    <row r="5">
      <c r="A5" s="39" t="s">
        <v>171</v>
      </c>
    </row>
    <row r="7">
      <c r="A7" s="40" t="s">
        <v>156</v>
      </c>
      <c r="E7" s="38" t="s">
        <v>172</v>
      </c>
      <c r="F7" s="41"/>
    </row>
    <row r="8">
      <c r="A8" s="42" t="s">
        <v>173</v>
      </c>
      <c r="B8" s="43" t="s">
        <v>174</v>
      </c>
      <c r="C8" s="44" t="s">
        <v>168</v>
      </c>
      <c r="D8" s="45" t="s">
        <v>175</v>
      </c>
      <c r="E8" s="46" t="s">
        <v>176</v>
      </c>
      <c r="F8" s="47" t="s">
        <v>177</v>
      </c>
      <c r="G8" s="48">
        <v>0.0</v>
      </c>
      <c r="M8" s="40" t="s">
        <v>178</v>
      </c>
      <c r="Q8" s="49"/>
    </row>
    <row r="9">
      <c r="A9" s="50">
        <v>0.0</v>
      </c>
      <c r="B9" s="51">
        <v>44827.0</v>
      </c>
      <c r="C9" s="52"/>
      <c r="D9" s="53">
        <v>0.0</v>
      </c>
      <c r="E9" s="54">
        <f>G8-D9</f>
        <v>0</v>
      </c>
      <c r="F9" s="55"/>
      <c r="G9" s="55"/>
      <c r="M9" s="56" t="s">
        <v>173</v>
      </c>
      <c r="N9" s="43" t="s">
        <v>174</v>
      </c>
      <c r="O9" s="44" t="s">
        <v>168</v>
      </c>
      <c r="P9" s="57" t="s">
        <v>175</v>
      </c>
      <c r="Q9" s="58" t="s">
        <v>176</v>
      </c>
      <c r="R9" s="59" t="s">
        <v>177</v>
      </c>
      <c r="S9" s="60">
        <f>G8+G18+G28+G38</f>
        <v>0</v>
      </c>
    </row>
    <row r="10">
      <c r="A10" s="42">
        <v>1.0</v>
      </c>
      <c r="B10" s="51">
        <v>44828.0</v>
      </c>
      <c r="C10" s="44"/>
      <c r="D10" s="53">
        <v>5.0</v>
      </c>
      <c r="E10" s="61">
        <f t="shared" ref="E10:E14" si="2">E9-D10</f>
        <v>-5</v>
      </c>
      <c r="F10" s="55"/>
      <c r="G10" s="55"/>
      <c r="M10" s="56">
        <v>0.0</v>
      </c>
      <c r="N10" s="51">
        <v>44827.0</v>
      </c>
      <c r="O10" s="44">
        <f t="shared" ref="O10:P10" si="1">C9+C19+C29+C39</f>
        <v>0</v>
      </c>
      <c r="P10" s="57">
        <f t="shared" si="1"/>
        <v>0</v>
      </c>
      <c r="Q10" s="62">
        <f>S9</f>
        <v>0</v>
      </c>
      <c r="R10" s="63"/>
      <c r="S10" s="63"/>
    </row>
    <row r="11">
      <c r="A11" s="42">
        <v>2.0</v>
      </c>
      <c r="B11" s="51">
        <v>44829.0</v>
      </c>
      <c r="C11" s="44"/>
      <c r="D11" s="53">
        <v>0.0</v>
      </c>
      <c r="E11" s="61">
        <f t="shared" si="2"/>
        <v>-5</v>
      </c>
      <c r="F11" s="55"/>
      <c r="G11" s="55"/>
      <c r="M11" s="56">
        <v>1.0</v>
      </c>
      <c r="N11" s="51">
        <v>44828.0</v>
      </c>
      <c r="O11" s="44">
        <f t="shared" ref="O11:P11" si="3">C10+C20+C30+C40</f>
        <v>0</v>
      </c>
      <c r="P11" s="57">
        <f t="shared" si="3"/>
        <v>8</v>
      </c>
      <c r="Q11" s="62">
        <f>S9-P11</f>
        <v>-8</v>
      </c>
    </row>
    <row r="12">
      <c r="A12" s="42">
        <v>3.0</v>
      </c>
      <c r="B12" s="51">
        <v>44830.0</v>
      </c>
      <c r="C12" s="44"/>
      <c r="D12" s="53">
        <v>2.0</v>
      </c>
      <c r="E12" s="61">
        <f t="shared" si="2"/>
        <v>-7</v>
      </c>
      <c r="F12" s="55"/>
      <c r="G12" s="55"/>
      <c r="M12" s="56">
        <v>2.0</v>
      </c>
      <c r="N12" s="51">
        <v>44829.0</v>
      </c>
      <c r="O12" s="44">
        <f t="shared" ref="O12:P12" si="4">C11+C21+C31+C41</f>
        <v>0</v>
      </c>
      <c r="P12" s="57">
        <f t="shared" si="4"/>
        <v>0</v>
      </c>
      <c r="Q12" s="62">
        <f t="shared" ref="Q12:Q15" si="6">Q11-P12</f>
        <v>-8</v>
      </c>
    </row>
    <row r="13">
      <c r="A13" s="42">
        <v>4.0</v>
      </c>
      <c r="B13" s="51">
        <v>44831.0</v>
      </c>
      <c r="C13" s="44"/>
      <c r="D13" s="53">
        <v>2.0</v>
      </c>
      <c r="E13" s="61">
        <f t="shared" si="2"/>
        <v>-9</v>
      </c>
      <c r="F13" s="55"/>
      <c r="G13" s="55"/>
      <c r="M13" s="56">
        <v>3.0</v>
      </c>
      <c r="N13" s="51">
        <v>44830.0</v>
      </c>
      <c r="O13" s="44">
        <f t="shared" ref="O13:P13" si="5">C12+C22+C32+C42</f>
        <v>0</v>
      </c>
      <c r="P13" s="57">
        <f t="shared" si="5"/>
        <v>2</v>
      </c>
      <c r="Q13" s="62">
        <f t="shared" si="6"/>
        <v>-10</v>
      </c>
    </row>
    <row r="14">
      <c r="A14" s="42">
        <v>5.0</v>
      </c>
      <c r="B14" s="51">
        <v>44832.0</v>
      </c>
      <c r="C14" s="44"/>
      <c r="D14" s="53">
        <v>0.0</v>
      </c>
      <c r="E14" s="61">
        <f t="shared" si="2"/>
        <v>-9</v>
      </c>
      <c r="F14" s="55"/>
      <c r="G14" s="55"/>
      <c r="M14" s="56">
        <v>4.0</v>
      </c>
      <c r="N14" s="51">
        <v>44831.0</v>
      </c>
      <c r="O14" s="44">
        <f t="shared" ref="O14:P14" si="7">C13+C23+C33+C43</f>
        <v>0</v>
      </c>
      <c r="P14" s="57">
        <f t="shared" si="7"/>
        <v>4</v>
      </c>
      <c r="Q14" s="62">
        <f t="shared" si="6"/>
        <v>-14</v>
      </c>
    </row>
    <row r="15">
      <c r="A15" s="64"/>
      <c r="B15" s="64"/>
      <c r="C15" s="64"/>
      <c r="D15" s="64"/>
      <c r="E15" s="65"/>
      <c r="F15" s="55"/>
      <c r="G15" s="55"/>
      <c r="M15" s="56">
        <v>5.0</v>
      </c>
      <c r="N15" s="51">
        <v>44832.0</v>
      </c>
      <c r="O15" s="44">
        <f t="shared" ref="O15:P15" si="8">C14+C24+C34+C44</f>
        <v>0</v>
      </c>
      <c r="P15" s="57">
        <f t="shared" si="8"/>
        <v>0</v>
      </c>
      <c r="Q15" s="62">
        <f t="shared" si="6"/>
        <v>-14</v>
      </c>
      <c r="R15" s="66"/>
      <c r="S15" s="66"/>
    </row>
    <row r="16">
      <c r="A16" s="55"/>
      <c r="B16" s="55"/>
      <c r="C16" s="55"/>
      <c r="D16" s="55"/>
      <c r="E16" s="65"/>
      <c r="F16" s="55"/>
      <c r="G16" s="55"/>
    </row>
    <row r="17">
      <c r="A17" s="67" t="s">
        <v>162</v>
      </c>
      <c r="B17" s="55"/>
      <c r="C17" s="55"/>
      <c r="D17" s="55"/>
      <c r="E17" s="65"/>
      <c r="F17" s="55"/>
      <c r="G17" s="55"/>
      <c r="M17" s="68"/>
    </row>
    <row r="18">
      <c r="A18" s="42" t="s">
        <v>173</v>
      </c>
      <c r="B18" s="43" t="s">
        <v>174</v>
      </c>
      <c r="C18" s="44" t="s">
        <v>168</v>
      </c>
      <c r="D18" s="45" t="s">
        <v>175</v>
      </c>
      <c r="E18" s="46" t="s">
        <v>176</v>
      </c>
      <c r="F18" s="47" t="s">
        <v>177</v>
      </c>
      <c r="G18" s="48">
        <v>0.0</v>
      </c>
    </row>
    <row r="19">
      <c r="A19" s="50">
        <v>0.0</v>
      </c>
      <c r="B19" s="51">
        <v>44827.0</v>
      </c>
      <c r="C19" s="52"/>
      <c r="D19" s="53">
        <v>0.0</v>
      </c>
      <c r="E19" s="54">
        <f>G18-D19</f>
        <v>0</v>
      </c>
      <c r="F19" s="55"/>
      <c r="G19" s="55"/>
    </row>
    <row r="20">
      <c r="A20" s="42">
        <v>1.0</v>
      </c>
      <c r="B20" s="51">
        <v>44828.0</v>
      </c>
      <c r="C20" s="44"/>
      <c r="D20" s="53">
        <v>0.0</v>
      </c>
      <c r="E20" s="61">
        <f t="shared" ref="E20:E24" si="9">E19-D20</f>
        <v>0</v>
      </c>
      <c r="F20" s="55"/>
      <c r="G20" s="55"/>
    </row>
    <row r="21">
      <c r="A21" s="42">
        <v>2.0</v>
      </c>
      <c r="B21" s="51">
        <v>44829.0</v>
      </c>
      <c r="C21" s="44"/>
      <c r="D21" s="53">
        <v>0.0</v>
      </c>
      <c r="E21" s="61">
        <f t="shared" si="9"/>
        <v>0</v>
      </c>
      <c r="F21" s="55"/>
      <c r="G21" s="55"/>
    </row>
    <row r="22">
      <c r="A22" s="42">
        <v>3.0</v>
      </c>
      <c r="B22" s="51">
        <v>44830.0</v>
      </c>
      <c r="C22" s="44"/>
      <c r="D22" s="53">
        <v>0.0</v>
      </c>
      <c r="E22" s="61">
        <f t="shared" si="9"/>
        <v>0</v>
      </c>
      <c r="F22" s="55"/>
      <c r="G22" s="55"/>
    </row>
    <row r="23">
      <c r="A23" s="42">
        <v>4.0</v>
      </c>
      <c r="B23" s="51">
        <v>44831.0</v>
      </c>
      <c r="C23" s="44"/>
      <c r="D23" s="53">
        <v>0.0</v>
      </c>
      <c r="E23" s="61">
        <f t="shared" si="9"/>
        <v>0</v>
      </c>
      <c r="F23" s="55"/>
      <c r="G23" s="55"/>
    </row>
    <row r="24">
      <c r="A24" s="42">
        <v>5.0</v>
      </c>
      <c r="B24" s="51">
        <v>44832.0</v>
      </c>
      <c r="C24" s="44"/>
      <c r="D24" s="53">
        <v>0.0</v>
      </c>
      <c r="E24" s="61">
        <f t="shared" si="9"/>
        <v>0</v>
      </c>
      <c r="F24" s="55"/>
      <c r="G24" s="55"/>
    </row>
    <row r="25">
      <c r="A25" s="64"/>
      <c r="B25" s="64"/>
      <c r="C25" s="64"/>
      <c r="D25" s="64"/>
      <c r="E25" s="65"/>
      <c r="F25" s="55"/>
      <c r="G25" s="55"/>
    </row>
    <row r="26">
      <c r="A26" s="55"/>
      <c r="B26" s="55"/>
      <c r="C26" s="55"/>
      <c r="D26" s="55"/>
      <c r="E26" s="55"/>
      <c r="F26" s="55"/>
      <c r="G26" s="55"/>
    </row>
    <row r="27">
      <c r="A27" s="67" t="s">
        <v>164</v>
      </c>
      <c r="B27" s="55"/>
      <c r="C27" s="55"/>
      <c r="D27" s="55"/>
      <c r="E27" s="65"/>
      <c r="F27" s="55"/>
      <c r="G27" s="55"/>
    </row>
    <row r="28">
      <c r="A28" s="42" t="s">
        <v>173</v>
      </c>
      <c r="B28" s="43" t="s">
        <v>174</v>
      </c>
      <c r="C28" s="44" t="s">
        <v>168</v>
      </c>
      <c r="D28" s="45" t="s">
        <v>175</v>
      </c>
      <c r="E28" s="46" t="s">
        <v>176</v>
      </c>
      <c r="F28" s="47" t="s">
        <v>177</v>
      </c>
      <c r="G28" s="48">
        <v>0.0</v>
      </c>
    </row>
    <row r="29">
      <c r="A29" s="50">
        <v>0.0</v>
      </c>
      <c r="B29" s="51">
        <v>44827.0</v>
      </c>
      <c r="C29" s="69"/>
      <c r="D29" s="53">
        <v>0.0</v>
      </c>
      <c r="E29" s="54">
        <f>G28-D29</f>
        <v>0</v>
      </c>
      <c r="F29" s="55"/>
      <c r="G29" s="55"/>
    </row>
    <row r="30">
      <c r="A30" s="42">
        <v>1.0</v>
      </c>
      <c r="B30" s="51">
        <v>44828.0</v>
      </c>
      <c r="C30" s="44"/>
      <c r="D30" s="53">
        <v>3.0</v>
      </c>
      <c r="E30" s="61">
        <f t="shared" ref="E30:E34" si="10">E29-D30</f>
        <v>-3</v>
      </c>
      <c r="F30" s="55"/>
      <c r="G30" s="55"/>
    </row>
    <row r="31">
      <c r="A31" s="42">
        <v>2.0</v>
      </c>
      <c r="B31" s="51">
        <v>44829.0</v>
      </c>
      <c r="C31" s="44"/>
      <c r="D31" s="53">
        <v>0.0</v>
      </c>
      <c r="E31" s="61">
        <f t="shared" si="10"/>
        <v>-3</v>
      </c>
      <c r="F31" s="55"/>
      <c r="G31" s="55"/>
    </row>
    <row r="32">
      <c r="A32" s="42">
        <v>3.0</v>
      </c>
      <c r="B32" s="51">
        <v>44830.0</v>
      </c>
      <c r="C32" s="44"/>
      <c r="D32" s="53">
        <v>0.0</v>
      </c>
      <c r="E32" s="61">
        <f t="shared" si="10"/>
        <v>-3</v>
      </c>
      <c r="F32" s="55"/>
      <c r="G32" s="55"/>
    </row>
    <row r="33">
      <c r="A33" s="42">
        <v>4.0</v>
      </c>
      <c r="B33" s="51">
        <v>44831.0</v>
      </c>
      <c r="C33" s="44"/>
      <c r="D33" s="53">
        <v>1.0</v>
      </c>
      <c r="E33" s="61">
        <f t="shared" si="10"/>
        <v>-4</v>
      </c>
      <c r="F33" s="55"/>
      <c r="G33" s="55"/>
    </row>
    <row r="34">
      <c r="A34" s="42">
        <v>5.0</v>
      </c>
      <c r="B34" s="51">
        <v>44832.0</v>
      </c>
      <c r="C34" s="44"/>
      <c r="D34" s="53">
        <v>0.0</v>
      </c>
      <c r="E34" s="61">
        <f t="shared" si="10"/>
        <v>-4</v>
      </c>
      <c r="F34" s="55"/>
      <c r="G34" s="55"/>
    </row>
    <row r="35">
      <c r="C35" s="55"/>
    </row>
    <row r="36">
      <c r="C36" s="55"/>
    </row>
    <row r="37">
      <c r="A37" s="40" t="s">
        <v>165</v>
      </c>
      <c r="C37" s="55"/>
      <c r="E37" s="49"/>
    </row>
    <row r="38">
      <c r="A38" s="42" t="s">
        <v>173</v>
      </c>
      <c r="B38" s="43" t="s">
        <v>174</v>
      </c>
      <c r="C38" s="44" t="s">
        <v>168</v>
      </c>
      <c r="D38" s="45" t="s">
        <v>175</v>
      </c>
      <c r="E38" s="46" t="s">
        <v>176</v>
      </c>
      <c r="F38" s="47" t="s">
        <v>177</v>
      </c>
      <c r="G38" s="48">
        <v>0.0</v>
      </c>
    </row>
    <row r="39">
      <c r="A39" s="50">
        <v>0.0</v>
      </c>
      <c r="B39" s="51">
        <v>44827.0</v>
      </c>
      <c r="C39" s="52"/>
      <c r="D39" s="70">
        <v>0.0</v>
      </c>
      <c r="E39" s="54">
        <f>G38-D39</f>
        <v>0</v>
      </c>
      <c r="F39" s="55"/>
      <c r="G39" s="55"/>
    </row>
    <row r="40">
      <c r="A40" s="42">
        <v>1.0</v>
      </c>
      <c r="B40" s="51">
        <v>44828.0</v>
      </c>
      <c r="C40" s="44"/>
      <c r="D40" s="45">
        <v>0.0</v>
      </c>
      <c r="E40" s="61">
        <f t="shared" ref="E40:E44" si="11">E39-D40</f>
        <v>0</v>
      </c>
      <c r="F40" s="55"/>
      <c r="G40" s="55"/>
    </row>
    <row r="41">
      <c r="A41" s="42">
        <v>2.0</v>
      </c>
      <c r="B41" s="51">
        <v>44829.0</v>
      </c>
      <c r="C41" s="44"/>
      <c r="D41" s="45">
        <v>0.0</v>
      </c>
      <c r="E41" s="61">
        <f t="shared" si="11"/>
        <v>0</v>
      </c>
      <c r="F41" s="55"/>
      <c r="G41" s="55"/>
    </row>
    <row r="42">
      <c r="A42" s="42">
        <v>3.0</v>
      </c>
      <c r="B42" s="51">
        <v>44830.0</v>
      </c>
      <c r="C42" s="44"/>
      <c r="D42" s="45">
        <v>0.0</v>
      </c>
      <c r="E42" s="61">
        <f t="shared" si="11"/>
        <v>0</v>
      </c>
      <c r="F42" s="55"/>
      <c r="G42" s="55"/>
    </row>
    <row r="43">
      <c r="A43" s="42">
        <v>4.0</v>
      </c>
      <c r="B43" s="51">
        <v>44831.0</v>
      </c>
      <c r="C43" s="44"/>
      <c r="D43" s="45">
        <v>1.0</v>
      </c>
      <c r="E43" s="61">
        <f t="shared" si="11"/>
        <v>-1</v>
      </c>
      <c r="F43" s="55"/>
      <c r="G43" s="55"/>
    </row>
    <row r="44">
      <c r="A44" s="42">
        <v>5.0</v>
      </c>
      <c r="B44" s="51">
        <v>44832.0</v>
      </c>
      <c r="C44" s="44"/>
      <c r="D44" s="45">
        <v>0.0</v>
      </c>
      <c r="E44" s="61">
        <f t="shared" si="11"/>
        <v>-1</v>
      </c>
      <c r="F44" s="55"/>
      <c r="G44" s="55"/>
    </row>
    <row r="45">
      <c r="C45" s="55"/>
    </row>
    <row r="46">
      <c r="C46" s="55"/>
    </row>
  </sheetData>
  <mergeCells count="5">
    <mergeCell ref="A1:D1"/>
    <mergeCell ref="A2:D2"/>
    <mergeCell ref="A3:D3"/>
    <mergeCell ref="A4:H4"/>
    <mergeCell ref="A5:F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4" width="16.5"/>
    <col customWidth="1" min="5" max="5" width="13.75"/>
    <col customWidth="1" min="6" max="6" width="13.38"/>
    <col customWidth="1" min="13" max="16" width="16.75"/>
    <col customWidth="1" min="17" max="17" width="13.25"/>
  </cols>
  <sheetData>
    <row r="1">
      <c r="A1" s="35" t="s">
        <v>180</v>
      </c>
    </row>
    <row r="2">
      <c r="A2" s="36" t="s">
        <v>168</v>
      </c>
    </row>
    <row r="3">
      <c r="A3" s="37" t="s">
        <v>169</v>
      </c>
    </row>
    <row r="4">
      <c r="A4" s="38" t="s">
        <v>170</v>
      </c>
    </row>
    <row r="5">
      <c r="A5" s="39" t="s">
        <v>171</v>
      </c>
    </row>
    <row r="7">
      <c r="A7" s="71" t="s">
        <v>156</v>
      </c>
      <c r="E7" s="38" t="s">
        <v>172</v>
      </c>
      <c r="F7" s="41"/>
    </row>
    <row r="8">
      <c r="A8" s="42" t="s">
        <v>173</v>
      </c>
      <c r="B8" s="43" t="s">
        <v>174</v>
      </c>
      <c r="C8" s="44" t="s">
        <v>168</v>
      </c>
      <c r="D8" s="45" t="s">
        <v>175</v>
      </c>
      <c r="E8" s="46" t="s">
        <v>176</v>
      </c>
      <c r="F8" s="47" t="s">
        <v>177</v>
      </c>
      <c r="G8" s="48"/>
      <c r="M8" s="40" t="s">
        <v>178</v>
      </c>
      <c r="Q8" s="49"/>
    </row>
    <row r="9">
      <c r="A9" s="50">
        <v>0.0</v>
      </c>
      <c r="B9" s="51">
        <v>44833.0</v>
      </c>
      <c r="C9" s="52"/>
      <c r="D9" s="53">
        <v>2.0</v>
      </c>
      <c r="E9" s="54">
        <f>G8-D9</f>
        <v>-2</v>
      </c>
      <c r="F9" s="55"/>
      <c r="G9" s="55"/>
      <c r="M9" s="56" t="s">
        <v>173</v>
      </c>
      <c r="N9" s="43" t="s">
        <v>174</v>
      </c>
      <c r="O9" s="44" t="s">
        <v>168</v>
      </c>
      <c r="P9" s="57" t="s">
        <v>175</v>
      </c>
      <c r="Q9" s="58" t="s">
        <v>176</v>
      </c>
      <c r="R9" s="59" t="s">
        <v>177</v>
      </c>
      <c r="S9" s="60">
        <f>G8+G19+G30+G41+G52+G63</f>
        <v>8</v>
      </c>
    </row>
    <row r="10">
      <c r="A10" s="42">
        <v>1.0</v>
      </c>
      <c r="B10" s="51">
        <v>44834.0</v>
      </c>
      <c r="C10" s="44"/>
      <c r="D10" s="45">
        <v>2.0</v>
      </c>
      <c r="E10" s="61">
        <f t="shared" ref="E10:E15" si="2">E9-D10</f>
        <v>-4</v>
      </c>
      <c r="F10" s="55"/>
      <c r="G10" s="55"/>
      <c r="M10" s="56">
        <v>0.0</v>
      </c>
      <c r="N10" s="51">
        <v>44833.0</v>
      </c>
      <c r="O10" s="44">
        <f t="shared" ref="O10:P10" si="1">C9+C20+C31+C42+C53+C64</f>
        <v>5</v>
      </c>
      <c r="P10" s="57">
        <f t="shared" si="1"/>
        <v>3</v>
      </c>
      <c r="Q10" s="62">
        <f>S9</f>
        <v>8</v>
      </c>
      <c r="R10" s="63"/>
      <c r="S10" s="63"/>
    </row>
    <row r="11">
      <c r="A11" s="42">
        <v>2.0</v>
      </c>
      <c r="B11" s="51">
        <v>44835.0</v>
      </c>
      <c r="C11" s="44"/>
      <c r="D11" s="45">
        <v>3.0</v>
      </c>
      <c r="E11" s="61">
        <f t="shared" si="2"/>
        <v>-7</v>
      </c>
      <c r="F11" s="55"/>
      <c r="G11" s="55"/>
      <c r="M11" s="56">
        <v>1.0</v>
      </c>
      <c r="N11" s="51">
        <v>44834.0</v>
      </c>
      <c r="O11" s="44">
        <f t="shared" ref="O11:P11" si="3">C10+C21+C32+C43+C54+C65</f>
        <v>7.5</v>
      </c>
      <c r="P11" s="57">
        <f t="shared" si="3"/>
        <v>4</v>
      </c>
      <c r="Q11" s="62">
        <f>S9-P11</f>
        <v>4</v>
      </c>
    </row>
    <row r="12">
      <c r="A12" s="42">
        <v>3.0</v>
      </c>
      <c r="B12" s="51">
        <v>44836.0</v>
      </c>
      <c r="C12" s="44"/>
      <c r="D12" s="45">
        <v>4.0</v>
      </c>
      <c r="E12" s="61">
        <f t="shared" si="2"/>
        <v>-11</v>
      </c>
      <c r="F12" s="55"/>
      <c r="G12" s="55"/>
      <c r="M12" s="56">
        <v>2.0</v>
      </c>
      <c r="N12" s="51">
        <v>44835.0</v>
      </c>
      <c r="O12" s="44">
        <f t="shared" ref="O12:P12" si="4">C11+C22+C33+C44+C55+C66</f>
        <v>12</v>
      </c>
      <c r="P12" s="57">
        <f t="shared" si="4"/>
        <v>5</v>
      </c>
      <c r="Q12" s="62">
        <f t="shared" ref="Q12:Q16" si="6">Q11-P12</f>
        <v>-1</v>
      </c>
    </row>
    <row r="13">
      <c r="A13" s="42">
        <v>4.0</v>
      </c>
      <c r="B13" s="51">
        <v>44837.0</v>
      </c>
      <c r="C13" s="44"/>
      <c r="D13" s="45">
        <v>2.0</v>
      </c>
      <c r="E13" s="61">
        <f t="shared" si="2"/>
        <v>-13</v>
      </c>
      <c r="F13" s="55"/>
      <c r="G13" s="55"/>
      <c r="M13" s="56">
        <v>3.0</v>
      </c>
      <c r="N13" s="51">
        <v>44836.0</v>
      </c>
      <c r="O13" s="44">
        <f t="shared" ref="O13:P13" si="5">C12+C23+C34+C45+C56+C67</f>
        <v>11.5</v>
      </c>
      <c r="P13" s="57">
        <f t="shared" si="5"/>
        <v>8</v>
      </c>
      <c r="Q13" s="62">
        <f t="shared" si="6"/>
        <v>-9</v>
      </c>
    </row>
    <row r="14">
      <c r="A14" s="42">
        <v>5.0</v>
      </c>
      <c r="B14" s="51">
        <v>44838.0</v>
      </c>
      <c r="C14" s="44"/>
      <c r="D14" s="45">
        <v>4.0</v>
      </c>
      <c r="E14" s="61">
        <f t="shared" si="2"/>
        <v>-17</v>
      </c>
      <c r="F14" s="55"/>
      <c r="G14" s="55"/>
      <c r="M14" s="56">
        <v>4.0</v>
      </c>
      <c r="N14" s="51">
        <v>44837.0</v>
      </c>
      <c r="O14" s="44">
        <f t="shared" ref="O14:P14" si="7">C13+C24+C35+C46+C57+C68</f>
        <v>14</v>
      </c>
      <c r="P14" s="57">
        <f t="shared" si="7"/>
        <v>9</v>
      </c>
      <c r="Q14" s="62">
        <f t="shared" si="6"/>
        <v>-18</v>
      </c>
    </row>
    <row r="15">
      <c r="A15" s="42">
        <v>6.0</v>
      </c>
      <c r="B15" s="51">
        <v>44839.0</v>
      </c>
      <c r="C15" s="44"/>
      <c r="D15" s="45">
        <v>4.0</v>
      </c>
      <c r="E15" s="61">
        <f t="shared" si="2"/>
        <v>-21</v>
      </c>
      <c r="F15" s="55"/>
      <c r="G15" s="55"/>
      <c r="M15" s="56">
        <v>5.0</v>
      </c>
      <c r="N15" s="51">
        <v>44838.0</v>
      </c>
      <c r="O15" s="44">
        <f t="shared" ref="O15:P15" si="8">C14+C25+C36+C47+C58+C69</f>
        <v>16</v>
      </c>
      <c r="P15" s="57">
        <f t="shared" si="8"/>
        <v>12.5</v>
      </c>
      <c r="Q15" s="62">
        <f t="shared" si="6"/>
        <v>-30.5</v>
      </c>
    </row>
    <row r="16">
      <c r="A16" s="64"/>
      <c r="B16" s="64"/>
      <c r="C16" s="64"/>
      <c r="D16" s="64"/>
      <c r="E16" s="65"/>
      <c r="F16" s="55"/>
      <c r="G16" s="55"/>
      <c r="M16" s="56">
        <v>5.0</v>
      </c>
      <c r="N16" s="51">
        <v>44839.0</v>
      </c>
      <c r="O16" s="44">
        <f t="shared" ref="O16:P16" si="9">C15+C26+C37+C48+C59+C70</f>
        <v>11.5</v>
      </c>
      <c r="P16" s="57">
        <f t="shared" si="9"/>
        <v>9</v>
      </c>
      <c r="Q16" s="62">
        <f t="shared" si="6"/>
        <v>-39.5</v>
      </c>
      <c r="R16" s="66"/>
      <c r="S16" s="66"/>
    </row>
    <row r="17">
      <c r="A17" s="55"/>
      <c r="B17" s="55"/>
      <c r="C17" s="55"/>
      <c r="D17" s="55"/>
      <c r="E17" s="65"/>
      <c r="F17" s="55"/>
      <c r="G17" s="55"/>
      <c r="M17" s="72"/>
      <c r="N17" s="72"/>
      <c r="O17" s="72"/>
      <c r="P17" s="72"/>
      <c r="Q17" s="66"/>
      <c r="R17" s="66"/>
      <c r="S17" s="66"/>
    </row>
    <row r="18">
      <c r="A18" s="71" t="s">
        <v>158</v>
      </c>
      <c r="B18" s="55"/>
      <c r="C18" s="55"/>
      <c r="D18" s="55"/>
      <c r="E18" s="65"/>
      <c r="F18" s="55"/>
      <c r="G18" s="55"/>
    </row>
    <row r="19">
      <c r="A19" s="42" t="s">
        <v>173</v>
      </c>
      <c r="B19" s="43" t="s">
        <v>174</v>
      </c>
      <c r="C19" s="44" t="s">
        <v>168</v>
      </c>
      <c r="D19" s="45" t="s">
        <v>175</v>
      </c>
      <c r="E19" s="46" t="s">
        <v>176</v>
      </c>
      <c r="F19" s="47" t="s">
        <v>177</v>
      </c>
      <c r="G19" s="48"/>
    </row>
    <row r="20">
      <c r="A20" s="50">
        <v>0.0</v>
      </c>
      <c r="B20" s="51">
        <v>44833.0</v>
      </c>
      <c r="C20" s="69">
        <v>4.0</v>
      </c>
      <c r="D20" s="70">
        <v>0.0</v>
      </c>
      <c r="E20" s="54">
        <f>G19-D20</f>
        <v>0</v>
      </c>
      <c r="F20" s="55"/>
      <c r="G20" s="55"/>
    </row>
    <row r="21">
      <c r="A21" s="42">
        <v>1.0</v>
      </c>
      <c r="B21" s="51">
        <v>44834.0</v>
      </c>
      <c r="C21" s="44">
        <v>2.5</v>
      </c>
      <c r="D21" s="45">
        <v>0.0</v>
      </c>
      <c r="E21" s="61">
        <f t="shared" ref="E21:E26" si="10">E20-D21</f>
        <v>0</v>
      </c>
      <c r="F21" s="55"/>
      <c r="G21" s="55"/>
    </row>
    <row r="22">
      <c r="A22" s="42">
        <v>2.0</v>
      </c>
      <c r="B22" s="51">
        <v>44835.0</v>
      </c>
      <c r="C22" s="44">
        <v>6.0</v>
      </c>
      <c r="D22" s="45">
        <v>0.0</v>
      </c>
      <c r="E22" s="61">
        <f t="shared" si="10"/>
        <v>0</v>
      </c>
      <c r="F22" s="55"/>
      <c r="G22" s="55"/>
    </row>
    <row r="23">
      <c r="A23" s="42">
        <v>3.0</v>
      </c>
      <c r="B23" s="51">
        <v>44836.0</v>
      </c>
      <c r="C23" s="44">
        <v>1.5</v>
      </c>
      <c r="D23" s="45">
        <v>0.0</v>
      </c>
      <c r="E23" s="61">
        <f t="shared" si="10"/>
        <v>0</v>
      </c>
      <c r="F23" s="55"/>
      <c r="G23" s="55"/>
    </row>
    <row r="24">
      <c r="A24" s="42">
        <v>4.0</v>
      </c>
      <c r="B24" s="51">
        <v>44837.0</v>
      </c>
      <c r="C24" s="44">
        <v>4.0</v>
      </c>
      <c r="D24" s="45">
        <v>0.0</v>
      </c>
      <c r="E24" s="61">
        <f t="shared" si="10"/>
        <v>0</v>
      </c>
      <c r="F24" s="55"/>
      <c r="G24" s="55"/>
    </row>
    <row r="25">
      <c r="A25" s="42">
        <v>5.0</v>
      </c>
      <c r="B25" s="51">
        <v>44838.0</v>
      </c>
      <c r="C25" s="44">
        <v>4.0</v>
      </c>
      <c r="D25" s="45">
        <v>0.0</v>
      </c>
      <c r="E25" s="61">
        <f t="shared" si="10"/>
        <v>0</v>
      </c>
      <c r="F25" s="55"/>
      <c r="G25" s="55"/>
    </row>
    <row r="26">
      <c r="A26" s="42">
        <v>6.0</v>
      </c>
      <c r="B26" s="51">
        <v>44839.0</v>
      </c>
      <c r="C26" s="44">
        <v>6.5</v>
      </c>
      <c r="D26" s="45">
        <v>0.0</v>
      </c>
      <c r="E26" s="61">
        <f t="shared" si="10"/>
        <v>0</v>
      </c>
      <c r="F26" s="55"/>
      <c r="G26" s="55"/>
    </row>
    <row r="27">
      <c r="A27" s="64"/>
      <c r="B27" s="64"/>
      <c r="C27" s="64"/>
      <c r="D27" s="64"/>
      <c r="E27" s="65"/>
      <c r="F27" s="55"/>
      <c r="G27" s="55"/>
    </row>
    <row r="28">
      <c r="A28" s="55"/>
      <c r="B28" s="55"/>
      <c r="C28" s="55"/>
      <c r="D28" s="55"/>
      <c r="E28" s="65"/>
      <c r="F28" s="55"/>
      <c r="G28" s="55"/>
    </row>
    <row r="29">
      <c r="A29" s="71" t="s">
        <v>160</v>
      </c>
      <c r="B29" s="55"/>
      <c r="C29" s="55"/>
      <c r="D29" s="55"/>
      <c r="E29" s="65"/>
      <c r="F29" s="55"/>
      <c r="G29" s="55"/>
    </row>
    <row r="30">
      <c r="A30" s="42" t="s">
        <v>173</v>
      </c>
      <c r="B30" s="43" t="s">
        <v>174</v>
      </c>
      <c r="C30" s="44" t="s">
        <v>168</v>
      </c>
      <c r="D30" s="45" t="s">
        <v>175</v>
      </c>
      <c r="E30" s="46" t="s">
        <v>176</v>
      </c>
      <c r="F30" s="47" t="s">
        <v>177</v>
      </c>
      <c r="G30" s="48">
        <v>8.0</v>
      </c>
    </row>
    <row r="31">
      <c r="A31" s="42">
        <v>0.0</v>
      </c>
      <c r="B31" s="51">
        <v>44833.0</v>
      </c>
      <c r="C31" s="44"/>
      <c r="D31" s="45">
        <v>0.0</v>
      </c>
      <c r="E31" s="61">
        <f>G30</f>
        <v>8</v>
      </c>
      <c r="F31" s="55"/>
      <c r="G31" s="55"/>
    </row>
    <row r="32">
      <c r="A32" s="42">
        <v>1.0</v>
      </c>
      <c r="B32" s="51">
        <v>44834.0</v>
      </c>
      <c r="C32" s="44">
        <v>2.0</v>
      </c>
      <c r="D32" s="45">
        <v>1.0</v>
      </c>
      <c r="E32" s="61">
        <f t="shared" ref="E32:E37" si="11">E31-D32</f>
        <v>7</v>
      </c>
      <c r="F32" s="55"/>
      <c r="G32" s="55"/>
    </row>
    <row r="33">
      <c r="A33" s="42">
        <v>2.0</v>
      </c>
      <c r="B33" s="51">
        <v>44835.0</v>
      </c>
      <c r="C33" s="44"/>
      <c r="D33" s="45">
        <v>0.0</v>
      </c>
      <c r="E33" s="61">
        <f t="shared" si="11"/>
        <v>7</v>
      </c>
      <c r="F33" s="55"/>
      <c r="G33" s="55"/>
    </row>
    <row r="34">
      <c r="A34" s="42">
        <v>3.0</v>
      </c>
      <c r="B34" s="51">
        <v>44836.0</v>
      </c>
      <c r="C34" s="44">
        <v>3.0</v>
      </c>
      <c r="D34" s="45">
        <v>1.0</v>
      </c>
      <c r="E34" s="61">
        <f t="shared" si="11"/>
        <v>6</v>
      </c>
      <c r="F34" s="55"/>
      <c r="G34" s="55"/>
    </row>
    <row r="35">
      <c r="A35" s="42">
        <v>4.0</v>
      </c>
      <c r="B35" s="51">
        <v>44837.0</v>
      </c>
      <c r="C35" s="44">
        <v>2.0</v>
      </c>
      <c r="D35" s="45">
        <v>1.0</v>
      </c>
      <c r="E35" s="61">
        <f t="shared" si="11"/>
        <v>5</v>
      </c>
      <c r="F35" s="55"/>
      <c r="G35" s="55"/>
    </row>
    <row r="36">
      <c r="A36" s="42">
        <v>5.0</v>
      </c>
      <c r="B36" s="51">
        <v>44838.0</v>
      </c>
      <c r="C36" s="44">
        <v>4.0</v>
      </c>
      <c r="D36" s="45">
        <v>3.0</v>
      </c>
      <c r="E36" s="61">
        <f t="shared" si="11"/>
        <v>2</v>
      </c>
      <c r="F36" s="55"/>
      <c r="G36" s="55"/>
    </row>
    <row r="37">
      <c r="A37" s="42">
        <v>6.0</v>
      </c>
      <c r="B37" s="51">
        <v>44839.0</v>
      </c>
      <c r="C37" s="44">
        <v>3.0</v>
      </c>
      <c r="D37" s="45">
        <v>3.0</v>
      </c>
      <c r="E37" s="61">
        <f t="shared" si="11"/>
        <v>-1</v>
      </c>
      <c r="F37" s="55"/>
      <c r="G37" s="55"/>
    </row>
    <row r="38">
      <c r="C38" s="55"/>
      <c r="G38" s="55"/>
    </row>
    <row r="39">
      <c r="A39" s="55"/>
      <c r="B39" s="55"/>
      <c r="C39" s="55"/>
      <c r="D39" s="55"/>
      <c r="E39" s="65"/>
      <c r="F39" s="55"/>
      <c r="G39" s="55"/>
    </row>
    <row r="40">
      <c r="A40" s="71" t="s">
        <v>162</v>
      </c>
      <c r="B40" s="55"/>
      <c r="C40" s="55"/>
      <c r="D40" s="55"/>
      <c r="E40" s="65"/>
      <c r="F40" s="55"/>
      <c r="G40" s="55"/>
      <c r="M40" s="68"/>
    </row>
    <row r="41">
      <c r="A41" s="42" t="s">
        <v>173</v>
      </c>
      <c r="B41" s="43" t="s">
        <v>174</v>
      </c>
      <c r="C41" s="44" t="s">
        <v>168</v>
      </c>
      <c r="D41" s="45" t="s">
        <v>175</v>
      </c>
      <c r="E41" s="46" t="s">
        <v>176</v>
      </c>
      <c r="F41" s="47" t="s">
        <v>177</v>
      </c>
      <c r="G41" s="48">
        <v>0.0</v>
      </c>
    </row>
    <row r="42">
      <c r="A42" s="50">
        <v>0.0</v>
      </c>
      <c r="B42" s="51">
        <v>44833.0</v>
      </c>
      <c r="C42" s="52"/>
      <c r="D42" s="70">
        <v>0.0</v>
      </c>
      <c r="E42" s="54">
        <f>G41-D42</f>
        <v>0</v>
      </c>
      <c r="F42" s="55"/>
      <c r="G42" s="55"/>
    </row>
    <row r="43">
      <c r="A43" s="42">
        <v>1.0</v>
      </c>
      <c r="B43" s="51">
        <v>44834.0</v>
      </c>
      <c r="C43" s="44"/>
      <c r="D43" s="45">
        <v>0.0</v>
      </c>
      <c r="E43" s="61">
        <f t="shared" ref="E43:E48" si="12">E42-D43</f>
        <v>0</v>
      </c>
      <c r="F43" s="55"/>
      <c r="G43" s="55"/>
    </row>
    <row r="44">
      <c r="A44" s="42">
        <v>2.0</v>
      </c>
      <c r="B44" s="51">
        <v>44835.0</v>
      </c>
      <c r="C44" s="44">
        <v>2.0</v>
      </c>
      <c r="D44" s="45">
        <v>1.0</v>
      </c>
      <c r="E44" s="61">
        <f t="shared" si="12"/>
        <v>-1</v>
      </c>
      <c r="F44" s="55"/>
      <c r="G44" s="55"/>
    </row>
    <row r="45">
      <c r="A45" s="42">
        <v>3.0</v>
      </c>
      <c r="B45" s="51">
        <v>44836.0</v>
      </c>
      <c r="C45" s="44">
        <v>2.0</v>
      </c>
      <c r="D45" s="45">
        <v>1.0</v>
      </c>
      <c r="E45" s="61">
        <f t="shared" si="12"/>
        <v>-2</v>
      </c>
      <c r="F45" s="55"/>
      <c r="G45" s="55"/>
    </row>
    <row r="46">
      <c r="A46" s="42">
        <v>4.0</v>
      </c>
      <c r="B46" s="51">
        <v>44837.0</v>
      </c>
      <c r="C46" s="44">
        <v>5.0</v>
      </c>
      <c r="D46" s="45">
        <v>4.0</v>
      </c>
      <c r="E46" s="61">
        <f t="shared" si="12"/>
        <v>-6</v>
      </c>
      <c r="F46" s="55"/>
      <c r="G46" s="55"/>
    </row>
    <row r="47">
      <c r="A47" s="42">
        <v>5.0</v>
      </c>
      <c r="B47" s="51">
        <v>44838.0</v>
      </c>
      <c r="C47" s="44">
        <v>6.0</v>
      </c>
      <c r="D47" s="45">
        <v>4.5</v>
      </c>
      <c r="E47" s="61">
        <f t="shared" si="12"/>
        <v>-10.5</v>
      </c>
      <c r="F47" s="55"/>
      <c r="G47" s="55"/>
    </row>
    <row r="48">
      <c r="A48" s="42">
        <v>6.0</v>
      </c>
      <c r="B48" s="51">
        <v>44839.0</v>
      </c>
      <c r="C48" s="44"/>
      <c r="D48" s="45">
        <v>0.0</v>
      </c>
      <c r="E48" s="61">
        <f t="shared" si="12"/>
        <v>-10.5</v>
      </c>
      <c r="F48" s="55"/>
      <c r="G48" s="55"/>
    </row>
    <row r="49">
      <c r="A49" s="64"/>
      <c r="B49" s="64"/>
      <c r="C49" s="64"/>
      <c r="D49" s="64"/>
      <c r="E49" s="65"/>
      <c r="F49" s="55"/>
      <c r="G49" s="55"/>
    </row>
    <row r="50">
      <c r="A50" s="55"/>
      <c r="B50" s="55"/>
      <c r="C50" s="55"/>
      <c r="D50" s="55"/>
      <c r="E50" s="55"/>
      <c r="F50" s="55"/>
      <c r="G50" s="55"/>
    </row>
    <row r="51">
      <c r="A51" s="71" t="s">
        <v>164</v>
      </c>
      <c r="B51" s="55"/>
      <c r="C51" s="55"/>
      <c r="D51" s="55"/>
      <c r="E51" s="65"/>
      <c r="F51" s="55"/>
      <c r="G51" s="55"/>
    </row>
    <row r="52">
      <c r="A52" s="42" t="s">
        <v>173</v>
      </c>
      <c r="B52" s="43" t="s">
        <v>174</v>
      </c>
      <c r="C52" s="44" t="s">
        <v>168</v>
      </c>
      <c r="D52" s="45" t="s">
        <v>175</v>
      </c>
      <c r="E52" s="46" t="s">
        <v>176</v>
      </c>
      <c r="F52" s="47" t="s">
        <v>177</v>
      </c>
      <c r="G52" s="48"/>
    </row>
    <row r="53">
      <c r="A53" s="50">
        <v>0.0</v>
      </c>
      <c r="B53" s="51">
        <v>44833.0</v>
      </c>
      <c r="C53" s="69">
        <v>1.0</v>
      </c>
      <c r="D53" s="53">
        <v>1.0</v>
      </c>
      <c r="E53" s="54">
        <f>G52-D53</f>
        <v>-1</v>
      </c>
      <c r="F53" s="55"/>
      <c r="G53" s="55"/>
    </row>
    <row r="54">
      <c r="A54" s="42">
        <v>1.0</v>
      </c>
      <c r="B54" s="51">
        <v>44834.0</v>
      </c>
      <c r="C54" s="44">
        <v>1.0</v>
      </c>
      <c r="D54" s="45">
        <v>1.0</v>
      </c>
      <c r="E54" s="61">
        <f t="shared" ref="E54:E59" si="13">E53-D54</f>
        <v>-2</v>
      </c>
      <c r="F54" s="55"/>
      <c r="G54" s="55"/>
    </row>
    <row r="55">
      <c r="A55" s="42">
        <v>2.0</v>
      </c>
      <c r="B55" s="51">
        <v>44835.0</v>
      </c>
      <c r="C55" s="44">
        <v>2.0</v>
      </c>
      <c r="D55" s="45">
        <v>1.0</v>
      </c>
      <c r="E55" s="61">
        <f t="shared" si="13"/>
        <v>-3</v>
      </c>
      <c r="F55" s="55"/>
      <c r="G55" s="55"/>
    </row>
    <row r="56">
      <c r="A56" s="42">
        <v>3.0</v>
      </c>
      <c r="B56" s="51">
        <v>44836.0</v>
      </c>
      <c r="C56" s="44">
        <v>5.0</v>
      </c>
      <c r="D56" s="45">
        <v>2.0</v>
      </c>
      <c r="E56" s="61">
        <f t="shared" si="13"/>
        <v>-5</v>
      </c>
      <c r="F56" s="55"/>
      <c r="G56" s="55"/>
    </row>
    <row r="57">
      <c r="A57" s="42">
        <v>4.0</v>
      </c>
      <c r="B57" s="51">
        <v>44837.0</v>
      </c>
      <c r="C57" s="44">
        <v>3.0</v>
      </c>
      <c r="D57" s="45">
        <v>2.0</v>
      </c>
      <c r="E57" s="61">
        <f t="shared" si="13"/>
        <v>-7</v>
      </c>
      <c r="F57" s="55"/>
      <c r="G57" s="55"/>
    </row>
    <row r="58">
      <c r="A58" s="42">
        <v>5.0</v>
      </c>
      <c r="B58" s="51">
        <v>44838.0</v>
      </c>
      <c r="C58" s="44">
        <v>2.0</v>
      </c>
      <c r="D58" s="45">
        <v>1.0</v>
      </c>
      <c r="E58" s="61">
        <f t="shared" si="13"/>
        <v>-8</v>
      </c>
      <c r="F58" s="55"/>
      <c r="G58" s="55"/>
    </row>
    <row r="59">
      <c r="A59" s="42">
        <v>6.0</v>
      </c>
      <c r="B59" s="51">
        <v>44839.0</v>
      </c>
      <c r="C59" s="44">
        <v>2.0</v>
      </c>
      <c r="D59" s="45">
        <v>2.0</v>
      </c>
      <c r="E59" s="61">
        <f t="shared" si="13"/>
        <v>-10</v>
      </c>
      <c r="F59" s="55"/>
      <c r="G59" s="55"/>
    </row>
    <row r="60">
      <c r="C60" s="55"/>
    </row>
    <row r="61">
      <c r="C61" s="55"/>
    </row>
    <row r="62">
      <c r="A62" s="71" t="s">
        <v>165</v>
      </c>
      <c r="C62" s="55"/>
      <c r="E62" s="49"/>
    </row>
    <row r="63">
      <c r="A63" s="42" t="s">
        <v>173</v>
      </c>
      <c r="B63" s="43" t="s">
        <v>174</v>
      </c>
      <c r="C63" s="44" t="s">
        <v>168</v>
      </c>
      <c r="D63" s="45" t="s">
        <v>175</v>
      </c>
      <c r="E63" s="46" t="s">
        <v>176</v>
      </c>
      <c r="F63" s="47" t="s">
        <v>177</v>
      </c>
      <c r="G63" s="48">
        <v>0.0</v>
      </c>
    </row>
    <row r="64">
      <c r="A64" s="50">
        <v>0.0</v>
      </c>
      <c r="B64" s="51">
        <v>44833.0</v>
      </c>
      <c r="C64" s="52"/>
      <c r="D64" s="70">
        <v>0.0</v>
      </c>
      <c r="E64" s="54">
        <f>G63-D64</f>
        <v>0</v>
      </c>
      <c r="F64" s="55"/>
      <c r="G64" s="55"/>
    </row>
    <row r="65">
      <c r="A65" s="42">
        <v>1.0</v>
      </c>
      <c r="B65" s="51">
        <v>44834.0</v>
      </c>
      <c r="C65" s="44">
        <v>2.0</v>
      </c>
      <c r="D65" s="45">
        <v>0.0</v>
      </c>
      <c r="E65" s="61">
        <f t="shared" ref="E65:E70" si="14">E64-D65</f>
        <v>0</v>
      </c>
      <c r="F65" s="55"/>
      <c r="G65" s="55"/>
    </row>
    <row r="66">
      <c r="A66" s="42">
        <v>2.0</v>
      </c>
      <c r="B66" s="51">
        <v>44835.0</v>
      </c>
      <c r="C66" s="44">
        <v>2.0</v>
      </c>
      <c r="D66" s="45">
        <v>0.0</v>
      </c>
      <c r="E66" s="61">
        <f t="shared" si="14"/>
        <v>0</v>
      </c>
      <c r="F66" s="55"/>
      <c r="G66" s="55"/>
    </row>
    <row r="67">
      <c r="A67" s="42">
        <v>3.0</v>
      </c>
      <c r="B67" s="51">
        <v>44836.0</v>
      </c>
      <c r="C67" s="44"/>
      <c r="D67" s="45">
        <v>0.0</v>
      </c>
      <c r="E67" s="61">
        <f t="shared" si="14"/>
        <v>0</v>
      </c>
      <c r="F67" s="55"/>
      <c r="G67" s="55"/>
    </row>
    <row r="68">
      <c r="A68" s="42">
        <v>4.0</v>
      </c>
      <c r="B68" s="51">
        <v>44837.0</v>
      </c>
      <c r="C68" s="44"/>
      <c r="D68" s="45">
        <v>0.0</v>
      </c>
      <c r="E68" s="61">
        <f t="shared" si="14"/>
        <v>0</v>
      </c>
      <c r="F68" s="55"/>
      <c r="G68" s="55"/>
    </row>
    <row r="69">
      <c r="A69" s="42">
        <v>5.0</v>
      </c>
      <c r="B69" s="51">
        <v>44838.0</v>
      </c>
      <c r="C69" s="44"/>
      <c r="D69" s="45">
        <v>0.0</v>
      </c>
      <c r="E69" s="61">
        <f t="shared" si="14"/>
        <v>0</v>
      </c>
      <c r="F69" s="55"/>
      <c r="G69" s="55"/>
    </row>
    <row r="70">
      <c r="A70" s="42">
        <v>6.0</v>
      </c>
      <c r="B70" s="51">
        <v>44839.0</v>
      </c>
      <c r="C70" s="44"/>
      <c r="D70" s="45">
        <v>0.0</v>
      </c>
      <c r="E70" s="61">
        <f t="shared" si="14"/>
        <v>0</v>
      </c>
      <c r="F70" s="55"/>
      <c r="G70" s="55"/>
    </row>
    <row r="71">
      <c r="C71" s="55"/>
    </row>
    <row r="72">
      <c r="C72" s="55"/>
    </row>
  </sheetData>
  <mergeCells count="5">
    <mergeCell ref="A1:D1"/>
    <mergeCell ref="A2:D2"/>
    <mergeCell ref="A3:D3"/>
    <mergeCell ref="A4:H4"/>
    <mergeCell ref="A5:F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63"/>
    <col customWidth="1" min="3" max="3" width="92.38"/>
    <col customWidth="1" min="4" max="4" width="123.13"/>
  </cols>
  <sheetData>
    <row r="1" ht="26.25" customHeight="1">
      <c r="A1" s="73" t="s">
        <v>181</v>
      </c>
      <c r="B1" s="5"/>
      <c r="C1" s="5"/>
      <c r="D1" s="5"/>
      <c r="E1" s="3"/>
    </row>
    <row r="2" ht="26.25" customHeight="1">
      <c r="A2" s="74"/>
      <c r="E2" s="75"/>
    </row>
    <row r="3" ht="26.25" customHeight="1">
      <c r="A3" s="6"/>
      <c r="B3" s="9"/>
      <c r="C3" s="9"/>
      <c r="D3" s="9"/>
      <c r="E3" s="7"/>
    </row>
    <row r="4" ht="26.25" customHeight="1">
      <c r="E4" s="76"/>
    </row>
    <row r="5" ht="26.25" customHeight="1">
      <c r="A5" s="77">
        <v>44824.0</v>
      </c>
      <c r="B5" s="78" t="s">
        <v>182</v>
      </c>
      <c r="C5" s="78" t="s">
        <v>183</v>
      </c>
      <c r="D5" s="78" t="s">
        <v>184</v>
      </c>
      <c r="E5" s="76"/>
    </row>
    <row r="6" ht="26.25" customHeight="1">
      <c r="A6" s="79" t="s">
        <v>185</v>
      </c>
      <c r="B6" s="80" t="s">
        <v>186</v>
      </c>
      <c r="C6" s="80" t="s">
        <v>187</v>
      </c>
      <c r="D6" s="80" t="s">
        <v>188</v>
      </c>
      <c r="E6" s="76"/>
    </row>
    <row r="7" ht="26.25" customHeight="1">
      <c r="A7" s="79" t="s">
        <v>189</v>
      </c>
      <c r="B7" s="80" t="s">
        <v>186</v>
      </c>
      <c r="C7" s="81" t="s">
        <v>190</v>
      </c>
      <c r="D7" s="81" t="s">
        <v>191</v>
      </c>
      <c r="E7" s="76"/>
    </row>
    <row r="8" ht="26.25" customHeight="1">
      <c r="A8" s="79" t="s">
        <v>192</v>
      </c>
      <c r="B8" s="82" t="s">
        <v>186</v>
      </c>
      <c r="C8" s="83" t="s">
        <v>193</v>
      </c>
      <c r="D8" s="83" t="s">
        <v>194</v>
      </c>
      <c r="E8" s="76"/>
    </row>
    <row r="9" ht="26.25" customHeight="1">
      <c r="A9" s="79" t="s">
        <v>195</v>
      </c>
      <c r="B9" s="84"/>
      <c r="C9" s="84"/>
      <c r="D9" s="84"/>
      <c r="E9" s="76"/>
    </row>
    <row r="10" ht="26.25" customHeight="1">
      <c r="A10" s="79" t="s">
        <v>196</v>
      </c>
      <c r="B10" s="84"/>
      <c r="C10" s="84"/>
      <c r="D10" s="84"/>
      <c r="E10" s="76"/>
    </row>
    <row r="11" ht="26.25" customHeight="1">
      <c r="A11" s="79" t="s">
        <v>197</v>
      </c>
      <c r="B11" s="84"/>
      <c r="C11" s="84"/>
      <c r="D11" s="84"/>
      <c r="E11" s="76"/>
    </row>
    <row r="12" ht="26.25" customHeight="1">
      <c r="E12" s="76"/>
    </row>
    <row r="13" ht="26.25" customHeight="1">
      <c r="E13" s="76"/>
    </row>
    <row r="14" ht="26.25" customHeight="1">
      <c r="A14" s="77">
        <v>44825.0</v>
      </c>
      <c r="B14" s="78" t="s">
        <v>182</v>
      </c>
      <c r="C14" s="78" t="s">
        <v>183</v>
      </c>
      <c r="D14" s="78" t="s">
        <v>184</v>
      </c>
      <c r="E14" s="76"/>
    </row>
    <row r="15" ht="26.25" customHeight="1">
      <c r="A15" s="79" t="s">
        <v>185</v>
      </c>
      <c r="B15" s="80" t="s">
        <v>198</v>
      </c>
      <c r="C15" s="80" t="s">
        <v>199</v>
      </c>
      <c r="D15" s="80" t="s">
        <v>200</v>
      </c>
      <c r="E15" s="76"/>
    </row>
    <row r="16" ht="26.25" customHeight="1">
      <c r="A16" s="79" t="s">
        <v>189</v>
      </c>
      <c r="B16" s="80" t="s">
        <v>186</v>
      </c>
      <c r="C16" s="85" t="s">
        <v>201</v>
      </c>
      <c r="D16" s="86" t="s">
        <v>202</v>
      </c>
      <c r="E16" s="76"/>
    </row>
    <row r="17" ht="26.25" customHeight="1">
      <c r="A17" s="79" t="s">
        <v>192</v>
      </c>
      <c r="B17" s="82" t="s">
        <v>186</v>
      </c>
      <c r="C17" s="83" t="s">
        <v>203</v>
      </c>
      <c r="D17" s="83" t="s">
        <v>204</v>
      </c>
      <c r="E17" s="76"/>
    </row>
    <row r="18" ht="26.25" customHeight="1">
      <c r="A18" s="79" t="s">
        <v>195</v>
      </c>
      <c r="B18" s="84"/>
      <c r="C18" s="84"/>
      <c r="D18" s="84"/>
      <c r="E18" s="76"/>
    </row>
    <row r="19" ht="26.25" customHeight="1">
      <c r="A19" s="79" t="s">
        <v>196</v>
      </c>
      <c r="B19" s="84"/>
      <c r="C19" s="84"/>
      <c r="D19" s="84"/>
      <c r="E19" s="76"/>
    </row>
    <row r="20" ht="26.25" customHeight="1">
      <c r="A20" s="79" t="s">
        <v>197</v>
      </c>
      <c r="B20" s="84"/>
      <c r="C20" s="84"/>
      <c r="D20" s="84"/>
      <c r="E20" s="76"/>
    </row>
    <row r="21" ht="26.25" customHeight="1">
      <c r="E21" s="76"/>
    </row>
    <row r="22" ht="26.25" customHeight="1">
      <c r="E22" s="76"/>
    </row>
    <row r="23" ht="26.25" customHeight="1">
      <c r="A23" s="77">
        <v>44826.0</v>
      </c>
      <c r="B23" s="78" t="s">
        <v>182</v>
      </c>
      <c r="C23" s="78" t="s">
        <v>183</v>
      </c>
      <c r="D23" s="78" t="s">
        <v>184</v>
      </c>
      <c r="E23" s="76"/>
    </row>
    <row r="24" ht="26.25" customHeight="1">
      <c r="A24" s="87" t="s">
        <v>185</v>
      </c>
      <c r="B24" s="80" t="s">
        <v>186</v>
      </c>
      <c r="C24" s="80" t="s">
        <v>205</v>
      </c>
      <c r="D24" s="80" t="s">
        <v>206</v>
      </c>
      <c r="E24" s="76"/>
    </row>
    <row r="25" ht="26.25" customHeight="1">
      <c r="A25" s="88" t="s">
        <v>189</v>
      </c>
      <c r="B25" s="80" t="s">
        <v>186</v>
      </c>
      <c r="C25" s="89" t="s">
        <v>207</v>
      </c>
      <c r="D25" s="90" t="s">
        <v>208</v>
      </c>
      <c r="E25" s="76"/>
    </row>
    <row r="26" ht="26.25" customHeight="1">
      <c r="A26" s="91" t="s">
        <v>192</v>
      </c>
      <c r="B26" s="92" t="s">
        <v>186</v>
      </c>
      <c r="C26" s="93" t="s">
        <v>209</v>
      </c>
      <c r="D26" s="93" t="s">
        <v>210</v>
      </c>
      <c r="E26" s="76"/>
    </row>
    <row r="27" ht="26.25" customHeight="1">
      <c r="A27" s="87" t="s">
        <v>195</v>
      </c>
      <c r="B27" s="94"/>
      <c r="C27" s="80" t="s">
        <v>211</v>
      </c>
      <c r="D27" s="80"/>
      <c r="E27" s="76"/>
    </row>
    <row r="28" ht="26.25" customHeight="1">
      <c r="A28" s="87" t="s">
        <v>196</v>
      </c>
      <c r="B28" s="94"/>
      <c r="C28" s="94"/>
      <c r="D28" s="94"/>
      <c r="E28" s="76"/>
    </row>
    <row r="29" ht="26.25" customHeight="1">
      <c r="A29" s="87" t="s">
        <v>197</v>
      </c>
      <c r="B29" s="94"/>
      <c r="C29" s="94"/>
      <c r="D29" s="94"/>
      <c r="E29" s="76"/>
    </row>
    <row r="30" ht="26.25" customHeight="1">
      <c r="E30" s="76"/>
    </row>
    <row r="31" ht="26.25" customHeight="1">
      <c r="E31" s="76"/>
    </row>
    <row r="32" ht="26.25" customHeight="1">
      <c r="A32" s="77">
        <v>44827.0</v>
      </c>
      <c r="B32" s="78" t="s">
        <v>182</v>
      </c>
      <c r="C32" s="78" t="s">
        <v>183</v>
      </c>
      <c r="D32" s="78" t="s">
        <v>184</v>
      </c>
      <c r="E32" s="76"/>
    </row>
    <row r="33" ht="26.25" customHeight="1">
      <c r="A33" s="87" t="s">
        <v>185</v>
      </c>
      <c r="B33" s="80" t="s">
        <v>186</v>
      </c>
      <c r="C33" s="80" t="s">
        <v>212</v>
      </c>
      <c r="D33" s="80" t="s">
        <v>213</v>
      </c>
      <c r="E33" s="76"/>
    </row>
    <row r="34" ht="26.25" customHeight="1">
      <c r="A34" s="88" t="s">
        <v>189</v>
      </c>
      <c r="B34" s="80" t="s">
        <v>186</v>
      </c>
      <c r="C34" s="89" t="s">
        <v>214</v>
      </c>
      <c r="D34" s="90" t="s">
        <v>215</v>
      </c>
      <c r="E34" s="76"/>
    </row>
    <row r="35" ht="26.25" customHeight="1">
      <c r="A35" s="91" t="s">
        <v>192</v>
      </c>
      <c r="B35" s="92" t="s">
        <v>186</v>
      </c>
      <c r="C35" s="93" t="s">
        <v>216</v>
      </c>
      <c r="D35" s="93" t="s">
        <v>217</v>
      </c>
      <c r="E35" s="76"/>
    </row>
    <row r="36" ht="26.25" customHeight="1">
      <c r="A36" s="87" t="s">
        <v>195</v>
      </c>
      <c r="B36" s="94"/>
      <c r="C36" s="94"/>
      <c r="D36" s="94"/>
      <c r="E36" s="76"/>
    </row>
    <row r="37" ht="26.25" customHeight="1">
      <c r="A37" s="87" t="s">
        <v>196</v>
      </c>
      <c r="B37" s="94"/>
      <c r="C37" s="94"/>
      <c r="D37" s="94"/>
      <c r="E37" s="76"/>
    </row>
    <row r="38" ht="26.25" customHeight="1">
      <c r="A38" s="87" t="s">
        <v>197</v>
      </c>
      <c r="B38" s="94"/>
      <c r="C38" s="94"/>
      <c r="D38" s="94"/>
      <c r="E38" s="76"/>
    </row>
    <row r="39" ht="26.25" customHeight="1">
      <c r="E39" s="76"/>
    </row>
    <row r="40" ht="26.25" customHeight="1">
      <c r="E40" s="76"/>
    </row>
    <row r="41" ht="26.25" customHeight="1">
      <c r="A41" s="77">
        <v>44828.0</v>
      </c>
      <c r="B41" s="78" t="s">
        <v>182</v>
      </c>
      <c r="C41" s="78" t="s">
        <v>183</v>
      </c>
      <c r="D41" s="78" t="s">
        <v>184</v>
      </c>
      <c r="E41" s="76"/>
    </row>
    <row r="42" ht="26.25" customHeight="1">
      <c r="A42" s="87" t="s">
        <v>185</v>
      </c>
      <c r="B42" s="80" t="s">
        <v>218</v>
      </c>
      <c r="C42" s="80" t="s">
        <v>213</v>
      </c>
      <c r="D42" s="80" t="s">
        <v>219</v>
      </c>
      <c r="E42" s="76"/>
    </row>
    <row r="43" ht="26.25" customHeight="1">
      <c r="A43" s="88" t="s">
        <v>189</v>
      </c>
      <c r="B43" s="80" t="s">
        <v>186</v>
      </c>
      <c r="C43" s="89" t="s">
        <v>220</v>
      </c>
      <c r="D43" s="81" t="s">
        <v>221</v>
      </c>
      <c r="E43" s="76"/>
    </row>
    <row r="44" ht="26.25" customHeight="1">
      <c r="A44" s="91" t="s">
        <v>192</v>
      </c>
      <c r="B44" s="94"/>
      <c r="C44" s="94"/>
      <c r="D44" s="94"/>
      <c r="E44" s="76"/>
    </row>
    <row r="45" ht="26.25" customHeight="1">
      <c r="A45" s="87" t="s">
        <v>195</v>
      </c>
      <c r="B45" s="94"/>
      <c r="C45" s="94"/>
      <c r="D45" s="94"/>
      <c r="E45" s="76"/>
    </row>
    <row r="46" ht="26.25" customHeight="1">
      <c r="A46" s="87" t="s">
        <v>196</v>
      </c>
      <c r="B46" s="80" t="s">
        <v>186</v>
      </c>
      <c r="C46" s="80" t="s">
        <v>222</v>
      </c>
      <c r="D46" s="80" t="s">
        <v>223</v>
      </c>
      <c r="E46" s="76"/>
    </row>
    <row r="47" ht="26.25" customHeight="1">
      <c r="A47" s="87" t="s">
        <v>197</v>
      </c>
      <c r="B47" s="94"/>
      <c r="C47" s="94"/>
      <c r="D47" s="94"/>
      <c r="E47" s="76"/>
    </row>
    <row r="48" ht="26.25" customHeight="1">
      <c r="E48" s="76"/>
    </row>
    <row r="49" ht="26.25" customHeight="1">
      <c r="E49" s="76"/>
    </row>
    <row r="50" ht="26.25" customHeight="1">
      <c r="A50" s="77">
        <v>44829.0</v>
      </c>
      <c r="B50" s="78" t="s">
        <v>182</v>
      </c>
      <c r="C50" s="78" t="s">
        <v>183</v>
      </c>
      <c r="D50" s="78" t="s">
        <v>184</v>
      </c>
      <c r="E50" s="76"/>
    </row>
    <row r="51" ht="26.25" customHeight="1">
      <c r="A51" s="87" t="s">
        <v>185</v>
      </c>
      <c r="B51" s="80" t="s">
        <v>198</v>
      </c>
      <c r="C51" s="80" t="s">
        <v>224</v>
      </c>
      <c r="D51" s="80" t="s">
        <v>213</v>
      </c>
      <c r="E51" s="76"/>
    </row>
    <row r="52" ht="26.25" customHeight="1">
      <c r="A52" s="88" t="s">
        <v>189</v>
      </c>
      <c r="B52" s="80" t="s">
        <v>186</v>
      </c>
      <c r="C52" s="80" t="s">
        <v>225</v>
      </c>
      <c r="D52" s="80" t="s">
        <v>226</v>
      </c>
      <c r="E52" s="76"/>
    </row>
    <row r="53" ht="26.25" customHeight="1">
      <c r="A53" s="91" t="s">
        <v>192</v>
      </c>
      <c r="B53" s="94"/>
      <c r="C53" s="94"/>
      <c r="D53" s="94"/>
      <c r="E53" s="76"/>
    </row>
    <row r="54" ht="26.25" customHeight="1">
      <c r="A54" s="87" t="s">
        <v>195</v>
      </c>
      <c r="B54" s="94"/>
      <c r="C54" s="94"/>
      <c r="D54" s="94"/>
      <c r="E54" s="76"/>
    </row>
    <row r="55" ht="26.25" customHeight="1">
      <c r="A55" s="87" t="s">
        <v>196</v>
      </c>
      <c r="B55" s="94"/>
      <c r="C55" s="94"/>
      <c r="D55" s="94"/>
      <c r="E55" s="76"/>
    </row>
    <row r="56" ht="26.25" customHeight="1">
      <c r="A56" s="87" t="s">
        <v>197</v>
      </c>
      <c r="B56" s="94"/>
      <c r="C56" s="94"/>
      <c r="D56" s="94"/>
      <c r="E56" s="76"/>
    </row>
    <row r="57" ht="26.25" customHeight="1">
      <c r="E57" s="76"/>
    </row>
    <row r="58" ht="26.25" customHeight="1">
      <c r="A58" s="73" t="s">
        <v>227</v>
      </c>
      <c r="B58" s="5"/>
      <c r="C58" s="5"/>
      <c r="D58" s="5"/>
      <c r="E58" s="3"/>
    </row>
    <row r="59" ht="26.25" customHeight="1">
      <c r="A59" s="74"/>
      <c r="E59" s="75"/>
    </row>
    <row r="60" ht="26.25" customHeight="1">
      <c r="A60" s="6"/>
      <c r="B60" s="9"/>
      <c r="C60" s="9"/>
      <c r="D60" s="9"/>
      <c r="E60" s="7"/>
    </row>
    <row r="61" ht="26.25" customHeight="1">
      <c r="E61" s="76"/>
    </row>
    <row r="62" ht="26.25" customHeight="1">
      <c r="A62" s="95">
        <v>44830.0</v>
      </c>
      <c r="B62" s="78" t="s">
        <v>182</v>
      </c>
      <c r="C62" s="78" t="s">
        <v>183</v>
      </c>
      <c r="D62" s="78" t="s">
        <v>184</v>
      </c>
      <c r="E62" s="76"/>
    </row>
    <row r="63" ht="26.25" customHeight="1">
      <c r="A63" s="87" t="s">
        <v>185</v>
      </c>
      <c r="B63" s="80" t="s">
        <v>186</v>
      </c>
      <c r="C63" s="80" t="s">
        <v>213</v>
      </c>
      <c r="D63" s="80" t="s">
        <v>228</v>
      </c>
      <c r="E63" s="76"/>
    </row>
    <row r="64" ht="26.25" customHeight="1">
      <c r="A64" s="88" t="s">
        <v>189</v>
      </c>
      <c r="B64" s="80" t="s">
        <v>186</v>
      </c>
      <c r="C64" s="80" t="s">
        <v>229</v>
      </c>
      <c r="D64" s="80" t="s">
        <v>230</v>
      </c>
      <c r="E64" s="76"/>
    </row>
    <row r="65" ht="26.25" customHeight="1">
      <c r="A65" s="91" t="s">
        <v>192</v>
      </c>
      <c r="B65" s="92" t="s">
        <v>186</v>
      </c>
      <c r="C65" s="93"/>
      <c r="D65" s="93" t="s">
        <v>231</v>
      </c>
      <c r="E65" s="76"/>
    </row>
    <row r="66" ht="26.25" customHeight="1">
      <c r="A66" s="87" t="s">
        <v>195</v>
      </c>
      <c r="B66" s="94"/>
      <c r="C66" s="94"/>
      <c r="D66" s="94"/>
      <c r="E66" s="96"/>
    </row>
    <row r="67" ht="26.25" customHeight="1">
      <c r="A67" s="87" t="s">
        <v>196</v>
      </c>
      <c r="B67" s="80" t="s">
        <v>198</v>
      </c>
      <c r="C67" s="80" t="s">
        <v>232</v>
      </c>
      <c r="D67" s="80" t="s">
        <v>232</v>
      </c>
      <c r="E67" s="96"/>
    </row>
    <row r="68" ht="26.25" customHeight="1">
      <c r="A68" s="87" t="s">
        <v>197</v>
      </c>
      <c r="B68" s="94"/>
      <c r="C68" s="94"/>
      <c r="D68" s="94"/>
      <c r="E68" s="96"/>
    </row>
    <row r="69" ht="26.25" customHeight="1">
      <c r="A69" s="97"/>
      <c r="B69" s="97"/>
      <c r="C69" s="97"/>
      <c r="D69" s="97"/>
      <c r="E69" s="96"/>
    </row>
    <row r="70" ht="26.25" customHeight="1">
      <c r="A70" s="97"/>
      <c r="B70" s="97"/>
      <c r="C70" s="97"/>
      <c r="D70" s="97"/>
      <c r="E70" s="96"/>
    </row>
    <row r="71" ht="26.25" customHeight="1">
      <c r="A71" s="98"/>
      <c r="B71" s="98"/>
      <c r="C71" s="98"/>
      <c r="D71" s="98"/>
      <c r="E71" s="76"/>
    </row>
    <row r="72" ht="26.25" customHeight="1">
      <c r="A72" s="99">
        <v>44831.0</v>
      </c>
      <c r="B72" s="100" t="s">
        <v>182</v>
      </c>
      <c r="C72" s="100" t="s">
        <v>183</v>
      </c>
      <c r="D72" s="100" t="s">
        <v>184</v>
      </c>
      <c r="E72" s="101"/>
    </row>
    <row r="73" ht="26.25" customHeight="1">
      <c r="A73" s="87" t="s">
        <v>185</v>
      </c>
      <c r="B73" s="80" t="s">
        <v>186</v>
      </c>
      <c r="C73" s="80" t="s">
        <v>233</v>
      </c>
      <c r="D73" s="80" t="s">
        <v>234</v>
      </c>
      <c r="E73" s="76"/>
    </row>
    <row r="74" ht="26.25" customHeight="1">
      <c r="A74" s="91" t="s">
        <v>189</v>
      </c>
      <c r="B74" s="80" t="s">
        <v>186</v>
      </c>
      <c r="C74" s="80" t="s">
        <v>235</v>
      </c>
      <c r="D74" s="80" t="s">
        <v>236</v>
      </c>
      <c r="E74" s="76"/>
    </row>
    <row r="75" ht="26.25" customHeight="1">
      <c r="A75" s="91" t="s">
        <v>192</v>
      </c>
      <c r="B75" s="92" t="s">
        <v>186</v>
      </c>
      <c r="C75" s="93" t="s">
        <v>237</v>
      </c>
      <c r="D75" s="93" t="s">
        <v>238</v>
      </c>
      <c r="E75" s="76"/>
    </row>
    <row r="76" ht="26.25" customHeight="1">
      <c r="A76" s="87" t="s">
        <v>195</v>
      </c>
      <c r="B76" s="94"/>
      <c r="C76" s="84"/>
      <c r="D76" s="94"/>
      <c r="E76" s="76"/>
    </row>
    <row r="77" ht="26.25" customHeight="1">
      <c r="A77" s="87" t="s">
        <v>196</v>
      </c>
      <c r="B77" s="80" t="s">
        <v>198</v>
      </c>
      <c r="C77" s="80" t="s">
        <v>232</v>
      </c>
      <c r="D77" s="80" t="s">
        <v>239</v>
      </c>
      <c r="E77" s="76"/>
    </row>
    <row r="78" ht="26.25" customHeight="1">
      <c r="A78" s="87" t="s">
        <v>197</v>
      </c>
      <c r="B78" s="94"/>
      <c r="C78" s="94"/>
      <c r="D78" s="94"/>
      <c r="E78" s="76"/>
    </row>
    <row r="79" ht="26.25" customHeight="1">
      <c r="A79" s="102"/>
      <c r="B79" s="102"/>
      <c r="C79" s="102"/>
      <c r="D79" s="102"/>
      <c r="E79" s="76"/>
    </row>
    <row r="80" ht="26.25" customHeight="1">
      <c r="A80" s="98"/>
      <c r="B80" s="98"/>
      <c r="C80" s="98"/>
      <c r="D80" s="98"/>
      <c r="E80" s="76"/>
    </row>
    <row r="81" ht="26.25" customHeight="1">
      <c r="A81" s="99">
        <v>44832.0</v>
      </c>
      <c r="B81" s="100" t="s">
        <v>182</v>
      </c>
      <c r="C81" s="100" t="s">
        <v>183</v>
      </c>
      <c r="D81" s="100" t="s">
        <v>184</v>
      </c>
      <c r="E81" s="76"/>
    </row>
    <row r="82" ht="26.25" customHeight="1">
      <c r="A82" s="87" t="s">
        <v>185</v>
      </c>
      <c r="B82" s="80" t="s">
        <v>186</v>
      </c>
      <c r="C82" s="80" t="s">
        <v>240</v>
      </c>
      <c r="D82" s="80" t="s">
        <v>213</v>
      </c>
      <c r="E82" s="76"/>
    </row>
    <row r="83" ht="26.25" customHeight="1">
      <c r="A83" s="91" t="s">
        <v>189</v>
      </c>
      <c r="B83" s="80" t="s">
        <v>186</v>
      </c>
      <c r="C83" s="80" t="s">
        <v>241</v>
      </c>
      <c r="D83" s="80" t="s">
        <v>242</v>
      </c>
      <c r="E83" s="76"/>
    </row>
    <row r="84" ht="26.25" customHeight="1">
      <c r="A84" s="91" t="s">
        <v>192</v>
      </c>
      <c r="B84" s="92" t="s">
        <v>186</v>
      </c>
      <c r="C84" s="93" t="s">
        <v>237</v>
      </c>
      <c r="D84" s="93" t="s">
        <v>243</v>
      </c>
      <c r="E84" s="76"/>
    </row>
    <row r="85" ht="26.25" customHeight="1">
      <c r="A85" s="87" t="s">
        <v>195</v>
      </c>
      <c r="B85" s="94"/>
      <c r="C85" s="84"/>
      <c r="D85" s="94"/>
      <c r="E85" s="76"/>
    </row>
    <row r="86" ht="26.25" customHeight="1">
      <c r="A86" s="87" t="s">
        <v>196</v>
      </c>
      <c r="B86" s="80" t="s">
        <v>186</v>
      </c>
      <c r="C86" s="80" t="s">
        <v>239</v>
      </c>
      <c r="D86" s="80" t="s">
        <v>244</v>
      </c>
      <c r="E86" s="76"/>
    </row>
    <row r="87" ht="26.25" customHeight="1">
      <c r="A87" s="87" t="s">
        <v>197</v>
      </c>
      <c r="B87" s="94"/>
      <c r="C87" s="94"/>
      <c r="D87" s="94"/>
      <c r="E87" s="76"/>
    </row>
    <row r="88" ht="26.25" customHeight="1">
      <c r="A88" s="102"/>
      <c r="B88" s="102"/>
      <c r="C88" s="102"/>
      <c r="D88" s="102"/>
      <c r="E88" s="76"/>
    </row>
    <row r="89" ht="26.25" customHeight="1">
      <c r="A89" s="98"/>
      <c r="B89" s="98"/>
      <c r="C89" s="98"/>
      <c r="D89" s="98"/>
      <c r="E89" s="76"/>
    </row>
    <row r="90" ht="26.25" customHeight="1">
      <c r="A90" s="99">
        <v>44833.0</v>
      </c>
      <c r="B90" s="100" t="s">
        <v>182</v>
      </c>
      <c r="C90" s="100" t="s">
        <v>183</v>
      </c>
      <c r="D90" s="100" t="s">
        <v>184</v>
      </c>
      <c r="E90" s="76"/>
    </row>
    <row r="91" ht="26.25" customHeight="1">
      <c r="A91" s="87" t="s">
        <v>185</v>
      </c>
      <c r="B91" s="80" t="s">
        <v>186</v>
      </c>
      <c r="C91" s="80" t="s">
        <v>245</v>
      </c>
      <c r="D91" s="80" t="s">
        <v>246</v>
      </c>
      <c r="E91" s="76"/>
    </row>
    <row r="92" ht="26.25" customHeight="1">
      <c r="A92" s="91" t="s">
        <v>189</v>
      </c>
      <c r="B92" s="80" t="s">
        <v>186</v>
      </c>
      <c r="C92" s="80" t="s">
        <v>247</v>
      </c>
      <c r="D92" s="80" t="s">
        <v>248</v>
      </c>
      <c r="E92" s="76"/>
    </row>
    <row r="93" ht="26.25" customHeight="1">
      <c r="A93" s="91" t="s">
        <v>192</v>
      </c>
      <c r="B93" s="94"/>
      <c r="C93" s="94"/>
      <c r="D93" s="94"/>
      <c r="E93" s="76"/>
    </row>
    <row r="94" ht="26.25" customHeight="1">
      <c r="A94" s="87" t="s">
        <v>195</v>
      </c>
      <c r="B94" s="94"/>
      <c r="C94" s="84"/>
      <c r="D94" s="94"/>
      <c r="E94" s="76"/>
    </row>
    <row r="95" ht="26.25" customHeight="1">
      <c r="A95" s="87" t="s">
        <v>196</v>
      </c>
      <c r="B95" s="80" t="s">
        <v>198</v>
      </c>
      <c r="C95" s="80" t="s">
        <v>249</v>
      </c>
      <c r="D95" s="80" t="s">
        <v>250</v>
      </c>
      <c r="E95" s="76"/>
    </row>
    <row r="96" ht="26.25" customHeight="1">
      <c r="A96" s="87" t="s">
        <v>197</v>
      </c>
      <c r="B96" s="94"/>
      <c r="C96" s="94"/>
      <c r="D96" s="94"/>
      <c r="E96" s="76"/>
    </row>
    <row r="97" ht="26.25" customHeight="1">
      <c r="A97" s="102"/>
      <c r="B97" s="102"/>
      <c r="C97" s="102"/>
      <c r="D97" s="102"/>
      <c r="E97" s="76"/>
    </row>
    <row r="98" ht="26.25" customHeight="1">
      <c r="A98" s="73" t="s">
        <v>251</v>
      </c>
      <c r="B98" s="5"/>
      <c r="C98" s="5"/>
      <c r="D98" s="5"/>
      <c r="E98" s="3"/>
    </row>
    <row r="99" ht="26.25" customHeight="1">
      <c r="A99" s="74"/>
      <c r="E99" s="75"/>
    </row>
    <row r="100" ht="26.25" customHeight="1">
      <c r="A100" s="6"/>
      <c r="B100" s="9"/>
      <c r="C100" s="9"/>
      <c r="D100" s="9"/>
      <c r="E100" s="7"/>
    </row>
    <row r="101" ht="26.25" customHeight="1">
      <c r="A101" s="76"/>
      <c r="B101" s="76"/>
      <c r="C101" s="76"/>
      <c r="D101" s="76"/>
      <c r="E101" s="76"/>
    </row>
    <row r="102" ht="26.25" customHeight="1">
      <c r="A102" s="95">
        <v>44834.0</v>
      </c>
      <c r="B102" s="103" t="s">
        <v>182</v>
      </c>
      <c r="C102" s="103" t="s">
        <v>183</v>
      </c>
      <c r="D102" s="103" t="s">
        <v>184</v>
      </c>
      <c r="E102" s="76"/>
    </row>
    <row r="103" ht="26.25" customHeight="1">
      <c r="A103" s="87" t="s">
        <v>185</v>
      </c>
      <c r="B103" s="80" t="s">
        <v>186</v>
      </c>
      <c r="C103" s="80" t="s">
        <v>252</v>
      </c>
      <c r="D103" s="80" t="s">
        <v>253</v>
      </c>
      <c r="E103" s="76"/>
    </row>
    <row r="104" ht="26.25" customHeight="1">
      <c r="A104" s="91" t="s">
        <v>189</v>
      </c>
      <c r="B104" s="80" t="s">
        <v>186</v>
      </c>
      <c r="C104" s="80" t="s">
        <v>254</v>
      </c>
      <c r="D104" s="80" t="s">
        <v>255</v>
      </c>
      <c r="E104" s="76"/>
    </row>
    <row r="105" ht="26.25" customHeight="1">
      <c r="A105" s="91" t="s">
        <v>192</v>
      </c>
      <c r="B105" s="80" t="s">
        <v>186</v>
      </c>
      <c r="C105" s="94"/>
      <c r="D105" s="80" t="s">
        <v>256</v>
      </c>
      <c r="E105" s="76"/>
    </row>
    <row r="106" ht="26.25" customHeight="1">
      <c r="A106" s="87" t="s">
        <v>195</v>
      </c>
      <c r="B106" s="94"/>
      <c r="C106" s="84"/>
      <c r="D106" s="94"/>
      <c r="E106" s="76"/>
    </row>
    <row r="107" ht="26.25" customHeight="1">
      <c r="A107" s="87" t="s">
        <v>196</v>
      </c>
      <c r="B107" s="80" t="s">
        <v>186</v>
      </c>
      <c r="C107" s="80" t="s">
        <v>257</v>
      </c>
      <c r="D107" s="80" t="s">
        <v>258</v>
      </c>
      <c r="E107" s="76"/>
    </row>
    <row r="108" ht="26.25" customHeight="1">
      <c r="A108" s="87" t="s">
        <v>197</v>
      </c>
      <c r="B108" s="94"/>
      <c r="C108" s="94"/>
      <c r="D108" s="80" t="s">
        <v>259</v>
      </c>
      <c r="E108" s="76"/>
    </row>
    <row r="109" ht="26.25" customHeight="1">
      <c r="A109" s="76"/>
      <c r="B109" s="76"/>
      <c r="C109" s="76"/>
      <c r="D109" s="76"/>
      <c r="E109" s="76"/>
    </row>
    <row r="110" ht="26.25" customHeight="1">
      <c r="A110" s="76"/>
      <c r="B110" s="76"/>
      <c r="C110" s="76"/>
      <c r="D110" s="76"/>
      <c r="E110" s="76"/>
    </row>
    <row r="111" ht="26.25" customHeight="1">
      <c r="A111" s="77">
        <v>44835.0</v>
      </c>
      <c r="B111" s="78" t="s">
        <v>182</v>
      </c>
      <c r="C111" s="78" t="s">
        <v>183</v>
      </c>
      <c r="D111" s="78" t="s">
        <v>184</v>
      </c>
      <c r="E111" s="76"/>
    </row>
    <row r="112" ht="26.25" customHeight="1">
      <c r="A112" s="87" t="s">
        <v>185</v>
      </c>
      <c r="B112" s="80" t="s">
        <v>186</v>
      </c>
      <c r="C112" s="80" t="s">
        <v>260</v>
      </c>
      <c r="D112" s="80" t="s">
        <v>261</v>
      </c>
      <c r="E112" s="76"/>
    </row>
    <row r="113" ht="26.25" customHeight="1">
      <c r="A113" s="88" t="s">
        <v>189</v>
      </c>
      <c r="B113" s="80" t="s">
        <v>186</v>
      </c>
      <c r="C113" s="80" t="s">
        <v>262</v>
      </c>
      <c r="D113" s="80" t="s">
        <v>263</v>
      </c>
      <c r="E113" s="76"/>
    </row>
    <row r="114" ht="26.25" customHeight="1">
      <c r="A114" s="91" t="s">
        <v>192</v>
      </c>
      <c r="B114" s="94"/>
      <c r="C114" s="94"/>
      <c r="D114" s="94"/>
      <c r="E114" s="76"/>
    </row>
    <row r="115" ht="26.25" customHeight="1">
      <c r="A115" s="87" t="s">
        <v>195</v>
      </c>
      <c r="B115" s="94"/>
      <c r="C115" s="94"/>
      <c r="D115" s="94"/>
      <c r="E115" s="76"/>
    </row>
    <row r="116" ht="26.25" customHeight="1">
      <c r="A116" s="87" t="s">
        <v>196</v>
      </c>
      <c r="B116" s="80" t="s">
        <v>198</v>
      </c>
      <c r="C116" s="80" t="s">
        <v>264</v>
      </c>
      <c r="D116" s="80" t="s">
        <v>265</v>
      </c>
      <c r="E116" s="76"/>
    </row>
    <row r="117" ht="26.25" customHeight="1">
      <c r="A117" s="87" t="s">
        <v>197</v>
      </c>
      <c r="B117" s="94"/>
      <c r="C117" s="80" t="s">
        <v>266</v>
      </c>
      <c r="D117" s="80" t="s">
        <v>267</v>
      </c>
      <c r="E117" s="76"/>
    </row>
    <row r="118" ht="26.25" customHeight="1">
      <c r="A118" s="97"/>
      <c r="B118" s="97"/>
      <c r="C118" s="97"/>
      <c r="D118" s="97"/>
      <c r="E118" s="76"/>
    </row>
    <row r="119" ht="26.25" customHeight="1">
      <c r="A119" s="98"/>
      <c r="B119" s="98"/>
      <c r="C119" s="98"/>
      <c r="D119" s="98"/>
      <c r="E119" s="76"/>
    </row>
    <row r="120" ht="26.25" customHeight="1">
      <c r="A120" s="104">
        <v>44836.0</v>
      </c>
      <c r="B120" s="100" t="s">
        <v>182</v>
      </c>
      <c r="C120" s="100" t="s">
        <v>183</v>
      </c>
      <c r="D120" s="100" t="s">
        <v>184</v>
      </c>
      <c r="E120" s="76"/>
    </row>
    <row r="121" ht="26.25" customHeight="1">
      <c r="A121" s="87" t="s">
        <v>185</v>
      </c>
      <c r="B121" s="80" t="s">
        <v>186</v>
      </c>
      <c r="C121" s="80" t="s">
        <v>268</v>
      </c>
      <c r="D121" s="80" t="s">
        <v>269</v>
      </c>
      <c r="E121" s="76"/>
    </row>
    <row r="122" ht="26.25" customHeight="1">
      <c r="A122" s="91" t="s">
        <v>189</v>
      </c>
      <c r="B122" s="80" t="s">
        <v>186</v>
      </c>
      <c r="C122" s="80" t="s">
        <v>270</v>
      </c>
      <c r="D122" s="80" t="s">
        <v>271</v>
      </c>
      <c r="E122" s="76"/>
    </row>
    <row r="123" ht="26.25" customHeight="1">
      <c r="A123" s="91" t="s">
        <v>192</v>
      </c>
      <c r="B123" s="80" t="s">
        <v>186</v>
      </c>
      <c r="C123" s="94"/>
      <c r="D123" s="80" t="s">
        <v>272</v>
      </c>
      <c r="E123" s="76"/>
    </row>
    <row r="124" ht="26.25" customHeight="1">
      <c r="A124" s="87" t="s">
        <v>195</v>
      </c>
      <c r="B124" s="80" t="s">
        <v>186</v>
      </c>
      <c r="C124" s="80" t="s">
        <v>273</v>
      </c>
      <c r="D124" s="80" t="s">
        <v>274</v>
      </c>
      <c r="E124" s="76"/>
    </row>
    <row r="125" ht="26.25" customHeight="1">
      <c r="A125" s="87" t="s">
        <v>196</v>
      </c>
      <c r="B125" s="80" t="s">
        <v>186</v>
      </c>
      <c r="C125" s="80" t="s">
        <v>275</v>
      </c>
      <c r="D125" s="80" t="s">
        <v>276</v>
      </c>
      <c r="E125" s="76"/>
    </row>
    <row r="126" ht="26.25" customHeight="1">
      <c r="A126" s="87" t="s">
        <v>197</v>
      </c>
      <c r="B126" s="80" t="s">
        <v>186</v>
      </c>
      <c r="C126" s="80" t="s">
        <v>277</v>
      </c>
      <c r="D126" s="80" t="s">
        <v>278</v>
      </c>
      <c r="E126" s="76"/>
    </row>
    <row r="127" ht="26.25" customHeight="1">
      <c r="A127" s="102"/>
      <c r="B127" s="102"/>
      <c r="C127" s="102"/>
      <c r="D127" s="102"/>
      <c r="E127" s="76"/>
    </row>
    <row r="128" ht="26.25" customHeight="1">
      <c r="A128" s="98"/>
      <c r="B128" s="98"/>
      <c r="C128" s="98"/>
      <c r="D128" s="98"/>
      <c r="E128" s="76"/>
    </row>
    <row r="129" ht="26.25" customHeight="1">
      <c r="A129" s="104">
        <v>44837.0</v>
      </c>
      <c r="B129" s="100" t="s">
        <v>182</v>
      </c>
      <c r="C129" s="100" t="s">
        <v>183</v>
      </c>
      <c r="D129" s="100" t="s">
        <v>184</v>
      </c>
      <c r="E129" s="76"/>
    </row>
    <row r="130" ht="26.25" customHeight="1">
      <c r="A130" s="87" t="s">
        <v>185</v>
      </c>
      <c r="B130" s="80" t="s">
        <v>198</v>
      </c>
      <c r="C130" s="80" t="s">
        <v>279</v>
      </c>
      <c r="D130" s="80" t="s">
        <v>280</v>
      </c>
      <c r="E130" s="76"/>
    </row>
    <row r="131" ht="26.25" customHeight="1">
      <c r="A131" s="91" t="s">
        <v>189</v>
      </c>
      <c r="B131" s="80" t="s">
        <v>186</v>
      </c>
      <c r="C131" s="80" t="s">
        <v>281</v>
      </c>
      <c r="D131" s="80" t="s">
        <v>282</v>
      </c>
      <c r="E131" s="76"/>
    </row>
    <row r="132" ht="26.25" customHeight="1">
      <c r="A132" s="91" t="s">
        <v>192</v>
      </c>
      <c r="B132" s="80" t="s">
        <v>186</v>
      </c>
      <c r="C132" s="80" t="s">
        <v>283</v>
      </c>
      <c r="D132" s="80" t="s">
        <v>284</v>
      </c>
      <c r="E132" s="76"/>
    </row>
    <row r="133" ht="26.25" customHeight="1">
      <c r="A133" s="87" t="s">
        <v>195</v>
      </c>
      <c r="B133" s="80" t="s">
        <v>186</v>
      </c>
      <c r="C133" s="80" t="s">
        <v>285</v>
      </c>
      <c r="D133" s="80" t="s">
        <v>286</v>
      </c>
      <c r="E133" s="76"/>
    </row>
    <row r="134" ht="26.25" customHeight="1">
      <c r="A134" s="87" t="s">
        <v>196</v>
      </c>
      <c r="B134" s="80" t="s">
        <v>186</v>
      </c>
      <c r="C134" s="80" t="s">
        <v>287</v>
      </c>
      <c r="D134" s="80" t="s">
        <v>280</v>
      </c>
      <c r="E134" s="76"/>
    </row>
    <row r="135" ht="26.25" customHeight="1">
      <c r="A135" s="87" t="s">
        <v>197</v>
      </c>
      <c r="B135" s="80" t="s">
        <v>186</v>
      </c>
      <c r="C135" s="80" t="s">
        <v>288</v>
      </c>
      <c r="D135" s="80" t="s">
        <v>289</v>
      </c>
      <c r="E135" s="76"/>
    </row>
    <row r="136" ht="26.25" customHeight="1">
      <c r="A136" s="102"/>
      <c r="B136" s="102"/>
      <c r="C136" s="102"/>
      <c r="D136" s="102"/>
      <c r="E136" s="76"/>
    </row>
    <row r="137" ht="26.25" customHeight="1">
      <c r="A137" s="76"/>
      <c r="B137" s="76"/>
      <c r="C137" s="76"/>
      <c r="D137" s="76"/>
      <c r="E137" s="76"/>
    </row>
    <row r="138" ht="26.25" customHeight="1">
      <c r="A138" s="95">
        <v>44838.0</v>
      </c>
      <c r="B138" s="78" t="s">
        <v>182</v>
      </c>
      <c r="C138" s="78" t="s">
        <v>183</v>
      </c>
      <c r="D138" s="78" t="s">
        <v>184</v>
      </c>
      <c r="E138" s="76"/>
    </row>
    <row r="139" ht="26.25" customHeight="1">
      <c r="A139" s="87" t="s">
        <v>185</v>
      </c>
      <c r="B139" s="80" t="s">
        <v>218</v>
      </c>
      <c r="C139" s="80" t="s">
        <v>290</v>
      </c>
      <c r="D139" s="80" t="s">
        <v>291</v>
      </c>
      <c r="E139" s="76"/>
    </row>
    <row r="140" ht="26.25" customHeight="1">
      <c r="A140" s="88" t="s">
        <v>189</v>
      </c>
      <c r="B140" s="80" t="s">
        <v>292</v>
      </c>
      <c r="C140" s="80" t="s">
        <v>293</v>
      </c>
      <c r="D140" s="80" t="s">
        <v>294</v>
      </c>
      <c r="E140" s="76"/>
    </row>
    <row r="141" ht="26.25" customHeight="1">
      <c r="A141" s="88" t="s">
        <v>192</v>
      </c>
      <c r="B141" s="80" t="s">
        <v>186</v>
      </c>
      <c r="C141" s="80" t="s">
        <v>295</v>
      </c>
      <c r="D141" s="80" t="s">
        <v>296</v>
      </c>
      <c r="E141" s="76"/>
    </row>
    <row r="142" ht="26.25" customHeight="1">
      <c r="A142" s="87" t="s">
        <v>195</v>
      </c>
      <c r="B142" s="84"/>
      <c r="C142" s="84"/>
      <c r="D142" s="84"/>
      <c r="E142" s="76"/>
    </row>
    <row r="143" ht="26.25" customHeight="1">
      <c r="A143" s="87" t="s">
        <v>196</v>
      </c>
      <c r="B143" s="80" t="s">
        <v>186</v>
      </c>
      <c r="C143" s="80" t="s">
        <v>297</v>
      </c>
      <c r="D143" s="80" t="s">
        <v>298</v>
      </c>
      <c r="E143" s="76"/>
    </row>
    <row r="144" ht="26.25" customHeight="1">
      <c r="A144" s="87" t="s">
        <v>197</v>
      </c>
      <c r="B144" s="94"/>
      <c r="C144" s="94"/>
      <c r="D144" s="94"/>
      <c r="E144" s="76"/>
    </row>
    <row r="145" ht="26.25" customHeight="1">
      <c r="A145" s="102"/>
      <c r="B145" s="102"/>
      <c r="C145" s="102"/>
      <c r="D145" s="102"/>
      <c r="E145" s="76"/>
    </row>
    <row r="146" ht="26.25" customHeight="1">
      <c r="A146" s="98"/>
      <c r="B146" s="98"/>
      <c r="C146" s="98"/>
      <c r="D146" s="98"/>
      <c r="E146" s="76"/>
    </row>
    <row r="147" ht="26.25" customHeight="1">
      <c r="A147" s="99">
        <v>44839.0</v>
      </c>
      <c r="B147" s="105" t="s">
        <v>182</v>
      </c>
      <c r="C147" s="105" t="s">
        <v>183</v>
      </c>
      <c r="D147" s="105" t="s">
        <v>184</v>
      </c>
      <c r="E147" s="76"/>
    </row>
    <row r="148" ht="26.25" customHeight="1">
      <c r="A148" s="87" t="s">
        <v>185</v>
      </c>
      <c r="B148" s="80" t="s">
        <v>186</v>
      </c>
      <c r="C148" s="80" t="s">
        <v>291</v>
      </c>
      <c r="D148" s="80" t="s">
        <v>299</v>
      </c>
      <c r="E148" s="76"/>
    </row>
    <row r="149" ht="26.25" customHeight="1">
      <c r="A149" s="88" t="s">
        <v>189</v>
      </c>
      <c r="B149" s="80" t="s">
        <v>186</v>
      </c>
      <c r="C149" s="80" t="s">
        <v>300</v>
      </c>
      <c r="D149" s="80" t="s">
        <v>301</v>
      </c>
      <c r="E149" s="76"/>
    </row>
    <row r="150" ht="26.25" customHeight="1">
      <c r="A150" s="88" t="s">
        <v>192</v>
      </c>
      <c r="B150" s="80" t="s">
        <v>186</v>
      </c>
      <c r="C150" s="80" t="s">
        <v>302</v>
      </c>
      <c r="D150" s="80" t="s">
        <v>303</v>
      </c>
      <c r="E150" s="76"/>
    </row>
    <row r="151" ht="26.25" customHeight="1">
      <c r="A151" s="87" t="s">
        <v>195</v>
      </c>
      <c r="B151" s="84"/>
      <c r="C151" s="84"/>
      <c r="D151" s="80" t="s">
        <v>304</v>
      </c>
      <c r="E151" s="76"/>
    </row>
    <row r="152" ht="26.25" customHeight="1">
      <c r="A152" s="87" t="s">
        <v>196</v>
      </c>
      <c r="B152" s="94"/>
      <c r="C152" s="94"/>
      <c r="D152" s="94"/>
      <c r="E152" s="76"/>
    </row>
    <row r="153" ht="26.25" customHeight="1">
      <c r="A153" s="87" t="s">
        <v>197</v>
      </c>
      <c r="B153" s="94"/>
      <c r="C153" s="94"/>
      <c r="D153" s="94"/>
      <c r="E153" s="76"/>
    </row>
    <row r="154" ht="26.25" customHeight="1">
      <c r="E154" s="76"/>
    </row>
    <row r="155" ht="26.25" customHeight="1">
      <c r="A155" s="76"/>
      <c r="B155" s="76"/>
      <c r="C155" s="76"/>
      <c r="D155" s="76"/>
      <c r="E155" s="76"/>
    </row>
    <row r="156" ht="26.25" customHeight="1">
      <c r="A156" s="76"/>
      <c r="B156" s="76"/>
      <c r="C156" s="76"/>
      <c r="D156" s="76"/>
      <c r="E156" s="76"/>
    </row>
    <row r="157" ht="26.25" customHeight="1">
      <c r="A157" s="76"/>
      <c r="B157" s="76"/>
      <c r="C157" s="76"/>
      <c r="D157" s="76"/>
      <c r="E157" s="76"/>
    </row>
    <row r="158" ht="26.25" customHeight="1">
      <c r="A158" s="76"/>
      <c r="B158" s="76"/>
      <c r="C158" s="76"/>
      <c r="D158" s="76"/>
      <c r="E158" s="76"/>
    </row>
    <row r="159" ht="26.25" customHeight="1">
      <c r="A159" s="76"/>
      <c r="B159" s="76"/>
      <c r="C159" s="76"/>
      <c r="D159" s="76"/>
      <c r="E159" s="76"/>
    </row>
    <row r="160" ht="26.25" customHeight="1">
      <c r="A160" s="76"/>
      <c r="B160" s="76"/>
      <c r="C160" s="76"/>
      <c r="D160" s="76"/>
      <c r="E160" s="76"/>
    </row>
    <row r="161" ht="26.25" customHeight="1">
      <c r="A161" s="76"/>
      <c r="B161" s="76"/>
      <c r="C161" s="76"/>
      <c r="D161" s="76"/>
      <c r="E161" s="76"/>
    </row>
    <row r="162" ht="26.25" customHeight="1">
      <c r="A162" s="76"/>
      <c r="B162" s="76"/>
      <c r="C162" s="76"/>
      <c r="D162" s="76"/>
      <c r="E162" s="76"/>
    </row>
    <row r="163" ht="26.25" customHeight="1">
      <c r="A163" s="76"/>
      <c r="B163" s="76"/>
      <c r="C163" s="76"/>
      <c r="D163" s="76"/>
      <c r="E163" s="76"/>
    </row>
    <row r="164" ht="26.25" customHeight="1">
      <c r="A164" s="76"/>
      <c r="B164" s="76"/>
      <c r="C164" s="76"/>
      <c r="D164" s="76"/>
      <c r="E164" s="76"/>
    </row>
    <row r="165" ht="26.25" customHeight="1">
      <c r="A165" s="76"/>
      <c r="B165" s="76"/>
      <c r="C165" s="76"/>
      <c r="D165" s="76"/>
      <c r="E165" s="76"/>
    </row>
    <row r="166" ht="26.25" customHeight="1">
      <c r="A166" s="76"/>
      <c r="B166" s="76"/>
      <c r="C166" s="76"/>
      <c r="D166" s="76"/>
      <c r="E166" s="76"/>
    </row>
    <row r="167" ht="26.25" customHeight="1">
      <c r="A167" s="76"/>
      <c r="B167" s="76"/>
      <c r="C167" s="76"/>
      <c r="D167" s="76"/>
      <c r="E167" s="76"/>
    </row>
    <row r="168" ht="26.25" customHeight="1">
      <c r="A168" s="76"/>
      <c r="B168" s="76"/>
      <c r="C168" s="76"/>
      <c r="D168" s="76"/>
      <c r="E168" s="76"/>
    </row>
    <row r="169" ht="26.25" customHeight="1">
      <c r="A169" s="76"/>
      <c r="B169" s="76"/>
      <c r="C169" s="76"/>
      <c r="D169" s="76"/>
      <c r="E169" s="76"/>
    </row>
    <row r="170" ht="26.25" customHeight="1">
      <c r="A170" s="76"/>
      <c r="B170" s="76"/>
      <c r="C170" s="76"/>
      <c r="D170" s="76"/>
      <c r="E170" s="76"/>
    </row>
    <row r="171" ht="26.25" customHeight="1">
      <c r="A171" s="76"/>
      <c r="B171" s="76"/>
      <c r="C171" s="76"/>
      <c r="D171" s="76"/>
      <c r="E171" s="76"/>
    </row>
    <row r="172" ht="26.25" customHeight="1">
      <c r="A172" s="76"/>
      <c r="B172" s="76"/>
      <c r="C172" s="76"/>
      <c r="D172" s="76"/>
      <c r="E172" s="76"/>
    </row>
    <row r="173" ht="26.25" customHeight="1">
      <c r="A173" s="76"/>
      <c r="B173" s="76"/>
      <c r="C173" s="76"/>
      <c r="D173" s="76"/>
      <c r="E173" s="76"/>
    </row>
    <row r="174" ht="26.25" customHeight="1">
      <c r="A174" s="76"/>
      <c r="B174" s="76"/>
      <c r="C174" s="76"/>
      <c r="D174" s="76"/>
      <c r="E174" s="76"/>
    </row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</sheetData>
  <mergeCells count="3">
    <mergeCell ref="A1:E3"/>
    <mergeCell ref="A58:E60"/>
    <mergeCell ref="A98:E10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63"/>
    <col customWidth="1" min="3" max="3" width="92.38"/>
    <col customWidth="1" min="4" max="4" width="123.13"/>
  </cols>
  <sheetData>
    <row r="1">
      <c r="A1" s="96" t="s">
        <v>305</v>
      </c>
    </row>
    <row r="4" ht="26.25" customHeight="1">
      <c r="A4" s="76"/>
      <c r="B4" s="76"/>
      <c r="C4" s="76"/>
      <c r="D4" s="76"/>
      <c r="E4" s="76"/>
    </row>
    <row r="5" ht="26.25" customHeight="1">
      <c r="A5" s="104">
        <v>44840.0</v>
      </c>
      <c r="B5" s="105" t="s">
        <v>182</v>
      </c>
      <c r="C5" s="105" t="s">
        <v>183</v>
      </c>
      <c r="D5" s="105" t="s">
        <v>184</v>
      </c>
      <c r="E5" s="76"/>
    </row>
    <row r="6" ht="26.25" customHeight="1">
      <c r="A6" s="87" t="s">
        <v>185</v>
      </c>
      <c r="B6" s="84"/>
      <c r="C6" s="84"/>
      <c r="D6" s="84"/>
      <c r="E6" s="76"/>
    </row>
    <row r="7" ht="26.25" customHeight="1">
      <c r="A7" s="88" t="s">
        <v>189</v>
      </c>
      <c r="B7" s="84"/>
      <c r="C7" s="84"/>
      <c r="D7" s="84"/>
      <c r="E7" s="76"/>
    </row>
    <row r="8" ht="26.25" customHeight="1">
      <c r="A8" s="88" t="s">
        <v>192</v>
      </c>
      <c r="B8" s="84"/>
      <c r="C8" s="84"/>
      <c r="D8" s="84"/>
      <c r="E8" s="76"/>
    </row>
    <row r="9" ht="26.25" customHeight="1">
      <c r="A9" s="87" t="s">
        <v>195</v>
      </c>
      <c r="B9" s="84"/>
      <c r="C9" s="84"/>
      <c r="D9" s="84"/>
      <c r="E9" s="76"/>
    </row>
    <row r="10" ht="26.25" customHeight="1">
      <c r="A10" s="87" t="s">
        <v>196</v>
      </c>
      <c r="B10" s="94"/>
      <c r="C10" s="94"/>
      <c r="D10" s="94"/>
      <c r="E10" s="76"/>
    </row>
    <row r="11" ht="26.25" customHeight="1">
      <c r="A11" s="87" t="s">
        <v>197</v>
      </c>
      <c r="B11" s="94"/>
      <c r="C11" s="94"/>
      <c r="D11" s="94"/>
      <c r="E11" s="76"/>
    </row>
    <row r="12" ht="26.25" customHeight="1">
      <c r="A12" s="106"/>
      <c r="B12" s="106"/>
      <c r="C12" s="106"/>
      <c r="D12" s="106"/>
      <c r="E12" s="1"/>
    </row>
    <row r="13" ht="26.25" customHeight="1">
      <c r="A13" s="107"/>
      <c r="B13" s="107"/>
      <c r="C13" s="107"/>
      <c r="D13" s="107"/>
    </row>
    <row r="14" ht="26.25" customHeight="1">
      <c r="A14" s="104">
        <v>44841.0</v>
      </c>
      <c r="B14" s="105" t="s">
        <v>182</v>
      </c>
      <c r="C14" s="105" t="s">
        <v>183</v>
      </c>
      <c r="D14" s="105" t="s">
        <v>184</v>
      </c>
      <c r="E14" s="108"/>
    </row>
    <row r="15" ht="26.25" customHeight="1">
      <c r="A15" s="87" t="s">
        <v>185</v>
      </c>
      <c r="B15" s="84"/>
      <c r="C15" s="84"/>
      <c r="D15" s="84"/>
    </row>
    <row r="16" ht="26.25" customHeight="1">
      <c r="A16" s="88" t="s">
        <v>189</v>
      </c>
      <c r="B16" s="84"/>
      <c r="C16" s="84"/>
      <c r="D16" s="84"/>
    </row>
    <row r="17" ht="26.25" customHeight="1">
      <c r="A17" s="88" t="s">
        <v>192</v>
      </c>
      <c r="B17" s="84"/>
      <c r="C17" s="84"/>
      <c r="D17" s="84"/>
    </row>
    <row r="18" ht="26.25" customHeight="1">
      <c r="A18" s="87" t="s">
        <v>195</v>
      </c>
      <c r="B18" s="84"/>
      <c r="C18" s="84"/>
      <c r="D18" s="84"/>
    </row>
    <row r="19" ht="26.25" customHeight="1">
      <c r="A19" s="87" t="s">
        <v>196</v>
      </c>
      <c r="B19" s="94"/>
      <c r="C19" s="94"/>
      <c r="D19" s="94"/>
    </row>
    <row r="20" ht="26.25" customHeight="1">
      <c r="A20" s="87" t="s">
        <v>197</v>
      </c>
      <c r="B20" s="94"/>
      <c r="C20" s="94"/>
      <c r="D20" s="94"/>
    </row>
    <row r="21" ht="26.25" customHeight="1">
      <c r="A21" s="109"/>
      <c r="B21" s="109"/>
      <c r="C21" s="109"/>
      <c r="D21" s="109"/>
    </row>
    <row r="22" ht="26.25" customHeight="1">
      <c r="A22" s="107"/>
      <c r="B22" s="107"/>
      <c r="C22" s="107"/>
      <c r="D22" s="107"/>
    </row>
    <row r="23" ht="26.25" customHeight="1">
      <c r="A23" s="104">
        <v>44842.0</v>
      </c>
      <c r="B23" s="105" t="s">
        <v>182</v>
      </c>
      <c r="C23" s="105" t="s">
        <v>183</v>
      </c>
      <c r="D23" s="105" t="s">
        <v>184</v>
      </c>
    </row>
    <row r="24" ht="26.25" customHeight="1">
      <c r="A24" s="87" t="s">
        <v>185</v>
      </c>
      <c r="B24" s="84"/>
      <c r="C24" s="84"/>
      <c r="D24" s="84"/>
    </row>
    <row r="25" ht="26.25" customHeight="1">
      <c r="A25" s="88" t="s">
        <v>189</v>
      </c>
      <c r="B25" s="84"/>
      <c r="C25" s="84"/>
      <c r="D25" s="84"/>
    </row>
    <row r="26" ht="26.25" customHeight="1">
      <c r="A26" s="88" t="s">
        <v>192</v>
      </c>
      <c r="B26" s="84"/>
      <c r="C26" s="84"/>
      <c r="D26" s="84"/>
    </row>
    <row r="27" ht="26.25" customHeight="1">
      <c r="A27" s="87" t="s">
        <v>195</v>
      </c>
      <c r="B27" s="84"/>
      <c r="C27" s="84"/>
      <c r="D27" s="84"/>
    </row>
    <row r="28" ht="26.25" customHeight="1">
      <c r="A28" s="87" t="s">
        <v>196</v>
      </c>
      <c r="B28" s="94"/>
      <c r="C28" s="94"/>
      <c r="D28" s="94"/>
    </row>
    <row r="29" ht="26.25" customHeight="1">
      <c r="A29" s="87" t="s">
        <v>197</v>
      </c>
      <c r="B29" s="94"/>
      <c r="C29" s="94"/>
      <c r="D29" s="94"/>
    </row>
    <row r="30" ht="26.25" customHeight="1">
      <c r="A30" s="109"/>
      <c r="B30" s="109"/>
      <c r="C30" s="109"/>
      <c r="D30" s="109"/>
    </row>
    <row r="31" ht="26.25" customHeight="1">
      <c r="A31" s="107"/>
      <c r="B31" s="107"/>
      <c r="C31" s="107"/>
      <c r="D31" s="107"/>
    </row>
    <row r="32" ht="26.25" customHeight="1">
      <c r="A32" s="104">
        <v>44843.0</v>
      </c>
      <c r="B32" s="105" t="s">
        <v>182</v>
      </c>
      <c r="C32" s="105" t="s">
        <v>183</v>
      </c>
      <c r="D32" s="105" t="s">
        <v>184</v>
      </c>
    </row>
    <row r="33" ht="26.25" customHeight="1">
      <c r="A33" s="87" t="s">
        <v>185</v>
      </c>
      <c r="B33" s="84"/>
      <c r="C33" s="84"/>
      <c r="D33" s="84"/>
    </row>
    <row r="34" ht="26.25" customHeight="1">
      <c r="A34" s="88" t="s">
        <v>189</v>
      </c>
      <c r="B34" s="84"/>
      <c r="C34" s="84"/>
      <c r="D34" s="84"/>
    </row>
    <row r="35" ht="26.25" customHeight="1">
      <c r="A35" s="88" t="s">
        <v>192</v>
      </c>
      <c r="B35" s="84"/>
      <c r="C35" s="84"/>
      <c r="D35" s="84"/>
    </row>
    <row r="36" ht="26.25" customHeight="1">
      <c r="A36" s="87" t="s">
        <v>195</v>
      </c>
      <c r="B36" s="84"/>
      <c r="C36" s="84"/>
      <c r="D36" s="84"/>
    </row>
    <row r="37" ht="26.25" customHeight="1">
      <c r="A37" s="87" t="s">
        <v>196</v>
      </c>
      <c r="B37" s="94"/>
      <c r="C37" s="94"/>
      <c r="D37" s="94"/>
    </row>
    <row r="38" ht="26.25" customHeight="1">
      <c r="A38" s="87" t="s">
        <v>197</v>
      </c>
      <c r="B38" s="94"/>
      <c r="C38" s="94"/>
      <c r="D38" s="94"/>
    </row>
    <row r="39" ht="26.25" customHeight="1">
      <c r="A39" s="109"/>
      <c r="B39" s="109"/>
      <c r="C39" s="109"/>
      <c r="D39" s="109"/>
    </row>
    <row r="40" ht="26.25" customHeight="1">
      <c r="A40" s="107"/>
      <c r="B40" s="107"/>
      <c r="C40" s="107"/>
      <c r="D40" s="107"/>
    </row>
    <row r="41" ht="26.25" customHeight="1">
      <c r="A41" s="104">
        <v>44844.0</v>
      </c>
      <c r="B41" s="105" t="s">
        <v>182</v>
      </c>
      <c r="C41" s="105" t="s">
        <v>183</v>
      </c>
      <c r="D41" s="105" t="s">
        <v>184</v>
      </c>
    </row>
    <row r="42" ht="26.25" customHeight="1">
      <c r="A42" s="87" t="s">
        <v>185</v>
      </c>
      <c r="B42" s="84"/>
      <c r="C42" s="84"/>
      <c r="D42" s="84"/>
    </row>
    <row r="43" ht="26.25" customHeight="1">
      <c r="A43" s="88" t="s">
        <v>189</v>
      </c>
      <c r="B43" s="84"/>
      <c r="C43" s="84"/>
      <c r="D43" s="84"/>
    </row>
    <row r="44" ht="26.25" customHeight="1">
      <c r="A44" s="88" t="s">
        <v>192</v>
      </c>
      <c r="B44" s="84"/>
      <c r="C44" s="84"/>
      <c r="D44" s="84"/>
    </row>
    <row r="45" ht="26.25" customHeight="1">
      <c r="A45" s="87" t="s">
        <v>195</v>
      </c>
      <c r="B45" s="84"/>
      <c r="C45" s="84"/>
      <c r="D45" s="84"/>
    </row>
    <row r="46" ht="26.25" customHeight="1">
      <c r="A46" s="87" t="s">
        <v>196</v>
      </c>
      <c r="B46" s="94"/>
      <c r="C46" s="94"/>
      <c r="D46" s="94"/>
    </row>
    <row r="47" ht="26.25" customHeight="1">
      <c r="A47" s="87" t="s">
        <v>197</v>
      </c>
      <c r="B47" s="94"/>
      <c r="C47" s="94"/>
      <c r="D47" s="94"/>
    </row>
    <row r="48" ht="26.25" customHeight="1">
      <c r="A48" s="110"/>
      <c r="B48" s="110"/>
      <c r="C48" s="110"/>
      <c r="D48" s="110"/>
    </row>
    <row r="49" ht="26.25" customHeight="1">
      <c r="A49" s="110"/>
      <c r="B49" s="110"/>
      <c r="C49" s="110"/>
      <c r="D49" s="110"/>
    </row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</sheetData>
  <mergeCells count="1">
    <mergeCell ref="A1:E3"/>
  </mergeCells>
  <drawing r:id="rId1"/>
</worksheet>
</file>