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S3" i="1" l="1"/>
  <c r="AQ3" i="1"/>
  <c r="AO3" i="1"/>
  <c r="AV3" i="1" s="1"/>
  <c r="AJ3" i="1"/>
  <c r="T3" i="1"/>
  <c r="AS2" i="1" l="1"/>
  <c r="AQ2" i="1"/>
  <c r="AO2" i="1"/>
  <c r="AV2" i="1" s="1"/>
  <c r="AJ2" i="1"/>
  <c r="T2" i="1"/>
</calcChain>
</file>

<file path=xl/sharedStrings.xml><?xml version="1.0" encoding="utf-8"?>
<sst xmlns="http://schemas.openxmlformats.org/spreadsheetml/2006/main" count="84" uniqueCount="65">
  <si>
    <t>document_type</t>
  </si>
  <si>
    <t>currency_code</t>
  </si>
  <si>
    <t>po_number</t>
  </si>
  <si>
    <t>vendor_code</t>
  </si>
  <si>
    <t>buyer_pan</t>
  </si>
  <si>
    <t>buyer_bill_address</t>
  </si>
  <si>
    <t>buyer_ship_address</t>
  </si>
  <si>
    <t>po_date</t>
  </si>
  <si>
    <t>supplier_name</t>
  </si>
  <si>
    <t>supplier_gst_no</t>
  </si>
  <si>
    <t>supplier_address</t>
  </si>
  <si>
    <t>state_code</t>
  </si>
  <si>
    <t>place_of_supply</t>
  </si>
  <si>
    <t>buyer_name</t>
  </si>
  <si>
    <t>buyer_gst_no</t>
  </si>
  <si>
    <t>buyer_address</t>
  </si>
  <si>
    <t>receipt_number</t>
  </si>
  <si>
    <t>basic_amount</t>
  </si>
  <si>
    <t>discount_amount</t>
  </si>
  <si>
    <t>cgst_amount</t>
  </si>
  <si>
    <t>sgst_amount</t>
  </si>
  <si>
    <t>igst_amount</t>
  </si>
  <si>
    <t>total_tax_amount</t>
  </si>
  <si>
    <t>round_off_amount</t>
  </si>
  <si>
    <t>other_charges_amount</t>
  </si>
  <si>
    <t>total_amount</t>
  </si>
  <si>
    <t>vendor</t>
  </si>
  <si>
    <t>line_number</t>
  </si>
  <si>
    <t>part_number</t>
  </si>
  <si>
    <t>item_code</t>
  </si>
  <si>
    <t>item_description</t>
  </si>
  <si>
    <t>hsn_sac_code</t>
  </si>
  <si>
    <t>uom</t>
  </si>
  <si>
    <t>quantity</t>
  </si>
  <si>
    <t>balance_quantity</t>
  </si>
  <si>
    <t>unit_price</t>
  </si>
  <si>
    <t>line_basic_amount</t>
  </si>
  <si>
    <t>line_discount_rate</t>
  </si>
  <si>
    <t>line_discount_amount</t>
  </si>
  <si>
    <t>line_tax_rate</t>
  </si>
  <si>
    <t>line_total_tax_amount</t>
  </si>
  <si>
    <t>line_cgst_rate</t>
  </si>
  <si>
    <t>line_cgst_amount</t>
  </si>
  <si>
    <t>line_sgst_rate</t>
  </si>
  <si>
    <t>line_sgst_amount</t>
  </si>
  <si>
    <t>line_igst_rate</t>
  </si>
  <si>
    <t>line_igst_amount</t>
  </si>
  <si>
    <t>line_total_amount</t>
  </si>
  <si>
    <t>po</t>
  </si>
  <si>
    <t>INR</t>
  </si>
  <si>
    <t>entoo</t>
  </si>
  <si>
    <t>AACCI2053A</t>
  </si>
  <si>
    <t>No. 7, Service Road. Domlur, 100 Feet Road,  Indiranagar, Bangalore 560071  KARNATAKA</t>
  </si>
  <si>
    <t>2023-08-01</t>
  </si>
  <si>
    <t>29AAECL4234A1ZV</t>
  </si>
  <si>
    <t>58, 15th Cross, 2nd Phase, J.P. Nagar,</t>
  </si>
  <si>
    <t>Karnataka</t>
  </si>
  <si>
    <t>INNOVATIVE RETAIL CONCEPTS PVT LTD</t>
  </si>
  <si>
    <t>29AACCI2053A1Z3</t>
  </si>
  <si>
    <t>ABC1</t>
  </si>
  <si>
    <t>Last Mile Delivery Services : Bellandur 5K-B-SA (15th  August - 21st August 2023)</t>
  </si>
  <si>
    <t>BOX</t>
  </si>
  <si>
    <t>ento321</t>
  </si>
  <si>
    <t>ento111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</si>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</sst>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yyyy\-mm\-dd"/>
  </numFmts>
  <fonts count="7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44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3" fontId="1" fillId="0" borderId="0" xfId="0" applyNumberFormat="1" applyFont="1"/>
    <xf numFmtId="0" fontId="5" fillId="0" borderId="0" xfId="0" applyFont="1"/>
    <xf numFmtId="14" fontId="1" fillId="0" borderId="0" xfId="0" applyNumberFormat="1" applyFont="1"/>
    <xf numFmtId="164" fontId="1" fillId="0" borderId="0" xfId="0" applyNumberFormat="1" applyFont="1"/>
    <xf numFmtId="44" fontId="2" fillId="2" borderId="0" xfId="2" applyFont="1" applyFill="1" applyAlignment="1">
      <alignment horizontal="center"/>
    </xf>
    <xf numFmtId="44" fontId="3" fillId="2" borderId="0" xfId="2" applyFont="1" applyFill="1" applyAlignment="1">
      <alignment horizontal="center"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tabSelected="1" zoomScaleNormal="100" workbookViewId="0">
      <selection activeCell="A3" sqref="A3"/>
    </sheetView>
  </sheetViews>
  <sheetFormatPr defaultColWidth="16.140625" defaultRowHeight="15" x14ac:dyDescent="0.25"/>
  <cols>
    <col min="1" max="1024" width="16.140625" style="1"/>
  </cols>
  <sheetData>
    <row r="1" spans="1:48" s="2" customFormat="1" ht="38.25" x14ac:dyDescent="0.2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</row>
    <row r="2" spans="1:48" x14ac:dyDescent="0.25">
      <c r="A2" s="1" t="s">
        <v>48</v>
      </c>
      <c r="B2" s="1" t="s">
        <v>49</v>
      </c>
      <c r="C2" s="1" t="s">
        <v>62</v>
      </c>
      <c r="D2" s="1" t="s">
        <v>50</v>
      </c>
      <c r="E2" s="1" t="s">
        <v>51</v>
      </c>
      <c r="F2" s="1" t="s">
        <v>52</v>
      </c>
      <c r="G2" s="1" t="s">
        <v>52</v>
      </c>
      <c r="H2" s="3" t="s">
        <v>53</v>
      </c>
      <c r="I2" s="1" t="s">
        <v>50</v>
      </c>
      <c r="J2" s="1" t="s">
        <v>54</v>
      </c>
      <c r="K2" s="1" t="s">
        <v>55</v>
      </c>
      <c r="L2" s="1">
        <v>29</v>
      </c>
      <c r="M2" s="1" t="s">
        <v>56</v>
      </c>
      <c r="N2" s="1" t="s">
        <v>57</v>
      </c>
      <c r="O2" s="1" t="s">
        <v>58</v>
      </c>
      <c r="P2" s="1" t="s">
        <v>52</v>
      </c>
      <c r="Q2" s="1">
        <v>0</v>
      </c>
      <c r="R2" s="1">
        <v>610413</v>
      </c>
      <c r="S2" s="1">
        <v>0</v>
      </c>
      <c r="T2" s="1">
        <f t="shared" ref="T2" si="0">W2/2</f>
        <v>54936</v>
      </c>
      <c r="U2" s="1">
        <v>54936</v>
      </c>
      <c r="V2" s="1">
        <v>0</v>
      </c>
      <c r="W2" s="1">
        <v>109872</v>
      </c>
      <c r="X2" s="1">
        <v>0</v>
      </c>
      <c r="Y2" s="1">
        <v>0</v>
      </c>
      <c r="Z2" s="4">
        <v>720285</v>
      </c>
      <c r="AA2" s="1">
        <v>0</v>
      </c>
      <c r="AB2" s="1">
        <v>1</v>
      </c>
      <c r="AD2" s="1" t="s">
        <v>59</v>
      </c>
      <c r="AE2" s="1" t="s">
        <v>60</v>
      </c>
      <c r="AF2" s="1">
        <v>996813</v>
      </c>
      <c r="AG2" s="1" t="s">
        <v>61</v>
      </c>
      <c r="AH2" s="1">
        <v>2323</v>
      </c>
      <c r="AI2" s="1">
        <v>2323</v>
      </c>
      <c r="AJ2" s="1">
        <f t="shared" ref="AJ2" si="1">AK2/AH2</f>
        <v>4.0499354283254414</v>
      </c>
      <c r="AK2" s="1">
        <v>9408</v>
      </c>
      <c r="AL2" s="1">
        <v>0</v>
      </c>
      <c r="AM2" s="1">
        <v>0</v>
      </c>
      <c r="AN2" s="1">
        <v>18</v>
      </c>
      <c r="AO2" s="1">
        <f t="shared" ref="AO2" si="2">ROUND(AK2*0.18,2)</f>
        <v>1693.44</v>
      </c>
      <c r="AP2" s="1">
        <v>9</v>
      </c>
      <c r="AQ2" s="1">
        <f t="shared" ref="AQ2" si="3">ROUND(AK2*0.09,2)</f>
        <v>846.72</v>
      </c>
      <c r="AR2" s="1">
        <v>9</v>
      </c>
      <c r="AS2" s="1">
        <f t="shared" ref="AS2" si="4">ROUND(AK2*0.09,2)</f>
        <v>846.72</v>
      </c>
      <c r="AT2" s="1">
        <v>0</v>
      </c>
      <c r="AU2" s="1">
        <v>0</v>
      </c>
      <c r="AV2" s="1">
        <f t="shared" ref="AV2" si="5">AK2+AO2</f>
        <v>11101.44</v>
      </c>
    </row>
    <row r="3" spans="1:48" x14ac:dyDescent="0.25">
      <c r="A3" s="1" t="s">
        <v>48</v>
      </c>
      <c r="B3" s="1" t="s">
        <v>49</v>
      </c>
      <c r="C3" s="1" t="s">
        <v>63</v>
      </c>
      <c r="D3" s="1" t="s">
        <v>64</v>
      </c>
      <c r="E3" s="1" t="s">
        <v>51</v>
      </c>
      <c r="F3" s="1" t="s">
        <v>52</v>
      </c>
      <c r="G3" s="1" t="s">
        <v>52</v>
      </c>
      <c r="H3" s="3" t="s">
        <v>53</v>
      </c>
      <c r="I3" s="1" t="s">
        <v>64</v>
      </c>
      <c r="J3" s="1" t="s">
        <v>54</v>
      </c>
      <c r="K3" s="1" t="s">
        <v>55</v>
      </c>
      <c r="L3" s="1">
        <v>29</v>
      </c>
      <c r="M3" s="1" t="s">
        <v>56</v>
      </c>
      <c r="N3" s="1" t="s">
        <v>57</v>
      </c>
      <c r="O3" s="1" t="s">
        <v>58</v>
      </c>
      <c r="P3" s="1" t="s">
        <v>52</v>
      </c>
      <c r="Q3" s="1">
        <v>0</v>
      </c>
      <c r="R3" s="1">
        <v>610413</v>
      </c>
      <c r="S3" s="1">
        <v>0</v>
      </c>
      <c r="T3" s="1">
        <f t="shared" ref="T3" si="6">W3/2</f>
        <v>54936</v>
      </c>
      <c r="U3" s="1">
        <v>54936</v>
      </c>
      <c r="V3" s="1">
        <v>0</v>
      </c>
      <c r="W3" s="1">
        <v>109872</v>
      </c>
      <c r="X3" s="1">
        <v>0</v>
      </c>
      <c r="Y3" s="1">
        <v>0</v>
      </c>
      <c r="Z3" s="4">
        <v>720285</v>
      </c>
      <c r="AA3" s="1">
        <v>0</v>
      </c>
      <c r="AB3" s="1">
        <v>1</v>
      </c>
      <c r="AD3" s="1" t="s">
        <v>59</v>
      </c>
      <c r="AE3" s="1" t="s">
        <v>60</v>
      </c>
      <c r="AF3" s="1">
        <v>996813</v>
      </c>
      <c r="AG3" s="1" t="s">
        <v>61</v>
      </c>
      <c r="AH3" s="1">
        <v>2323</v>
      </c>
      <c r="AI3" s="1">
        <v>2323</v>
      </c>
      <c r="AJ3" s="1">
        <f t="shared" ref="AJ3" si="7">AK3/AH3</f>
        <v>4.0499354283254414</v>
      </c>
      <c r="AK3" s="1">
        <v>9408</v>
      </c>
      <c r="AL3" s="1">
        <v>0</v>
      </c>
      <c r="AM3" s="1">
        <v>0</v>
      </c>
      <c r="AN3" s="1">
        <v>18</v>
      </c>
      <c r="AO3" s="1">
        <f t="shared" ref="AO3" si="8">ROUND(AK3*0.18,2)</f>
        <v>1693.44</v>
      </c>
      <c r="AP3" s="1">
        <v>9</v>
      </c>
      <c r="AQ3" s="1">
        <f t="shared" ref="AQ3" si="9">ROUND(AK3*0.09,2)</f>
        <v>846.72</v>
      </c>
      <c r="AR3" s="1">
        <v>9</v>
      </c>
      <c r="AS3" s="1">
        <f t="shared" ref="AS3" si="10">ROUND(AK3*0.09,2)</f>
        <v>846.72</v>
      </c>
      <c r="AT3" s="1">
        <v>0</v>
      </c>
      <c r="AU3" s="1">
        <v>0</v>
      </c>
      <c r="AV3" s="1">
        <f t="shared" ref="AV3" si="11">AK3+AO3</f>
        <v>11101.44</v>
      </c>
    </row>
    <row r="4" spans="1:48" x14ac:dyDescent="0.25">
      <c r="H4" s="3"/>
      <c r="Z4" s="4"/>
    </row>
    <row r="5" spans="1:48" x14ac:dyDescent="0.25">
      <c r="H5" s="3"/>
      <c r="Z5" s="4"/>
    </row>
    <row r="6" spans="1:48" x14ac:dyDescent="0.25">
      <c r="H6" s="3"/>
      <c r="Z6" s="4"/>
    </row>
    <row r="7" spans="1:48" x14ac:dyDescent="0.25">
      <c r="H7" s="3"/>
      <c r="Z7" s="4"/>
    </row>
    <row r="8" spans="1:48" x14ac:dyDescent="0.25">
      <c r="H8" s="3"/>
      <c r="Z8" s="4"/>
    </row>
    <row r="9" spans="1:48" x14ac:dyDescent="0.25">
      <c r="H9" s="3"/>
      <c r="Z9" s="4"/>
    </row>
    <row r="10" spans="1:48" x14ac:dyDescent="0.25">
      <c r="H10" s="3"/>
      <c r="Z10" s="4"/>
    </row>
    <row r="11" spans="1:48" x14ac:dyDescent="0.25">
      <c r="H11" s="3"/>
      <c r="Z11" s="4"/>
    </row>
    <row r="12" spans="1:48" x14ac:dyDescent="0.25">
      <c r="H12" s="3"/>
      <c r="Z12" s="4"/>
    </row>
    <row r="13" spans="1:48" x14ac:dyDescent="0.25">
      <c r="AV13" s="5"/>
    </row>
    <row r="14" spans="1:48" x14ac:dyDescent="0.25">
      <c r="H14" s="6"/>
    </row>
    <row r="19" spans="7:9" x14ac:dyDescent="0.25">
      <c r="H19" s="6"/>
      <c r="I19" s="6"/>
    </row>
    <row r="20" spans="7:9" x14ac:dyDescent="0.25">
      <c r="G20" s="7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Abhay Verma</cp:lastModifiedBy>
  <cp:revision>1</cp:revision>
  <dcterms:created xsi:type="dcterms:W3CDTF">2015-06-05T18:17:20Z</dcterms:created>
  <dcterms:modified xsi:type="dcterms:W3CDTF">2024-08-07T06:17:15Z</dcterms:modified>
  <dc:language>en-IN</dc:language>
</cp:coreProperties>
</file>