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CCM_Work\"/>
    </mc:Choice>
  </mc:AlternateContent>
  <xr:revisionPtr revIDLastSave="0" documentId="13_ncr:1_{9FF6E462-98D1-436D-A5D5-69D33507E5FB}" xr6:coauthVersionLast="47" xr6:coauthVersionMax="47" xr10:uidLastSave="{00000000-0000-0000-0000-000000000000}"/>
  <bookViews>
    <workbookView xWindow="-520" yWindow="2220" windowWidth="23040" windowHeight="12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5" i="1" l="1"/>
  <c r="T25" i="1"/>
  <c r="U25" i="1" s="1"/>
  <c r="T7" i="1"/>
  <c r="U7" i="1" s="1"/>
  <c r="T8" i="1"/>
  <c r="U8" i="1" s="1"/>
  <c r="T9" i="1"/>
  <c r="U9" i="1" s="1"/>
  <c r="T10" i="1"/>
  <c r="U10" i="1" s="1"/>
  <c r="T11" i="1"/>
  <c r="T12" i="1"/>
  <c r="U12" i="1" s="1"/>
  <c r="T13" i="1"/>
  <c r="U13" i="1" s="1"/>
  <c r="T14" i="1"/>
  <c r="U14" i="1" s="1"/>
  <c r="T15" i="1"/>
  <c r="U15" i="1" s="1"/>
  <c r="T16" i="1"/>
  <c r="U16" i="1" s="1"/>
  <c r="T17" i="1"/>
  <c r="U17" i="1" s="1"/>
  <c r="T18" i="1"/>
  <c r="U18" i="1" s="1"/>
  <c r="T19" i="1"/>
  <c r="U19" i="1" s="1"/>
  <c r="T20" i="1"/>
  <c r="T21" i="1"/>
  <c r="U21" i="1" s="1"/>
  <c r="T22" i="1"/>
  <c r="U22" i="1" s="1"/>
  <c r="T23" i="1"/>
  <c r="U23" i="1" s="1"/>
  <c r="T24" i="1"/>
  <c r="U24" i="1" s="1"/>
  <c r="T6" i="1"/>
  <c r="U6" i="1" s="1"/>
  <c r="J7" i="1"/>
  <c r="K7" i="1" s="1"/>
  <c r="J8" i="1"/>
  <c r="K8" i="1" s="1"/>
  <c r="J9" i="1"/>
  <c r="K9" i="1" s="1"/>
  <c r="J10" i="1"/>
  <c r="K10" i="1" s="1"/>
  <c r="J11" i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J21" i="1"/>
  <c r="K21" i="1" s="1"/>
  <c r="J22" i="1"/>
  <c r="K22" i="1" s="1"/>
  <c r="J23" i="1"/>
  <c r="K23" i="1" s="1"/>
  <c r="J24" i="1"/>
  <c r="K24" i="1" s="1"/>
  <c r="J25" i="1"/>
  <c r="K25" i="1" s="1"/>
  <c r="J6" i="1"/>
  <c r="K6" i="1" s="1"/>
  <c r="AL22" i="1"/>
  <c r="AL23" i="1"/>
  <c r="AL24" i="1"/>
  <c r="AL25" i="1"/>
  <c r="AK22" i="1"/>
  <c r="AK23" i="1"/>
  <c r="AK24" i="1"/>
  <c r="AK25" i="1"/>
  <c r="AE22" i="1"/>
  <c r="AE23" i="1"/>
  <c r="AE24" i="1"/>
  <c r="AE25" i="1"/>
  <c r="AD22" i="1"/>
  <c r="AD23" i="1"/>
  <c r="AD24" i="1"/>
  <c r="AD25" i="1"/>
  <c r="V22" i="1"/>
  <c r="V23" i="1"/>
  <c r="V24" i="1"/>
  <c r="L22" i="1"/>
  <c r="L23" i="1"/>
  <c r="L24" i="1"/>
  <c r="L25" i="1"/>
  <c r="AL7" i="1" l="1"/>
  <c r="AL8" i="1"/>
  <c r="AL9" i="1"/>
  <c r="AL10" i="1"/>
  <c r="AL12" i="1"/>
  <c r="AL13" i="1"/>
  <c r="AL14" i="1"/>
  <c r="AL15" i="1"/>
  <c r="AL16" i="1"/>
  <c r="AL17" i="1"/>
  <c r="AL18" i="1"/>
  <c r="AL19" i="1"/>
  <c r="AL21" i="1"/>
  <c r="AL6" i="1"/>
  <c r="AE7" i="1"/>
  <c r="AE8" i="1"/>
  <c r="AE9" i="1"/>
  <c r="AE10" i="1"/>
  <c r="AE12" i="1"/>
  <c r="AE13" i="1"/>
  <c r="AE14" i="1"/>
  <c r="AE15" i="1"/>
  <c r="AE16" i="1"/>
  <c r="AE17" i="1"/>
  <c r="AE18" i="1"/>
  <c r="AE19" i="1"/>
  <c r="AE21" i="1"/>
  <c r="AE6" i="1"/>
  <c r="V7" i="1"/>
  <c r="V8" i="1"/>
  <c r="V9" i="1"/>
  <c r="V10" i="1"/>
  <c r="V12" i="1"/>
  <c r="V13" i="1"/>
  <c r="V14" i="1"/>
  <c r="V15" i="1"/>
  <c r="V16" i="1"/>
  <c r="V17" i="1"/>
  <c r="V18" i="1"/>
  <c r="V19" i="1"/>
  <c r="V21" i="1"/>
  <c r="V6" i="1"/>
  <c r="L7" i="1"/>
  <c r="L8" i="1"/>
  <c r="L9" i="1"/>
  <c r="L10" i="1"/>
  <c r="L12" i="1"/>
  <c r="L13" i="1"/>
  <c r="L14" i="1"/>
  <c r="L15" i="1"/>
  <c r="L16" i="1"/>
  <c r="L17" i="1"/>
  <c r="L18" i="1"/>
  <c r="L19" i="1"/>
  <c r="L21" i="1"/>
  <c r="L6" i="1"/>
  <c r="AK7" i="1"/>
  <c r="AK8" i="1"/>
  <c r="AK9" i="1"/>
  <c r="AK10" i="1"/>
  <c r="AK12" i="1"/>
  <c r="AK13" i="1"/>
  <c r="AK14" i="1"/>
  <c r="AK15" i="1"/>
  <c r="AK16" i="1"/>
  <c r="AK17" i="1"/>
  <c r="AK18" i="1"/>
  <c r="AK19" i="1"/>
  <c r="AK21" i="1"/>
  <c r="AK6" i="1"/>
  <c r="AD7" i="1"/>
  <c r="AD8" i="1"/>
  <c r="AD9" i="1"/>
  <c r="AD10" i="1"/>
  <c r="AD12" i="1"/>
  <c r="AD13" i="1"/>
  <c r="AD14" i="1"/>
  <c r="AD15" i="1"/>
  <c r="AD16" i="1"/>
  <c r="AD17" i="1"/>
  <c r="AD18" i="1"/>
  <c r="AD19" i="1"/>
  <c r="AD21" i="1"/>
  <c r="AD6" i="1"/>
</calcChain>
</file>

<file path=xl/sharedStrings.xml><?xml version="1.0" encoding="utf-8"?>
<sst xmlns="http://schemas.openxmlformats.org/spreadsheetml/2006/main" count="151" uniqueCount="62">
  <si>
    <t>AM1</t>
  </si>
  <si>
    <t>AE1</t>
  </si>
  <si>
    <t>AE2</t>
  </si>
  <si>
    <t>AE3</t>
  </si>
  <si>
    <t>EGE3</t>
  </si>
  <si>
    <t>AM2</t>
  </si>
  <si>
    <t>AM3</t>
  </si>
  <si>
    <t>AM4</t>
  </si>
  <si>
    <t>AM5</t>
  </si>
  <si>
    <t>AE4</t>
  </si>
  <si>
    <t>AE5</t>
  </si>
  <si>
    <t>AA1</t>
  </si>
  <si>
    <t>AA2</t>
  </si>
  <si>
    <t>EGM1</t>
  </si>
  <si>
    <t>EGM2</t>
  </si>
  <si>
    <t>EGM3</t>
  </si>
  <si>
    <t>EGE1</t>
  </si>
  <si>
    <t>EGE2</t>
  </si>
  <si>
    <t>peak force</t>
  </si>
  <si>
    <t>energy absorbed</t>
  </si>
  <si>
    <t>stiffness</t>
  </si>
  <si>
    <t>original length</t>
  </si>
  <si>
    <t>distance molecule is stretched beyond its natural length during failure</t>
  </si>
  <si>
    <t>Silane Name</t>
  </si>
  <si>
    <t>3-aminopropyltrimethoxysilane</t>
  </si>
  <si>
    <t>3-aminopropyltriethoxysilane</t>
  </si>
  <si>
    <t>11-aminoundecyltriethoxysilane</t>
  </si>
  <si>
    <t>5,6-epoxyhexyltriethoxysilane</t>
  </si>
  <si>
    <t>n-(2-aminoethyl)-3-aminopropyltrimethoxysilane</t>
  </si>
  <si>
    <t>n-(2-aminoethyl)-3-aminopropylmethyldimethoxysilane</t>
  </si>
  <si>
    <t>n-(2-aminoethyl)-11-aminoundecyltrimethoxysilane</t>
  </si>
  <si>
    <t>(3-trimethoxysilylpropyl)diethylenetriamine</t>
  </si>
  <si>
    <t>(3-glycidoxypropyl)trimethoxysilane</t>
  </si>
  <si>
    <t>(3-glycidoxypropyl)methyldiethoxysilane</t>
  </si>
  <si>
    <t>(3-glycidoxypropyl)methyldimethoxysilane</t>
  </si>
  <si>
    <t>4-aminobutyltriethoxysilane</t>
  </si>
  <si>
    <t>n-(6-aminohexyl)aminomethyltriethoxysilane</t>
  </si>
  <si>
    <t>n-(6-aminohexyl)-3-aminopropyltrimethoxysilane</t>
  </si>
  <si>
    <t>n-(2-aminoethyl)-3-aminopropyltriethox silane</t>
  </si>
  <si>
    <t>(3,1,3-dimethylbutylidene)aminopropyltriethoxysilane</t>
  </si>
  <si>
    <t>(3-glycidoxypropyl)triethoxysilane</t>
  </si>
  <si>
    <t>8-glycidoxyoctyltrimethoxysilane</t>
  </si>
  <si>
    <t>total distance travelled till failure</t>
  </si>
  <si>
    <t>stretch ratio</t>
  </si>
  <si>
    <t>stretch ratio =</t>
  </si>
  <si>
    <t>(original length + distance molecule stretched beyond original length before failure)/original length</t>
  </si>
  <si>
    <t>Shorter version</t>
  </si>
  <si>
    <t>(Angs/fs)</t>
  </si>
  <si>
    <t>Angs</t>
  </si>
  <si>
    <t>nN</t>
  </si>
  <si>
    <t>nN-Angs</t>
  </si>
  <si>
    <t>nN/Angs</t>
  </si>
  <si>
    <t>extended single bonded</t>
  </si>
  <si>
    <t>extended doubly bonded</t>
  </si>
  <si>
    <t>relaxed single bonded</t>
  </si>
  <si>
    <t>relaxed doubly bonded</t>
  </si>
  <si>
    <t>displacement per unit time applied to the end</t>
  </si>
  <si>
    <t>non-bonded interaction energy</t>
  </si>
  <si>
    <t>NB energy %</t>
  </si>
  <si>
    <t>Group 1</t>
  </si>
  <si>
    <t>Group 2</t>
  </si>
  <si>
    <t>Group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</si>
</sst>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11" fontId="0" fillId="0" borderId="0" xfId="0" applyNumberFormat="1"/>
    <xf numFmtId="0" fontId="3" fillId="0" borderId="0" xfId="0" applyFont="1"/>
    <xf numFmtId="164" fontId="1" fillId="0" borderId="0" xfId="0" applyNumberFormat="1" applyFont="1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5"/>
  <sheetViews>
    <sheetView tabSelected="1" topLeftCell="Q1" workbookViewId="0">
      <selection activeCell="AC11" sqref="AC11"/>
    </sheetView>
  </sheetViews>
  <sheetFormatPr defaultRowHeight="14.4" x14ac:dyDescent="0.3"/>
  <cols>
    <col min="2" max="2" width="40.5546875" customWidth="1"/>
    <col min="4" max="4" width="19" style="2" customWidth="1"/>
    <col min="5" max="6" width="13.109375" customWidth="1"/>
    <col min="9" max="9" width="13.88671875" bestFit="1" customWidth="1"/>
    <col min="10" max="10" width="13.88671875" customWidth="1"/>
    <col min="13" max="13" width="10.33203125" customWidth="1"/>
    <col min="14" max="14" width="12" bestFit="1" customWidth="1"/>
    <col min="24" max="24" width="12" bestFit="1" customWidth="1"/>
  </cols>
  <sheetData>
    <row r="1" spans="1:38" x14ac:dyDescent="0.3">
      <c r="H1" t="s">
        <v>55</v>
      </c>
      <c r="R1" t="s">
        <v>54</v>
      </c>
      <c r="AB1" t="s">
        <v>53</v>
      </c>
      <c r="AH1" t="s">
        <v>52</v>
      </c>
    </row>
    <row r="3" spans="1:38" s="1" customFormat="1" x14ac:dyDescent="0.3">
      <c r="B3" s="1" t="s">
        <v>23</v>
      </c>
      <c r="C3" s="1" t="s">
        <v>46</v>
      </c>
      <c r="D3" s="6" t="s">
        <v>56</v>
      </c>
      <c r="E3" s="1" t="s">
        <v>21</v>
      </c>
      <c r="G3" s="1" t="s">
        <v>18</v>
      </c>
      <c r="H3" s="1" t="s">
        <v>19</v>
      </c>
      <c r="I3" s="1" t="s">
        <v>42</v>
      </c>
      <c r="J3" s="1" t="s">
        <v>22</v>
      </c>
      <c r="K3" s="1" t="s">
        <v>20</v>
      </c>
      <c r="L3" s="1" t="s">
        <v>43</v>
      </c>
      <c r="M3" s="1" t="s">
        <v>57</v>
      </c>
      <c r="N3" s="1" t="s">
        <v>58</v>
      </c>
      <c r="Q3" s="1" t="s">
        <v>18</v>
      </c>
      <c r="R3" s="1" t="s">
        <v>19</v>
      </c>
      <c r="S3" s="1" t="s">
        <v>42</v>
      </c>
      <c r="T3" s="1" t="s">
        <v>22</v>
      </c>
      <c r="U3" s="1" t="s">
        <v>20</v>
      </c>
      <c r="V3" s="1" t="s">
        <v>43</v>
      </c>
      <c r="W3" s="1" t="s">
        <v>57</v>
      </c>
      <c r="X3" s="1" t="s">
        <v>58</v>
      </c>
      <c r="AA3" s="1" t="s">
        <v>18</v>
      </c>
      <c r="AB3" s="1" t="s">
        <v>19</v>
      </c>
      <c r="AC3" s="1" t="s">
        <v>22</v>
      </c>
      <c r="AD3" s="1" t="s">
        <v>20</v>
      </c>
      <c r="AE3" s="1" t="s">
        <v>43</v>
      </c>
      <c r="AH3" s="1" t="s">
        <v>18</v>
      </c>
      <c r="AI3" s="1" t="s">
        <v>19</v>
      </c>
      <c r="AJ3" s="1" t="s">
        <v>22</v>
      </c>
      <c r="AK3" s="1" t="s">
        <v>20</v>
      </c>
      <c r="AL3" s="1" t="s">
        <v>43</v>
      </c>
    </row>
    <row r="4" spans="1:38" s="1" customFormat="1" x14ac:dyDescent="0.3">
      <c r="D4" s="1" t="s">
        <v>47</v>
      </c>
      <c r="E4" s="1" t="s">
        <v>48</v>
      </c>
      <c r="G4" s="1" t="s">
        <v>49</v>
      </c>
      <c r="H4" s="1" t="s">
        <v>50</v>
      </c>
      <c r="I4" s="1" t="s">
        <v>48</v>
      </c>
      <c r="J4" s="1" t="s">
        <v>48</v>
      </c>
      <c r="K4" s="1" t="s">
        <v>51</v>
      </c>
      <c r="M4" s="1" t="s">
        <v>51</v>
      </c>
      <c r="Q4" s="1" t="s">
        <v>49</v>
      </c>
      <c r="R4" s="1" t="s">
        <v>50</v>
      </c>
      <c r="S4" s="1" t="s">
        <v>48</v>
      </c>
      <c r="T4" s="1" t="s">
        <v>48</v>
      </c>
      <c r="U4" s="1" t="s">
        <v>51</v>
      </c>
      <c r="W4" s="1" t="s">
        <v>51</v>
      </c>
      <c r="AA4" s="1" t="s">
        <v>49</v>
      </c>
      <c r="AB4" s="1" t="s">
        <v>50</v>
      </c>
      <c r="AC4" s="1" t="s">
        <v>48</v>
      </c>
      <c r="AD4" s="1" t="s">
        <v>51</v>
      </c>
      <c r="AH4" s="1" t="s">
        <v>49</v>
      </c>
      <c r="AI4" s="1" t="s">
        <v>50</v>
      </c>
      <c r="AJ4" s="1" t="s">
        <v>48</v>
      </c>
      <c r="AK4" s="1" t="s">
        <v>51</v>
      </c>
    </row>
    <row r="6" spans="1:38" x14ac:dyDescent="0.3">
      <c r="A6" s="9" t="s">
        <v>59</v>
      </c>
      <c r="B6" t="s">
        <v>24</v>
      </c>
      <c r="C6" t="s">
        <v>0</v>
      </c>
      <c r="D6" s="2">
        <v>5.5000000000000007E-6</v>
      </c>
      <c r="E6">
        <v>5.5</v>
      </c>
      <c r="G6">
        <v>4.9334154007037503</v>
      </c>
      <c r="H6">
        <v>8.2085308693543499</v>
      </c>
      <c r="I6">
        <v>6.0678000000000001</v>
      </c>
      <c r="J6">
        <f t="shared" ref="J6:J25" si="0">I6-E6</f>
        <v>0.56780000000000008</v>
      </c>
      <c r="K6">
        <f>G6/J6</f>
        <v>8.6886498779565855</v>
      </c>
      <c r="L6">
        <f>I6/E6</f>
        <v>1.1032363636363636</v>
      </c>
      <c r="M6">
        <v>1.6682999999999999</v>
      </c>
      <c r="N6">
        <v>20.323977902409005</v>
      </c>
      <c r="P6" t="s">
        <v>0</v>
      </c>
      <c r="Q6">
        <v>6.3190312758610601</v>
      </c>
      <c r="R6">
        <v>12.7949864475511</v>
      </c>
      <c r="S6">
        <v>9.0433000000000003</v>
      </c>
      <c r="T6">
        <f t="shared" ref="T6:T25" si="1">S6-E6</f>
        <v>3.5433000000000003</v>
      </c>
      <c r="U6">
        <f>Q6/T6</f>
        <v>1.7833746157144639</v>
      </c>
      <c r="V6">
        <f>S6/E6</f>
        <v>1.6442363636363637</v>
      </c>
      <c r="W6">
        <v>1.9981</v>
      </c>
      <c r="X6">
        <v>15.616256350136773</v>
      </c>
      <c r="Z6" t="s">
        <v>0</v>
      </c>
      <c r="AA6">
        <v>5.9332697036201596</v>
      </c>
      <c r="AB6">
        <v>7.6183793627799901</v>
      </c>
      <c r="AC6">
        <v>2.8461799999999999</v>
      </c>
      <c r="AD6">
        <f>AA6/AC6</f>
        <v>2.0846431721184744</v>
      </c>
      <c r="AE6">
        <f>(AC6+E6)/E6</f>
        <v>1.5174872727272728</v>
      </c>
      <c r="AG6" t="s">
        <v>0</v>
      </c>
      <c r="AH6">
        <v>7.8412804590445404</v>
      </c>
      <c r="AI6">
        <v>15.4267779110949</v>
      </c>
      <c r="AJ6">
        <v>4.2184400000000002</v>
      </c>
      <c r="AK6">
        <f>AH6/AJ6</f>
        <v>1.8588104747358123</v>
      </c>
      <c r="AL6">
        <f>(AJ6+E6)/E6</f>
        <v>1.7669890909090911</v>
      </c>
    </row>
    <row r="7" spans="1:38" x14ac:dyDescent="0.3">
      <c r="A7" s="9"/>
      <c r="B7" t="s">
        <v>25</v>
      </c>
      <c r="C7" t="s">
        <v>1</v>
      </c>
      <c r="D7" s="2">
        <v>5.5000000000000007E-6</v>
      </c>
      <c r="E7">
        <v>5.5</v>
      </c>
      <c r="G7">
        <v>4.9334154007037503</v>
      </c>
      <c r="H7">
        <v>8.2085308693543499</v>
      </c>
      <c r="I7">
        <v>6.0678000000000001</v>
      </c>
      <c r="J7">
        <f t="shared" si="0"/>
        <v>0.56780000000000008</v>
      </c>
      <c r="K7">
        <f t="shared" ref="K7:K25" si="2">G7/J7</f>
        <v>8.6886498779565855</v>
      </c>
      <c r="L7">
        <f>I7/E7</f>
        <v>1.1032363636363636</v>
      </c>
      <c r="M7">
        <v>1.6682999999999999</v>
      </c>
      <c r="N7">
        <v>20.323977902409005</v>
      </c>
      <c r="P7" t="s">
        <v>1</v>
      </c>
      <c r="Q7">
        <v>6.3190312758610601</v>
      </c>
      <c r="R7">
        <v>12.7949864475511</v>
      </c>
      <c r="S7">
        <v>9.0433000000000003</v>
      </c>
      <c r="T7">
        <f t="shared" si="1"/>
        <v>3.5433000000000003</v>
      </c>
      <c r="U7">
        <f t="shared" ref="U7:U25" si="3">Q7/T7</f>
        <v>1.7833746157144639</v>
      </c>
      <c r="V7">
        <f>S7/E7</f>
        <v>1.6442363636363637</v>
      </c>
      <c r="W7">
        <v>1.9981</v>
      </c>
      <c r="X7">
        <v>15.616256350136773</v>
      </c>
      <c r="Z7" t="s">
        <v>1</v>
      </c>
      <c r="AA7">
        <v>5.9332697036201596</v>
      </c>
      <c r="AB7">
        <v>7.6183793627799901</v>
      </c>
      <c r="AC7">
        <v>2.8461799999999999</v>
      </c>
      <c r="AD7">
        <f t="shared" ref="AD7:AD25" si="4">AA7/AC7</f>
        <v>2.0846431721184744</v>
      </c>
      <c r="AE7">
        <f>(AC7+E7)/E7</f>
        <v>1.5174872727272728</v>
      </c>
      <c r="AG7" t="s">
        <v>1</v>
      </c>
      <c r="AH7">
        <v>7.8412804590445404</v>
      </c>
      <c r="AI7">
        <v>15.4267779110949</v>
      </c>
      <c r="AJ7">
        <v>4.2184400000000002</v>
      </c>
      <c r="AK7">
        <f t="shared" ref="AK7:AK25" si="5">AH7/AJ7</f>
        <v>1.8588104747358123</v>
      </c>
      <c r="AL7">
        <f>(AJ7+E7)/E7</f>
        <v>1.7669890909090911</v>
      </c>
    </row>
    <row r="8" spans="1:38" x14ac:dyDescent="0.3">
      <c r="A8" s="9"/>
      <c r="B8" t="s">
        <v>26</v>
      </c>
      <c r="C8" t="s">
        <v>2</v>
      </c>
      <c r="D8" s="2">
        <v>6.7700000000000004E-6</v>
      </c>
      <c r="E8">
        <v>6.77</v>
      </c>
      <c r="G8">
        <v>5.0730996175913399</v>
      </c>
      <c r="H8">
        <v>9.6887391553186699</v>
      </c>
      <c r="I8">
        <v>8.3084000000000007</v>
      </c>
      <c r="J8">
        <f t="shared" si="0"/>
        <v>1.5384000000000011</v>
      </c>
      <c r="K8">
        <f t="shared" si="2"/>
        <v>3.2976466573006604</v>
      </c>
      <c r="L8">
        <f>I8/E8</f>
        <v>1.2272378138847859</v>
      </c>
      <c r="M8">
        <v>1.8552999999999999</v>
      </c>
      <c r="N8">
        <v>19.149034464216388</v>
      </c>
      <c r="P8" t="s">
        <v>2</v>
      </c>
      <c r="Q8">
        <v>6.1750368472201096</v>
      </c>
      <c r="R8">
        <v>14.081121641332899</v>
      </c>
      <c r="S8">
        <v>10.747299999999999</v>
      </c>
      <c r="T8">
        <f t="shared" si="1"/>
        <v>3.9772999999999996</v>
      </c>
      <c r="U8">
        <f t="shared" si="3"/>
        <v>1.5525700468207353</v>
      </c>
      <c r="V8">
        <f>S8/E8</f>
        <v>1.5874889217134416</v>
      </c>
      <c r="W8">
        <v>2.3323</v>
      </c>
      <c r="X8">
        <v>16.56333667114075</v>
      </c>
      <c r="Z8" t="s">
        <v>2</v>
      </c>
      <c r="AA8">
        <v>6.1956327823972996</v>
      </c>
      <c r="AB8">
        <v>8.2055601852188396</v>
      </c>
      <c r="AC8">
        <v>3.2376599999999902</v>
      </c>
      <c r="AD8">
        <f t="shared" si="4"/>
        <v>1.9136143950869822</v>
      </c>
      <c r="AE8">
        <f>(AC8+E8)/E8</f>
        <v>1.4782363367799101</v>
      </c>
      <c r="AG8" t="s">
        <v>2</v>
      </c>
      <c r="AH8">
        <v>7.7428638893184596</v>
      </c>
      <c r="AI8">
        <v>16.578878902942002</v>
      </c>
      <c r="AJ8">
        <v>4.9809400000000004</v>
      </c>
      <c r="AK8">
        <f t="shared" si="5"/>
        <v>1.5544985262457405</v>
      </c>
      <c r="AL8">
        <f>(AJ8+E8)/E8</f>
        <v>1.7357370753323487</v>
      </c>
    </row>
    <row r="9" spans="1:38" x14ac:dyDescent="0.3">
      <c r="A9" s="9"/>
      <c r="B9" t="s">
        <v>35</v>
      </c>
      <c r="C9" t="s">
        <v>3</v>
      </c>
      <c r="D9" s="2">
        <v>1.5495E-5</v>
      </c>
      <c r="E9">
        <v>15.495000000000001</v>
      </c>
      <c r="G9">
        <v>5.8233985585261099</v>
      </c>
      <c r="H9">
        <v>17.658004731892799</v>
      </c>
      <c r="I9">
        <v>18.837859999999999</v>
      </c>
      <c r="J9">
        <f t="shared" si="0"/>
        <v>3.3428599999999982</v>
      </c>
      <c r="K9">
        <f t="shared" si="2"/>
        <v>1.7420408149088245</v>
      </c>
      <c r="L9">
        <f>I9/E9</f>
        <v>1.2157379799935462</v>
      </c>
      <c r="M9">
        <v>3.5137999999999998</v>
      </c>
      <c r="N9">
        <v>19.899190499442959</v>
      </c>
      <c r="P9" t="s">
        <v>3</v>
      </c>
      <c r="Q9">
        <v>7.5044750754204603</v>
      </c>
      <c r="R9">
        <v>27.957993807620898</v>
      </c>
      <c r="S9">
        <v>21.4178</v>
      </c>
      <c r="T9">
        <f t="shared" si="1"/>
        <v>5.9227999999999987</v>
      </c>
      <c r="U9">
        <f t="shared" si="3"/>
        <v>1.2670485370805129</v>
      </c>
      <c r="V9">
        <f>S9/E9</f>
        <v>1.3822394320748628</v>
      </c>
      <c r="W9">
        <v>4.6959999999999997</v>
      </c>
      <c r="X9">
        <v>16.796623506688604</v>
      </c>
      <c r="Z9" t="s">
        <v>3</v>
      </c>
      <c r="AA9">
        <v>5.6</v>
      </c>
      <c r="AB9">
        <v>9.94</v>
      </c>
      <c r="AC9">
        <v>4.05</v>
      </c>
      <c r="AD9">
        <f t="shared" si="4"/>
        <v>1.382716049382716</v>
      </c>
      <c r="AE9">
        <f>(AC9+E9)/E9</f>
        <v>1.2613746369796708</v>
      </c>
      <c r="AG9" t="s">
        <v>3</v>
      </c>
      <c r="AH9">
        <v>7.57399362686406</v>
      </c>
      <c r="AI9">
        <v>22.938574025166801</v>
      </c>
      <c r="AJ9">
        <v>6.9802999999999997</v>
      </c>
      <c r="AK9">
        <f t="shared" si="5"/>
        <v>1.085052737971729</v>
      </c>
      <c r="AL9">
        <f>(AJ9+E9)/E9</f>
        <v>1.4504872539528879</v>
      </c>
    </row>
    <row r="10" spans="1:38" x14ac:dyDescent="0.3">
      <c r="A10" s="9"/>
      <c r="B10" t="s">
        <v>27</v>
      </c>
      <c r="C10" t="s">
        <v>4</v>
      </c>
      <c r="D10" s="2">
        <v>8.0124999999999999E-6</v>
      </c>
      <c r="E10">
        <v>8.0124999999999993</v>
      </c>
      <c r="G10">
        <v>5.0538337849616797</v>
      </c>
      <c r="H10">
        <v>10.3353013449839</v>
      </c>
      <c r="I10">
        <v>9.8612800000000007</v>
      </c>
      <c r="J10">
        <f t="shared" si="0"/>
        <v>1.8487800000000014</v>
      </c>
      <c r="K10">
        <f t="shared" si="2"/>
        <v>2.7336047474343492</v>
      </c>
      <c r="L10">
        <f>I10/E10</f>
        <v>1.2307369734789393</v>
      </c>
      <c r="M10">
        <v>2.1236999999999999</v>
      </c>
      <c r="N10">
        <v>20.548022056760921</v>
      </c>
      <c r="P10" t="s">
        <v>4</v>
      </c>
      <c r="Q10">
        <v>7.5961517591879497</v>
      </c>
      <c r="R10">
        <v>19.699099606773199</v>
      </c>
      <c r="S10">
        <v>11.545920000000001</v>
      </c>
      <c r="T10">
        <f t="shared" si="1"/>
        <v>3.5334200000000013</v>
      </c>
      <c r="U10">
        <f t="shared" si="3"/>
        <v>2.1498015404871049</v>
      </c>
      <c r="V10">
        <f>S10/E10</f>
        <v>1.4409884555382217</v>
      </c>
      <c r="W10">
        <v>2.6404000000000001</v>
      </c>
      <c r="X10">
        <v>13.403658035138662</v>
      </c>
      <c r="Z10" t="s">
        <v>4</v>
      </c>
      <c r="AA10">
        <v>5.8323871583577898</v>
      </c>
      <c r="AB10">
        <v>8.8757986086728096</v>
      </c>
      <c r="AC10">
        <v>3.3671599999999899</v>
      </c>
      <c r="AD10">
        <f t="shared" si="4"/>
        <v>1.7321384069535772</v>
      </c>
      <c r="AE10">
        <f>(AC10+E10)/E10</f>
        <v>1.4202383775351002</v>
      </c>
      <c r="AG10" t="s">
        <v>4</v>
      </c>
      <c r="AH10">
        <v>7.42195713964876</v>
      </c>
      <c r="AI10">
        <v>15.489643573984599</v>
      </c>
      <c r="AJ10">
        <v>4.9416200000000003</v>
      </c>
      <c r="AK10">
        <f t="shared" si="5"/>
        <v>1.5019279385401467</v>
      </c>
      <c r="AL10">
        <f>(AJ10+E10)/E10</f>
        <v>1.6167388455538223</v>
      </c>
    </row>
    <row r="11" spans="1:38" x14ac:dyDescent="0.3">
      <c r="A11" s="7"/>
      <c r="J11">
        <f t="shared" si="0"/>
        <v>0</v>
      </c>
      <c r="T11">
        <f t="shared" si="1"/>
        <v>0</v>
      </c>
    </row>
    <row r="12" spans="1:38" x14ac:dyDescent="0.3">
      <c r="A12" s="9" t="s">
        <v>60</v>
      </c>
      <c r="B12" t="s">
        <v>28</v>
      </c>
      <c r="C12" t="s">
        <v>5</v>
      </c>
      <c r="D12" s="2">
        <v>9.2807999999999993E-6</v>
      </c>
      <c r="E12">
        <v>9.2807999999999993</v>
      </c>
      <c r="G12">
        <v>5.3342314529674297</v>
      </c>
      <c r="H12">
        <v>12.121509641239101</v>
      </c>
      <c r="I12">
        <v>11.20182</v>
      </c>
      <c r="J12">
        <f t="shared" si="0"/>
        <v>1.9210200000000004</v>
      </c>
      <c r="K12">
        <f t="shared" si="2"/>
        <v>2.7767703891512991</v>
      </c>
      <c r="L12">
        <f t="shared" ref="L12:L19" si="6">I12/E12</f>
        <v>1.2069886216705457</v>
      </c>
      <c r="M12">
        <v>2.7298</v>
      </c>
      <c r="N12">
        <v>22.520297230246239</v>
      </c>
      <c r="P12" t="s">
        <v>5</v>
      </c>
      <c r="Q12">
        <v>5.1188842083463504</v>
      </c>
      <c r="R12">
        <v>11.669601904415501</v>
      </c>
      <c r="S12">
        <v>12.50808</v>
      </c>
      <c r="T12">
        <f t="shared" si="1"/>
        <v>3.2272800000000004</v>
      </c>
      <c r="U12">
        <f t="shared" si="3"/>
        <v>1.5861295606040844</v>
      </c>
      <c r="V12">
        <f t="shared" ref="V12:V19" si="7">S12/E12</f>
        <v>1.3477372640289631</v>
      </c>
      <c r="W12">
        <v>3.0712000000000002</v>
      </c>
      <c r="X12">
        <v>26.317954342908067</v>
      </c>
      <c r="Z12" t="s">
        <v>5</v>
      </c>
      <c r="AA12">
        <v>5.7079558896715001</v>
      </c>
      <c r="AB12">
        <v>9.0527392305587</v>
      </c>
      <c r="AC12">
        <v>3.6588400000000001</v>
      </c>
      <c r="AD12">
        <f t="shared" si="4"/>
        <v>1.560045230092461</v>
      </c>
      <c r="AE12">
        <f t="shared" ref="AE12:AE19" si="8">(AC12+E12)/E12</f>
        <v>1.3942375657270925</v>
      </c>
      <c r="AG12" t="s">
        <v>5</v>
      </c>
      <c r="AH12">
        <v>5.5005429857083996</v>
      </c>
      <c r="AI12">
        <v>8.6322618844935501</v>
      </c>
      <c r="AJ12">
        <v>3.9001399999999902</v>
      </c>
      <c r="AK12">
        <f t="shared" si="5"/>
        <v>1.4103450095915566</v>
      </c>
      <c r="AL12">
        <f t="shared" ref="AL12:AL19" si="9">(AJ12+E12)/E12</f>
        <v>1.4202374795276258</v>
      </c>
    </row>
    <row r="13" spans="1:38" x14ac:dyDescent="0.3">
      <c r="A13" s="9"/>
      <c r="B13" t="s">
        <v>37</v>
      </c>
      <c r="C13" t="s">
        <v>6</v>
      </c>
      <c r="D13" s="2">
        <v>1.4698800000000001E-5</v>
      </c>
      <c r="E13">
        <v>14.6988</v>
      </c>
      <c r="G13">
        <v>5.2232090177466199</v>
      </c>
      <c r="H13">
        <v>15.0699786143336</v>
      </c>
      <c r="I13">
        <v>16.704999999999998</v>
      </c>
      <c r="J13">
        <f t="shared" si="0"/>
        <v>2.006199999999998</v>
      </c>
      <c r="K13">
        <f t="shared" si="2"/>
        <v>2.6035335548532674</v>
      </c>
      <c r="L13">
        <f t="shared" si="6"/>
        <v>1.1364873322992353</v>
      </c>
      <c r="M13">
        <v>4.0368000000000004</v>
      </c>
      <c r="N13">
        <v>26.787032041043872</v>
      </c>
      <c r="P13" t="s">
        <v>6</v>
      </c>
      <c r="Q13">
        <v>5.1094774943822197</v>
      </c>
      <c r="R13">
        <v>15.2633096308042</v>
      </c>
      <c r="S13">
        <v>17.81476</v>
      </c>
      <c r="T13">
        <f t="shared" si="1"/>
        <v>3.1159599999999994</v>
      </c>
      <c r="U13">
        <f t="shared" si="3"/>
        <v>1.6397763432079426</v>
      </c>
      <c r="V13">
        <f t="shared" si="7"/>
        <v>1.2119873731188939</v>
      </c>
      <c r="W13">
        <v>4.2504</v>
      </c>
      <c r="X13">
        <v>27.84718900892992</v>
      </c>
      <c r="Z13" t="s">
        <v>6</v>
      </c>
      <c r="AA13">
        <v>5.7523005729114001</v>
      </c>
      <c r="AB13">
        <v>10.853587451076599</v>
      </c>
      <c r="AC13">
        <v>3.66716</v>
      </c>
      <c r="AD13">
        <f t="shared" si="4"/>
        <v>1.5685981993999172</v>
      </c>
      <c r="AE13">
        <f t="shared" si="8"/>
        <v>1.2494870329550711</v>
      </c>
      <c r="AG13" t="s">
        <v>6</v>
      </c>
      <c r="AH13">
        <v>5.7277132471196097</v>
      </c>
      <c r="AI13">
        <v>10.7230928496696</v>
      </c>
      <c r="AJ13">
        <v>4.3837400000000004</v>
      </c>
      <c r="AK13">
        <f t="shared" si="5"/>
        <v>1.3065814229675139</v>
      </c>
      <c r="AL13">
        <f t="shared" si="9"/>
        <v>1.2982379513973932</v>
      </c>
    </row>
    <row r="14" spans="1:38" x14ac:dyDescent="0.3">
      <c r="A14" s="9"/>
      <c r="B14" t="s">
        <v>31</v>
      </c>
      <c r="C14" t="s">
        <v>7</v>
      </c>
      <c r="D14" s="2">
        <v>1.29434E-5</v>
      </c>
      <c r="E14">
        <v>12.943399999999999</v>
      </c>
      <c r="G14">
        <v>5.4095685497411496</v>
      </c>
      <c r="H14">
        <v>14.659352449644199</v>
      </c>
      <c r="I14">
        <v>16.625640000000001</v>
      </c>
      <c r="J14">
        <f t="shared" si="0"/>
        <v>3.682240000000002</v>
      </c>
      <c r="K14">
        <f t="shared" si="2"/>
        <v>1.4690972206431809</v>
      </c>
      <c r="L14">
        <f t="shared" si="6"/>
        <v>1.2844878470880914</v>
      </c>
      <c r="M14">
        <v>3.9257</v>
      </c>
      <c r="N14">
        <v>26.779491205256353</v>
      </c>
      <c r="P14" t="s">
        <v>7</v>
      </c>
      <c r="Q14">
        <v>4.7965840028564797</v>
      </c>
      <c r="R14">
        <v>13.549306672007001</v>
      </c>
      <c r="S14">
        <v>16.489740000000001</v>
      </c>
      <c r="T14">
        <f t="shared" si="1"/>
        <v>3.5463400000000025</v>
      </c>
      <c r="U14">
        <f t="shared" si="3"/>
        <v>1.3525448780592038</v>
      </c>
      <c r="V14">
        <f t="shared" si="7"/>
        <v>1.2739882874669719</v>
      </c>
      <c r="W14">
        <v>4.2281000000000004</v>
      </c>
      <c r="X14">
        <v>31.205302118928657</v>
      </c>
      <c r="Z14" t="s">
        <v>7</v>
      </c>
      <c r="AA14">
        <v>5.5202487546985601</v>
      </c>
      <c r="AB14">
        <v>10.132327011974899</v>
      </c>
      <c r="AC14">
        <v>4.1482000000000001</v>
      </c>
      <c r="AD14">
        <f t="shared" si="4"/>
        <v>1.3307576188945953</v>
      </c>
      <c r="AE14">
        <f t="shared" si="8"/>
        <v>1.3204876616654049</v>
      </c>
      <c r="AG14" t="s">
        <v>7</v>
      </c>
      <c r="AH14">
        <v>5.4567896208890501</v>
      </c>
      <c r="AI14">
        <v>10.3144344120594</v>
      </c>
      <c r="AJ14">
        <v>4.7500600000000004</v>
      </c>
      <c r="AK14">
        <f t="shared" si="5"/>
        <v>1.1487833039770128</v>
      </c>
      <c r="AL14">
        <f t="shared" si="9"/>
        <v>1.3669870358638379</v>
      </c>
    </row>
    <row r="15" spans="1:38" x14ac:dyDescent="0.3">
      <c r="A15" s="9"/>
      <c r="B15" t="s">
        <v>30</v>
      </c>
      <c r="C15" t="s">
        <v>8</v>
      </c>
      <c r="D15" s="2">
        <v>1.9298200000000001E-5</v>
      </c>
      <c r="E15">
        <v>19.298200000000001</v>
      </c>
      <c r="G15">
        <v>5.2888097412311197</v>
      </c>
      <c r="H15">
        <v>17.259149632149299</v>
      </c>
      <c r="I15">
        <v>22.486999999999998</v>
      </c>
      <c r="J15">
        <f t="shared" si="0"/>
        <v>3.188799999999997</v>
      </c>
      <c r="K15">
        <f t="shared" si="2"/>
        <v>1.6585579971246629</v>
      </c>
      <c r="L15">
        <f t="shared" si="6"/>
        <v>1.165238208744857</v>
      </c>
      <c r="M15">
        <v>5.0610999999999997</v>
      </c>
      <c r="N15">
        <v>29.324156217827145</v>
      </c>
      <c r="P15" t="s">
        <v>8</v>
      </c>
      <c r="Q15">
        <v>4.5420313591169998</v>
      </c>
      <c r="R15">
        <v>16.672351493739999</v>
      </c>
      <c r="S15">
        <v>22.877800000000001</v>
      </c>
      <c r="T15">
        <f t="shared" si="1"/>
        <v>3.5795999999999992</v>
      </c>
      <c r="U15">
        <f t="shared" si="3"/>
        <v>1.2688656160232989</v>
      </c>
      <c r="V15">
        <f t="shared" si="7"/>
        <v>1.1854888020644412</v>
      </c>
      <c r="W15">
        <v>5.7672999999999996</v>
      </c>
      <c r="X15">
        <v>34.591900386267127</v>
      </c>
      <c r="Z15" t="s">
        <v>8</v>
      </c>
      <c r="AA15">
        <v>5.9773364894786303</v>
      </c>
      <c r="AB15">
        <v>13.4461956717899</v>
      </c>
      <c r="AC15">
        <v>4.9015000000000004</v>
      </c>
      <c r="AD15">
        <f t="shared" si="4"/>
        <v>1.2194912760335876</v>
      </c>
      <c r="AE15">
        <f t="shared" si="8"/>
        <v>1.2539874185157165</v>
      </c>
      <c r="AG15" t="s">
        <v>8</v>
      </c>
      <c r="AH15">
        <v>5.4055407868767302</v>
      </c>
      <c r="AI15">
        <v>12.768676084536001</v>
      </c>
      <c r="AJ15">
        <v>5.15238</v>
      </c>
      <c r="AK15">
        <f t="shared" si="5"/>
        <v>1.0491347274224203</v>
      </c>
      <c r="AL15">
        <f t="shared" si="9"/>
        <v>1.2669875946979512</v>
      </c>
    </row>
    <row r="16" spans="1:38" x14ac:dyDescent="0.3">
      <c r="A16" s="9"/>
      <c r="B16" t="s">
        <v>38</v>
      </c>
      <c r="C16" t="s">
        <v>9</v>
      </c>
      <c r="D16" s="2">
        <v>9.2650000000000002E-6</v>
      </c>
      <c r="E16">
        <v>9.2650000000000006</v>
      </c>
      <c r="G16">
        <v>5.3342314529674297</v>
      </c>
      <c r="H16">
        <v>12.121509641239101</v>
      </c>
      <c r="I16">
        <v>11.20182</v>
      </c>
      <c r="J16">
        <f t="shared" si="0"/>
        <v>1.9368199999999991</v>
      </c>
      <c r="K16">
        <f t="shared" si="2"/>
        <v>2.7541183243499305</v>
      </c>
      <c r="L16">
        <f t="shared" si="6"/>
        <v>1.2090469508904478</v>
      </c>
      <c r="M16">
        <v>2.7298</v>
      </c>
      <c r="N16">
        <v>22.520297230246239</v>
      </c>
      <c r="P16" t="s">
        <v>9</v>
      </c>
      <c r="Q16">
        <v>5.1188842083463504</v>
      </c>
      <c r="R16">
        <v>11.669601904415501</v>
      </c>
      <c r="S16">
        <v>12.50808</v>
      </c>
      <c r="T16">
        <f t="shared" si="1"/>
        <v>3.2430799999999991</v>
      </c>
      <c r="U16">
        <f t="shared" si="3"/>
        <v>1.5784020771446747</v>
      </c>
      <c r="V16">
        <f t="shared" si="7"/>
        <v>1.3500356179168913</v>
      </c>
      <c r="W16">
        <v>3.0712000000000002</v>
      </c>
      <c r="X16">
        <v>26.317954342908067</v>
      </c>
      <c r="Z16" t="s">
        <v>9</v>
      </c>
      <c r="AA16">
        <v>5.7079558896715001</v>
      </c>
      <c r="AB16">
        <v>9.0527392305587</v>
      </c>
      <c r="AC16">
        <v>3.6588400000000001</v>
      </c>
      <c r="AD16">
        <f t="shared" si="4"/>
        <v>1.560045230092461</v>
      </c>
      <c r="AE16">
        <f t="shared" si="8"/>
        <v>1.3949098758769563</v>
      </c>
      <c r="AG16" t="s">
        <v>9</v>
      </c>
      <c r="AH16">
        <v>5.5005429857083996</v>
      </c>
      <c r="AI16">
        <v>8.6322618844935501</v>
      </c>
      <c r="AJ16">
        <v>3.9001399999999902</v>
      </c>
      <c r="AK16">
        <f t="shared" si="5"/>
        <v>1.4103450095915566</v>
      </c>
      <c r="AL16">
        <f t="shared" si="9"/>
        <v>1.4209541284403657</v>
      </c>
    </row>
    <row r="17" spans="1:38" x14ac:dyDescent="0.3">
      <c r="A17" s="9"/>
      <c r="B17" t="s">
        <v>36</v>
      </c>
      <c r="C17" t="s">
        <v>10</v>
      </c>
      <c r="D17" s="2">
        <v>1.155E-5</v>
      </c>
      <c r="E17">
        <v>11.549999999999999</v>
      </c>
      <c r="G17">
        <v>3.8023594891661601</v>
      </c>
      <c r="H17">
        <v>9.1356915114510198</v>
      </c>
      <c r="I17">
        <v>13.29968</v>
      </c>
      <c r="J17">
        <f t="shared" si="0"/>
        <v>1.7496800000000015</v>
      </c>
      <c r="K17">
        <f t="shared" si="2"/>
        <v>2.1731742313829709</v>
      </c>
      <c r="L17">
        <f t="shared" si="6"/>
        <v>1.151487445887446</v>
      </c>
      <c r="M17">
        <v>3.0598999999999998</v>
      </c>
      <c r="N17">
        <v>33.493906795830469</v>
      </c>
      <c r="P17" t="s">
        <v>10</v>
      </c>
      <c r="Q17">
        <v>4.4733718382869299</v>
      </c>
      <c r="R17">
        <v>11.7529678222448</v>
      </c>
      <c r="S17">
        <v>15.834899999999999</v>
      </c>
      <c r="T17">
        <f t="shared" si="1"/>
        <v>4.2849000000000004</v>
      </c>
      <c r="U17">
        <f t="shared" si="3"/>
        <v>1.0439851194396437</v>
      </c>
      <c r="V17">
        <f t="shared" si="7"/>
        <v>1.370987012987013</v>
      </c>
      <c r="W17">
        <v>3.6842000000000001</v>
      </c>
      <c r="X17">
        <v>31.346890155704926</v>
      </c>
      <c r="Z17" t="s">
        <v>10</v>
      </c>
      <c r="AA17">
        <v>4.8043271206314797</v>
      </c>
      <c r="AB17">
        <v>7.8997153111737504</v>
      </c>
      <c r="AC17">
        <v>3.7016399999999998</v>
      </c>
      <c r="AD17">
        <f t="shared" si="4"/>
        <v>1.2978915077186004</v>
      </c>
      <c r="AE17">
        <f t="shared" si="8"/>
        <v>1.3204883116883117</v>
      </c>
      <c r="AG17" t="s">
        <v>10</v>
      </c>
      <c r="AH17">
        <v>4.7762444006164104</v>
      </c>
      <c r="AI17">
        <v>9.2497384036172594</v>
      </c>
      <c r="AJ17">
        <v>4.7180400000000002</v>
      </c>
      <c r="AK17">
        <f t="shared" si="5"/>
        <v>1.0123365636188777</v>
      </c>
      <c r="AL17">
        <f t="shared" si="9"/>
        <v>1.4084883116883118</v>
      </c>
    </row>
    <row r="18" spans="1:38" x14ac:dyDescent="0.3">
      <c r="A18" s="9"/>
      <c r="B18" t="s">
        <v>39</v>
      </c>
      <c r="C18" t="s">
        <v>11</v>
      </c>
      <c r="D18" s="2">
        <v>9.0212999999999995E-6</v>
      </c>
      <c r="E18">
        <v>9.0213000000000001</v>
      </c>
      <c r="G18">
        <v>4.3011168895703999</v>
      </c>
      <c r="H18">
        <v>11.5135517112688</v>
      </c>
      <c r="I18">
        <v>12.256080000000001</v>
      </c>
      <c r="J18">
        <f t="shared" si="0"/>
        <v>3.2347800000000007</v>
      </c>
      <c r="K18">
        <f t="shared" si="2"/>
        <v>1.3296474225667276</v>
      </c>
      <c r="L18">
        <f t="shared" si="6"/>
        <v>1.3585713810648135</v>
      </c>
      <c r="M18">
        <v>2.7067999999999999</v>
      </c>
      <c r="N18">
        <v>23.509687261409876</v>
      </c>
      <c r="P18" t="s">
        <v>11</v>
      </c>
      <c r="Q18">
        <v>6.7470066136702496</v>
      </c>
      <c r="R18">
        <v>19.2479028940738</v>
      </c>
      <c r="S18">
        <v>14.393380000000001</v>
      </c>
      <c r="T18">
        <f t="shared" si="1"/>
        <v>5.3720800000000004</v>
      </c>
      <c r="U18">
        <f t="shared" si="3"/>
        <v>1.255939340752604</v>
      </c>
      <c r="V18">
        <f t="shared" si="7"/>
        <v>1.5954884551007062</v>
      </c>
      <c r="W18">
        <v>4.5949999999999998</v>
      </c>
      <c r="X18">
        <v>23.872734168402786</v>
      </c>
      <c r="Z18" t="s">
        <v>11</v>
      </c>
      <c r="AA18">
        <v>5.7107536235939502</v>
      </c>
      <c r="AB18">
        <v>9.4385376863015598</v>
      </c>
      <c r="AC18">
        <v>3.9331800000000001</v>
      </c>
      <c r="AD18">
        <f t="shared" si="4"/>
        <v>1.4519431156453431</v>
      </c>
      <c r="AE18">
        <f t="shared" si="8"/>
        <v>1.4359881613514682</v>
      </c>
      <c r="AG18" t="s">
        <v>11</v>
      </c>
      <c r="AH18">
        <v>6.6157409331658599</v>
      </c>
      <c r="AI18">
        <v>13.510370573839801</v>
      </c>
      <c r="AJ18">
        <v>5.2502800000000001</v>
      </c>
      <c r="AK18">
        <f t="shared" si="5"/>
        <v>1.2600739261841005</v>
      </c>
      <c r="AL18">
        <f t="shared" si="9"/>
        <v>1.5819870750335316</v>
      </c>
    </row>
    <row r="19" spans="1:38" x14ac:dyDescent="0.3">
      <c r="A19" s="9"/>
      <c r="B19" t="s">
        <v>29</v>
      </c>
      <c r="C19" t="s">
        <v>12</v>
      </c>
      <c r="D19" s="2">
        <v>9.2650000000000002E-6</v>
      </c>
      <c r="E19">
        <v>9.2650000000000006</v>
      </c>
      <c r="G19">
        <v>5.17246154085543</v>
      </c>
      <c r="H19">
        <v>11.4720558788497</v>
      </c>
      <c r="I19">
        <v>11.94248</v>
      </c>
      <c r="J19">
        <f t="shared" si="0"/>
        <v>2.6774799999999992</v>
      </c>
      <c r="K19">
        <f t="shared" si="2"/>
        <v>1.9318394687749045</v>
      </c>
      <c r="L19">
        <f t="shared" si="6"/>
        <v>1.2889886670264434</v>
      </c>
      <c r="M19">
        <v>2.8672</v>
      </c>
      <c r="N19">
        <v>24.992904761613602</v>
      </c>
      <c r="P19" t="s">
        <v>12</v>
      </c>
      <c r="Q19">
        <v>4.8841320568896203</v>
      </c>
      <c r="R19">
        <v>11.6040627503168</v>
      </c>
      <c r="S19">
        <v>13.327579999999999</v>
      </c>
      <c r="T19">
        <f t="shared" si="1"/>
        <v>4.0625799999999987</v>
      </c>
      <c r="U19">
        <f t="shared" si="3"/>
        <v>1.2022242163574925</v>
      </c>
      <c r="V19">
        <f t="shared" si="7"/>
        <v>1.4384867781975175</v>
      </c>
      <c r="W19">
        <v>3.0905999999999998</v>
      </c>
      <c r="X19">
        <v>26.633689816530364</v>
      </c>
      <c r="Z19" t="s">
        <v>12</v>
      </c>
      <c r="AA19">
        <v>5.8670153361371797</v>
      </c>
      <c r="AB19">
        <v>9.1635764531058008</v>
      </c>
      <c r="AC19">
        <v>3.6827200000000002</v>
      </c>
      <c r="AD19">
        <f t="shared" si="4"/>
        <v>1.5931201221209268</v>
      </c>
      <c r="AE19">
        <f t="shared" si="8"/>
        <v>1.397487317862925</v>
      </c>
      <c r="AG19" t="s">
        <v>12</v>
      </c>
      <c r="AH19">
        <v>5.5975880616543101</v>
      </c>
      <c r="AI19">
        <v>10.2605603720336</v>
      </c>
      <c r="AJ19">
        <v>4.3868600000000004</v>
      </c>
      <c r="AK19">
        <f t="shared" si="5"/>
        <v>1.2759896740844954</v>
      </c>
      <c r="AL19">
        <f t="shared" si="9"/>
        <v>1.4734873178629251</v>
      </c>
    </row>
    <row r="20" spans="1:38" x14ac:dyDescent="0.3">
      <c r="A20" s="7"/>
      <c r="J20">
        <f t="shared" si="0"/>
        <v>0</v>
      </c>
      <c r="T20">
        <f t="shared" si="1"/>
        <v>0</v>
      </c>
    </row>
    <row r="21" spans="1:38" x14ac:dyDescent="0.3">
      <c r="A21" s="9" t="s">
        <v>61</v>
      </c>
      <c r="B21" t="s">
        <v>32</v>
      </c>
      <c r="C21" t="s">
        <v>13</v>
      </c>
      <c r="D21" s="2">
        <v>9.1759999999999999E-6</v>
      </c>
      <c r="E21">
        <v>9.1759999999999984</v>
      </c>
      <c r="G21">
        <v>4.4039613482860602</v>
      </c>
      <c r="H21">
        <v>8.2698393541351205</v>
      </c>
      <c r="I21">
        <v>10.763339999999999</v>
      </c>
      <c r="J21">
        <f t="shared" si="0"/>
        <v>1.5873400000000011</v>
      </c>
      <c r="K21">
        <f t="shared" si="2"/>
        <v>2.7744285082503164</v>
      </c>
      <c r="L21">
        <f>I21/E21</f>
        <v>1.1729882301656496</v>
      </c>
      <c r="M21">
        <v>1.5771999999999999</v>
      </c>
      <c r="N21">
        <v>19.071712671315215</v>
      </c>
      <c r="P21" t="s">
        <v>13</v>
      </c>
      <c r="Q21">
        <v>3.5351705515320102</v>
      </c>
      <c r="R21">
        <v>7.7612898371635399</v>
      </c>
      <c r="S21">
        <v>11.48366</v>
      </c>
      <c r="T21">
        <f t="shared" si="1"/>
        <v>2.307660000000002</v>
      </c>
      <c r="U21">
        <f t="shared" si="3"/>
        <v>1.531928685998807</v>
      </c>
      <c r="V21">
        <f>S21/E21</f>
        <v>1.2514886660854405</v>
      </c>
      <c r="W21">
        <v>2.2745000000000002</v>
      </c>
      <c r="X21">
        <v>29.305657557367969</v>
      </c>
      <c r="Z21" t="s">
        <v>13</v>
      </c>
      <c r="AA21">
        <v>4.8786070677874802</v>
      </c>
      <c r="AB21">
        <v>7.2943108912259103</v>
      </c>
      <c r="AC21">
        <v>3.4546599999999899</v>
      </c>
      <c r="AD21">
        <f t="shared" si="4"/>
        <v>1.4121815367612136</v>
      </c>
      <c r="AE21">
        <f>(AC21+E21)/E21</f>
        <v>1.3764886660854392</v>
      </c>
      <c r="AG21" t="s">
        <v>13</v>
      </c>
      <c r="AH21">
        <v>4.4828655137075497</v>
      </c>
      <c r="AI21">
        <v>7.1981921995374796</v>
      </c>
      <c r="AJ21">
        <v>3.7895799999999999</v>
      </c>
      <c r="AK21">
        <f t="shared" si="5"/>
        <v>1.1829452112655097</v>
      </c>
      <c r="AL21">
        <f>(AJ21+E21)/E21</f>
        <v>1.4129882301656498</v>
      </c>
    </row>
    <row r="22" spans="1:38" x14ac:dyDescent="0.3">
      <c r="A22" s="9"/>
      <c r="B22" t="s">
        <v>40</v>
      </c>
      <c r="C22" t="s">
        <v>16</v>
      </c>
      <c r="D22" s="2">
        <v>9.1759999999999999E-6</v>
      </c>
      <c r="E22">
        <v>9.1759999999999984</v>
      </c>
      <c r="G22">
        <v>4.4039613482860602</v>
      </c>
      <c r="H22">
        <v>8.2698393541351205</v>
      </c>
      <c r="I22">
        <v>10.763339999999999</v>
      </c>
      <c r="J22">
        <f t="shared" si="0"/>
        <v>1.5873400000000011</v>
      </c>
      <c r="K22">
        <f t="shared" si="2"/>
        <v>2.7744285082503164</v>
      </c>
      <c r="L22">
        <f>I22/E22</f>
        <v>1.1729882301656496</v>
      </c>
      <c r="M22">
        <v>1.5771999999999999</v>
      </c>
      <c r="N22">
        <v>19.071712671315215</v>
      </c>
      <c r="P22" t="s">
        <v>16</v>
      </c>
      <c r="Q22">
        <v>3.5351705515320102</v>
      </c>
      <c r="R22">
        <v>7.7612898371635399</v>
      </c>
      <c r="S22">
        <v>11.48366</v>
      </c>
      <c r="T22">
        <f t="shared" si="1"/>
        <v>2.307660000000002</v>
      </c>
      <c r="U22">
        <f t="shared" si="3"/>
        <v>1.531928685998807</v>
      </c>
      <c r="V22">
        <f>S22/E22</f>
        <v>1.2514886660854405</v>
      </c>
      <c r="W22">
        <v>2.2745000000000002</v>
      </c>
      <c r="X22">
        <v>29.305657557367969</v>
      </c>
      <c r="Z22" t="s">
        <v>16</v>
      </c>
      <c r="AA22">
        <v>4.8786070677874802</v>
      </c>
      <c r="AB22">
        <v>7.2943108912259103</v>
      </c>
      <c r="AC22">
        <v>3.4546599999999899</v>
      </c>
      <c r="AD22">
        <f t="shared" si="4"/>
        <v>1.4121815367612136</v>
      </c>
      <c r="AE22">
        <f>(AC22+E22)/E22</f>
        <v>1.3764886660854392</v>
      </c>
      <c r="AG22" t="s">
        <v>16</v>
      </c>
      <c r="AH22">
        <v>4.4828655137075497</v>
      </c>
      <c r="AI22">
        <v>7.1981921995374796</v>
      </c>
      <c r="AJ22">
        <v>3.7895799999999999</v>
      </c>
      <c r="AK22">
        <f t="shared" si="5"/>
        <v>1.1829452112655097</v>
      </c>
      <c r="AL22">
        <f>(AJ22+E22)/E22</f>
        <v>1.4129882301656498</v>
      </c>
    </row>
    <row r="23" spans="1:38" x14ac:dyDescent="0.3">
      <c r="A23" s="9"/>
      <c r="B23" t="s">
        <v>33</v>
      </c>
      <c r="C23" t="s">
        <v>17</v>
      </c>
      <c r="D23" s="2">
        <v>9.1725000000000007E-6</v>
      </c>
      <c r="E23">
        <v>9.1759999999999984</v>
      </c>
      <c r="G23">
        <v>4.2594089758091096</v>
      </c>
      <c r="H23">
        <v>8.4536085089767994</v>
      </c>
      <c r="I23">
        <v>10.44966</v>
      </c>
      <c r="J23">
        <f t="shared" si="0"/>
        <v>1.2736600000000013</v>
      </c>
      <c r="K23">
        <f t="shared" si="2"/>
        <v>3.3442276398796422</v>
      </c>
      <c r="L23">
        <f>I23/E23</f>
        <v>1.1388034001743681</v>
      </c>
      <c r="M23">
        <v>2.1299000000000001</v>
      </c>
      <c r="N23">
        <v>25.195157757048737</v>
      </c>
      <c r="P23" t="s">
        <v>17</v>
      </c>
      <c r="Q23">
        <v>4.16109503911016</v>
      </c>
      <c r="R23">
        <v>9.3694055211575904</v>
      </c>
      <c r="S23">
        <v>10.1378</v>
      </c>
      <c r="T23">
        <f t="shared" si="1"/>
        <v>0.96180000000000199</v>
      </c>
      <c r="U23">
        <f t="shared" si="3"/>
        <v>4.3263620701914656</v>
      </c>
      <c r="V23">
        <f>S23/E23</f>
        <v>1.1048169136878816</v>
      </c>
      <c r="W23">
        <v>3.1631</v>
      </c>
      <c r="X23">
        <v>21.29646461586109</v>
      </c>
      <c r="Z23" t="s">
        <v>17</v>
      </c>
      <c r="AA23">
        <v>4.6625395132662497</v>
      </c>
      <c r="AB23">
        <v>7.0027047621032903</v>
      </c>
      <c r="AC23">
        <v>3.4418599999999899</v>
      </c>
      <c r="AD23">
        <f t="shared" si="4"/>
        <v>1.3546569335377567</v>
      </c>
      <c r="AE23">
        <f>(AC23+E23)/E23</f>
        <v>1.375093722755012</v>
      </c>
      <c r="AG23" t="s">
        <v>17</v>
      </c>
      <c r="AH23">
        <v>4.8255394172649702</v>
      </c>
      <c r="AI23">
        <v>6.7852901168047399</v>
      </c>
      <c r="AJ23">
        <v>2.9603199999999998</v>
      </c>
      <c r="AK23">
        <f t="shared" si="5"/>
        <v>1.6300735789593592</v>
      </c>
      <c r="AL23">
        <f>(AJ23+E23)/E23</f>
        <v>1.322615518744551</v>
      </c>
    </row>
    <row r="24" spans="1:38" x14ac:dyDescent="0.3">
      <c r="A24" s="9"/>
      <c r="B24" t="s">
        <v>34</v>
      </c>
      <c r="C24" t="s">
        <v>15</v>
      </c>
      <c r="D24" s="2">
        <v>9.1725000000000007E-6</v>
      </c>
      <c r="E24">
        <v>9.1724999999999994</v>
      </c>
      <c r="G24">
        <v>4.2594089758091096</v>
      </c>
      <c r="H24">
        <v>8.4536085089767994</v>
      </c>
      <c r="I24">
        <v>10.44966</v>
      </c>
      <c r="J24">
        <f t="shared" si="0"/>
        <v>1.2771600000000003</v>
      </c>
      <c r="K24">
        <f t="shared" si="2"/>
        <v>3.3350629332339792</v>
      </c>
      <c r="L24">
        <f>I24/E24</f>
        <v>1.1392379394930499</v>
      </c>
      <c r="M24">
        <v>2.1299000000000001</v>
      </c>
      <c r="N24">
        <v>25.195157757048737</v>
      </c>
      <c r="P24" t="s">
        <v>15</v>
      </c>
      <c r="Q24">
        <v>4.16109503911016</v>
      </c>
      <c r="R24">
        <v>9.3694055211575904</v>
      </c>
      <c r="S24">
        <v>10.1378</v>
      </c>
      <c r="T24">
        <f t="shared" si="1"/>
        <v>0.96530000000000094</v>
      </c>
      <c r="U24">
        <f t="shared" si="3"/>
        <v>4.3106754782038292</v>
      </c>
      <c r="V24">
        <f>S24/E24</f>
        <v>1.1052384846007088</v>
      </c>
      <c r="W24">
        <v>2.1452</v>
      </c>
      <c r="X24">
        <v>22.89580976369885</v>
      </c>
      <c r="Z24" t="s">
        <v>15</v>
      </c>
      <c r="AA24">
        <v>4.6625395132662497</v>
      </c>
      <c r="AB24">
        <v>7.0027047621032903</v>
      </c>
      <c r="AC24">
        <v>3.4418599999999899</v>
      </c>
      <c r="AD24">
        <f t="shared" si="4"/>
        <v>1.3546569335377567</v>
      </c>
      <c r="AE24">
        <f>(AC24+E24)/E24</f>
        <v>1.3752368492777312</v>
      </c>
      <c r="AG24" t="s">
        <v>15</v>
      </c>
      <c r="AH24">
        <v>4.8255394172649702</v>
      </c>
      <c r="AI24">
        <v>6.7852901168047399</v>
      </c>
      <c r="AJ24">
        <v>2.9603199999999998</v>
      </c>
      <c r="AK24">
        <f t="shared" si="5"/>
        <v>1.6300735789593592</v>
      </c>
      <c r="AL24">
        <f>(AJ24+E24)/E24</f>
        <v>1.3227386208776233</v>
      </c>
    </row>
    <row r="25" spans="1:38" x14ac:dyDescent="0.3">
      <c r="A25" s="9"/>
      <c r="B25" t="s">
        <v>41</v>
      </c>
      <c r="C25" t="s">
        <v>14</v>
      </c>
      <c r="D25" s="2">
        <v>1.5339999999999999E-5</v>
      </c>
      <c r="E25">
        <v>14.9</v>
      </c>
      <c r="G25">
        <v>4.2185961204144098</v>
      </c>
      <c r="H25">
        <v>11.486559577780699</v>
      </c>
      <c r="I25">
        <v>16.800940000000001</v>
      </c>
      <c r="J25">
        <f t="shared" si="0"/>
        <v>1.9009400000000003</v>
      </c>
      <c r="K25">
        <f t="shared" si="2"/>
        <v>2.219215819759913</v>
      </c>
      <c r="L25">
        <f>I25/E25</f>
        <v>1.1275798657718121</v>
      </c>
      <c r="M25">
        <v>3.3773</v>
      </c>
      <c r="N25">
        <v>29.402189377339418</v>
      </c>
      <c r="P25" t="s">
        <v>14</v>
      </c>
      <c r="Q25">
        <v>4.3608322918517102</v>
      </c>
      <c r="R25">
        <v>11.294481935972</v>
      </c>
      <c r="S25">
        <v>18.399999999999999</v>
      </c>
      <c r="T25">
        <f t="shared" si="1"/>
        <v>3.4999999999999982</v>
      </c>
      <c r="U25">
        <f t="shared" si="3"/>
        <v>1.2459520833862034</v>
      </c>
      <c r="V25">
        <f>S25/E25</f>
        <v>1.2348993288590602</v>
      </c>
      <c r="W25">
        <v>2.2248999999999999</v>
      </c>
      <c r="X25">
        <v>19.698968524503076</v>
      </c>
      <c r="Z25" t="s">
        <v>14</v>
      </c>
      <c r="AA25">
        <v>4.6083083290779401</v>
      </c>
      <c r="AB25">
        <v>8.6752276712097594</v>
      </c>
      <c r="AC25">
        <v>4.0342399999999996</v>
      </c>
      <c r="AD25">
        <f t="shared" si="4"/>
        <v>1.1422990028054703</v>
      </c>
      <c r="AE25">
        <f>(AC25+E25)/E25</f>
        <v>1.2707543624161073</v>
      </c>
      <c r="AG25" t="s">
        <v>14</v>
      </c>
      <c r="AH25">
        <v>4.5517460415831099</v>
      </c>
      <c r="AI25">
        <v>9.1877703028551991</v>
      </c>
      <c r="AJ25">
        <v>4.6516599999999997</v>
      </c>
      <c r="AK25">
        <f t="shared" si="5"/>
        <v>0.97852079506737599</v>
      </c>
      <c r="AL25">
        <f>(AJ25+E25)/E25</f>
        <v>1.3121919463087246</v>
      </c>
    </row>
    <row r="28" spans="1:38" x14ac:dyDescent="0.3">
      <c r="D28" t="s">
        <v>44</v>
      </c>
      <c r="E28" t="s">
        <v>45</v>
      </c>
      <c r="N28" s="3"/>
      <c r="O28" s="3"/>
      <c r="Q28" s="1"/>
      <c r="T28" s="3"/>
      <c r="U28" s="3"/>
      <c r="V28" s="3"/>
      <c r="W28" s="3"/>
      <c r="AE28" s="1"/>
    </row>
    <row r="29" spans="1:38" x14ac:dyDescent="0.3">
      <c r="N29" s="5"/>
      <c r="O29" s="5"/>
      <c r="T29" s="3"/>
      <c r="U29" s="3"/>
      <c r="V29" s="3"/>
      <c r="W29" s="3"/>
      <c r="AI29" s="1"/>
    </row>
    <row r="30" spans="1:38" x14ac:dyDescent="0.3">
      <c r="N30" s="5"/>
      <c r="O30" s="5"/>
      <c r="T30" s="3"/>
      <c r="U30" s="3"/>
      <c r="V30" s="3"/>
      <c r="W30" s="3"/>
      <c r="X30" s="1"/>
      <c r="Y30" s="1"/>
      <c r="Z30" s="1"/>
      <c r="AA30" s="1"/>
      <c r="AB30" s="1"/>
      <c r="AE30" s="1"/>
      <c r="AI30" s="1"/>
    </row>
    <row r="31" spans="1:38" x14ac:dyDescent="0.3">
      <c r="D31"/>
      <c r="N31" s="3"/>
      <c r="O31" s="3"/>
      <c r="P31" s="1"/>
      <c r="T31" s="3"/>
      <c r="U31" s="3"/>
      <c r="V31" s="3"/>
      <c r="W31" s="3"/>
      <c r="X31" s="1"/>
      <c r="Y31" s="1"/>
      <c r="Z31" s="1"/>
      <c r="AA31" s="1"/>
      <c r="AB31" s="1"/>
      <c r="AE31" s="1"/>
      <c r="AI31" s="1"/>
    </row>
    <row r="32" spans="1:38" x14ac:dyDescent="0.3">
      <c r="C32" s="8"/>
      <c r="D32" s="8"/>
      <c r="E32" s="8"/>
      <c r="F32" s="8"/>
      <c r="G32" s="8"/>
      <c r="N32" s="3"/>
      <c r="O32" s="3"/>
      <c r="P32" s="1"/>
      <c r="T32" s="3"/>
      <c r="U32" s="3"/>
      <c r="V32" s="3"/>
      <c r="W32" s="3"/>
      <c r="X32" s="1"/>
      <c r="Y32" s="1"/>
      <c r="Z32" s="1"/>
      <c r="AA32" s="1"/>
      <c r="AB32" s="1"/>
      <c r="AE32" s="1"/>
    </row>
    <row r="33" spans="3:35" x14ac:dyDescent="0.3">
      <c r="D33"/>
      <c r="N33" s="3"/>
      <c r="O33" s="3"/>
      <c r="P33" s="1"/>
      <c r="S33" s="4"/>
      <c r="T33" s="3"/>
      <c r="U33" s="3"/>
      <c r="V33" s="3"/>
      <c r="W33" s="3"/>
      <c r="X33" s="1"/>
      <c r="Y33" s="1"/>
      <c r="Z33" s="1"/>
      <c r="AA33" s="1"/>
      <c r="AB33" s="1"/>
      <c r="AE33" s="1"/>
    </row>
    <row r="34" spans="3:35" x14ac:dyDescent="0.3">
      <c r="C34" s="1"/>
      <c r="D34" s="3"/>
      <c r="F34" s="1"/>
      <c r="M34" s="1"/>
      <c r="N34" s="3"/>
      <c r="O34" s="3"/>
      <c r="P34" s="1"/>
      <c r="T34" s="3"/>
      <c r="U34" s="3"/>
      <c r="V34" s="3"/>
      <c r="W34" s="3"/>
      <c r="X34" s="1"/>
      <c r="Y34" s="1"/>
      <c r="Z34" s="1"/>
      <c r="AA34" s="1"/>
      <c r="AB34" s="1"/>
      <c r="AE34" s="1"/>
    </row>
    <row r="35" spans="3:35" x14ac:dyDescent="0.3">
      <c r="C35" s="1"/>
      <c r="D35"/>
      <c r="F35" s="1"/>
      <c r="M35" s="1"/>
      <c r="N35" s="3"/>
      <c r="O35" s="3"/>
      <c r="P35" s="1"/>
      <c r="S35" s="4"/>
      <c r="T35" s="3"/>
      <c r="U35" s="3"/>
      <c r="V35" s="3"/>
      <c r="W35" s="3"/>
    </row>
    <row r="36" spans="3:35" x14ac:dyDescent="0.3">
      <c r="C36" s="1"/>
      <c r="D36"/>
      <c r="F36" s="1"/>
      <c r="M36" s="1"/>
      <c r="N36" s="3"/>
      <c r="O36" s="3"/>
      <c r="P36" s="1"/>
      <c r="T36" s="3"/>
      <c r="U36" s="3"/>
      <c r="V36" s="3"/>
      <c r="W36" s="3"/>
      <c r="X36" s="1"/>
      <c r="Y36" s="1"/>
      <c r="Z36" s="1"/>
      <c r="AA36" s="1"/>
      <c r="AB36" s="1"/>
      <c r="AE36" s="1"/>
    </row>
    <row r="37" spans="3:35" x14ac:dyDescent="0.3">
      <c r="C37" s="1"/>
      <c r="D37"/>
      <c r="F37" s="1"/>
      <c r="M37" s="1"/>
      <c r="N37" s="3"/>
      <c r="O37" s="3"/>
      <c r="P37" s="1"/>
      <c r="T37" s="3"/>
      <c r="U37" s="3"/>
      <c r="V37" s="3"/>
      <c r="W37" s="3"/>
      <c r="X37" s="1"/>
      <c r="Y37" s="1"/>
      <c r="Z37" s="1"/>
      <c r="AA37" s="1"/>
      <c r="AB37" s="1"/>
      <c r="AE37" s="1"/>
    </row>
    <row r="38" spans="3:35" x14ac:dyDescent="0.3">
      <c r="C38" s="1"/>
      <c r="D38"/>
      <c r="F38" s="1"/>
      <c r="M38" s="1"/>
      <c r="N38" s="3"/>
      <c r="O38" s="3"/>
      <c r="P38" s="1"/>
      <c r="T38" s="3"/>
      <c r="U38" s="3"/>
      <c r="V38" s="3"/>
      <c r="W38" s="3"/>
      <c r="X38" s="1"/>
      <c r="Y38" s="1"/>
      <c r="Z38" s="1"/>
      <c r="AA38" s="1"/>
      <c r="AB38" s="1"/>
      <c r="AE38" s="1"/>
      <c r="AI38" s="1"/>
    </row>
    <row r="39" spans="3:35" x14ac:dyDescent="0.3">
      <c r="C39" s="1"/>
      <c r="D39"/>
      <c r="F39" s="1"/>
      <c r="M39" s="1"/>
      <c r="N39" s="3"/>
      <c r="O39" s="3"/>
      <c r="T39" s="3"/>
      <c r="U39" s="3"/>
      <c r="V39" s="3"/>
      <c r="W39" s="3"/>
      <c r="X39" s="1"/>
      <c r="Y39" s="1"/>
      <c r="Z39" s="1"/>
      <c r="AA39" s="1"/>
      <c r="AB39" s="1"/>
      <c r="AE39" s="1"/>
    </row>
    <row r="40" spans="3:35" x14ac:dyDescent="0.3">
      <c r="C40" s="1"/>
      <c r="D40"/>
      <c r="F40" s="1"/>
      <c r="M40" s="1"/>
      <c r="N40" s="3"/>
      <c r="O40" s="3"/>
      <c r="P40" s="1"/>
      <c r="T40" s="3"/>
      <c r="U40" s="3"/>
      <c r="V40" s="3"/>
      <c r="W40" s="3"/>
      <c r="X40" s="1"/>
      <c r="Y40" s="1"/>
      <c r="Z40" s="1"/>
      <c r="AA40" s="1"/>
      <c r="AB40" s="1"/>
      <c r="AE40" s="1"/>
    </row>
    <row r="41" spans="3:35" x14ac:dyDescent="0.3">
      <c r="C41" s="1"/>
      <c r="D41"/>
      <c r="F41" s="1"/>
      <c r="M41" s="1"/>
      <c r="N41" s="3"/>
      <c r="O41" s="3"/>
      <c r="P41" s="1"/>
      <c r="T41" s="3"/>
      <c r="U41" s="3"/>
      <c r="V41" s="3"/>
      <c r="W41" s="3"/>
      <c r="X41" s="1"/>
      <c r="Y41" s="1"/>
      <c r="Z41" s="1"/>
      <c r="AA41" s="1"/>
      <c r="AB41" s="1"/>
      <c r="AE41" s="1"/>
    </row>
    <row r="42" spans="3:35" x14ac:dyDescent="0.3">
      <c r="D42"/>
      <c r="N42" s="3"/>
      <c r="O42" s="3"/>
      <c r="P42" s="1"/>
      <c r="T42" s="3"/>
      <c r="U42" s="3"/>
      <c r="V42" s="3"/>
      <c r="W42" s="3"/>
      <c r="X42" s="1"/>
      <c r="Y42" s="1"/>
      <c r="Z42" s="1"/>
      <c r="AA42" s="1"/>
      <c r="AB42" s="1"/>
      <c r="AE42" s="1"/>
    </row>
    <row r="43" spans="3:35" x14ac:dyDescent="0.3">
      <c r="C43" s="1"/>
      <c r="D43"/>
      <c r="F43" s="1"/>
      <c r="M43" s="1"/>
      <c r="N43" s="3"/>
      <c r="O43" s="3"/>
      <c r="P43" s="1"/>
      <c r="T43" s="3"/>
      <c r="U43" s="3"/>
      <c r="V43" s="3"/>
      <c r="W43" s="3"/>
      <c r="X43" s="1"/>
      <c r="Y43" s="1"/>
      <c r="Z43" s="1"/>
      <c r="AA43" s="1"/>
      <c r="AB43" s="1"/>
      <c r="AE43" s="1"/>
    </row>
    <row r="44" spans="3:35" x14ac:dyDescent="0.3">
      <c r="C44" s="1"/>
      <c r="D44"/>
      <c r="F44" s="1"/>
      <c r="M44" s="1"/>
      <c r="N44" s="3"/>
      <c r="O44" s="3"/>
      <c r="P44" s="1"/>
      <c r="T44" s="3"/>
      <c r="U44" s="3"/>
      <c r="V44" s="3"/>
      <c r="W44" s="3"/>
    </row>
    <row r="45" spans="3:35" x14ac:dyDescent="0.3">
      <c r="C45" s="1"/>
      <c r="D45"/>
      <c r="F45" s="1"/>
      <c r="M45" s="1"/>
      <c r="N45" s="3"/>
      <c r="O45" s="3"/>
      <c r="P45" s="1"/>
      <c r="T45" s="3"/>
      <c r="U45" s="3"/>
      <c r="V45" s="3"/>
      <c r="W45" s="3"/>
      <c r="X45" s="1"/>
      <c r="Y45" s="1"/>
      <c r="Z45" s="1"/>
      <c r="AA45" s="1"/>
      <c r="AB45" s="1"/>
      <c r="AE45" s="1"/>
    </row>
    <row r="46" spans="3:35" x14ac:dyDescent="0.3">
      <c r="C46" s="1"/>
      <c r="D46"/>
      <c r="F46" s="1"/>
      <c r="M46" s="1"/>
      <c r="N46" s="3"/>
      <c r="O46" s="3"/>
      <c r="P46" s="1"/>
      <c r="T46" s="3"/>
      <c r="U46" s="3"/>
      <c r="V46" s="3"/>
      <c r="W46" s="3"/>
      <c r="X46" s="1"/>
      <c r="Y46" s="1"/>
      <c r="Z46" s="1"/>
      <c r="AA46" s="1"/>
      <c r="AB46" s="1"/>
      <c r="AE46" s="1"/>
    </row>
    <row r="47" spans="3:35" x14ac:dyDescent="0.3">
      <c r="C47" s="1"/>
      <c r="D47"/>
      <c r="F47" s="1"/>
      <c r="M47" s="1"/>
      <c r="N47" s="3"/>
      <c r="O47" s="3"/>
      <c r="T47" s="3"/>
      <c r="U47" s="3"/>
      <c r="V47" s="3"/>
      <c r="W47" s="3"/>
      <c r="X47" s="1"/>
      <c r="Y47" s="1"/>
      <c r="Z47" s="1"/>
      <c r="AA47" s="1"/>
      <c r="AB47" s="1"/>
      <c r="AE47" s="1"/>
    </row>
    <row r="48" spans="3:35" x14ac:dyDescent="0.3">
      <c r="C48" s="1"/>
      <c r="D48"/>
      <c r="F48" s="1"/>
      <c r="M48" s="1"/>
      <c r="N48" s="3"/>
      <c r="O48" s="3"/>
      <c r="P48" s="1"/>
      <c r="T48" s="3"/>
      <c r="U48" s="3"/>
      <c r="V48" s="3"/>
      <c r="W48" s="3"/>
      <c r="X48" s="1"/>
      <c r="Y48" s="1"/>
      <c r="Z48" s="1"/>
      <c r="AA48" s="1"/>
      <c r="AB48" s="1"/>
      <c r="AE48" s="1"/>
    </row>
    <row r="49" spans="3:34" x14ac:dyDescent="0.3">
      <c r="C49" s="1"/>
      <c r="D49"/>
      <c r="F49" s="1"/>
      <c r="M49" s="1"/>
      <c r="N49" s="3"/>
      <c r="O49" s="3"/>
      <c r="P49" s="1"/>
      <c r="T49" s="3"/>
      <c r="U49" s="3"/>
      <c r="V49" s="3"/>
      <c r="W49" s="3"/>
      <c r="X49" s="1"/>
      <c r="Y49" s="1"/>
      <c r="Z49" s="1"/>
      <c r="AA49" s="1"/>
      <c r="AB49" s="1"/>
      <c r="AE49" s="1"/>
    </row>
    <row r="50" spans="3:34" x14ac:dyDescent="0.3">
      <c r="D50"/>
      <c r="N50" s="3"/>
      <c r="O50" s="3"/>
      <c r="P50" s="1"/>
      <c r="T50" s="3"/>
      <c r="U50" s="3"/>
      <c r="V50" s="3"/>
      <c r="W50" s="3"/>
    </row>
    <row r="51" spans="3:34" x14ac:dyDescent="0.3">
      <c r="C51" s="1"/>
      <c r="D51"/>
      <c r="F51" s="1"/>
      <c r="M51" s="1"/>
      <c r="N51" s="3"/>
      <c r="O51" s="3"/>
      <c r="P51" s="1"/>
      <c r="T51" s="3"/>
      <c r="U51" s="3"/>
      <c r="V51" s="3"/>
      <c r="W51" s="3"/>
    </row>
    <row r="52" spans="3:34" x14ac:dyDescent="0.3">
      <c r="C52" s="1"/>
      <c r="D52"/>
      <c r="F52" s="1"/>
      <c r="M52" s="1"/>
      <c r="N52" s="3"/>
      <c r="O52" s="3"/>
      <c r="P52" s="1"/>
      <c r="R52" s="4"/>
      <c r="T52" s="3"/>
      <c r="U52" s="3"/>
      <c r="V52" s="3"/>
      <c r="W52" s="3"/>
    </row>
    <row r="53" spans="3:34" x14ac:dyDescent="0.3">
      <c r="C53" s="1"/>
      <c r="D53"/>
      <c r="F53" s="1"/>
      <c r="M53" s="1"/>
      <c r="N53" s="3"/>
      <c r="O53" s="3"/>
      <c r="AH53" s="1"/>
    </row>
    <row r="54" spans="3:34" x14ac:dyDescent="0.3">
      <c r="C54" s="1"/>
      <c r="D54"/>
      <c r="F54" s="1"/>
      <c r="M54" s="1"/>
      <c r="R54" s="1"/>
    </row>
    <row r="55" spans="3:34" x14ac:dyDescent="0.3">
      <c r="C55" s="1"/>
      <c r="D55"/>
      <c r="F55" s="1"/>
      <c r="M55" s="1"/>
      <c r="R55" s="1"/>
    </row>
  </sheetData>
  <mergeCells count="5">
    <mergeCell ref="C32:E32"/>
    <mergeCell ref="F32:G32"/>
    <mergeCell ref="A6:A10"/>
    <mergeCell ref="A12:A19"/>
    <mergeCell ref="A21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Bhesania, Abhishek Siddharth</cp:lastModifiedBy>
  <dcterms:created xsi:type="dcterms:W3CDTF">2015-06-05T18:17:20Z</dcterms:created>
  <dcterms:modified xsi:type="dcterms:W3CDTF">2024-10-17T02:24:26Z</dcterms:modified>
</cp:coreProperties>
</file>