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rimary replication" sheetId="1" r:id="rId3"/>
    <sheet state="visible" name="Copy of Primary replication" sheetId="2" r:id="rId4"/>
  </sheets>
  <definedNames/>
  <calcPr/>
</workbook>
</file>

<file path=xl/sharedStrings.xml><?xml version="1.0" encoding="utf-8"?>
<sst xmlns="http://schemas.openxmlformats.org/spreadsheetml/2006/main" count="335" uniqueCount="32">
  <si>
    <t>Step 0: Read input and output</t>
  </si>
  <si>
    <t>X</t>
  </si>
  <si>
    <t>wh</t>
  </si>
  <si>
    <t>bh</t>
  </si>
  <si>
    <t>hidden_layer_input</t>
  </si>
  <si>
    <t>hidden_layer_activation</t>
  </si>
  <si>
    <t>wout</t>
  </si>
  <si>
    <t>bout</t>
  </si>
  <si>
    <t>output</t>
  </si>
  <si>
    <t>Y</t>
  </si>
  <si>
    <t>E</t>
  </si>
  <si>
    <t>Step 1: Initialize weights and biases with random values (There are methods to initialize weights and biases but for now initialize with random values)</t>
  </si>
  <si>
    <t>Step 2: Calculate hidden layer input:
hidden_layer_input= matrix_dot_product(X,wh) + bh</t>
  </si>
  <si>
    <t>Step 3: Perform non-linear transformation on hidden linear input
hiddenlayer_activations = sigmoid(hidden_layer_input)</t>
  </si>
  <si>
    <t>Step 4: Perform linear and non-linear transformation of hidden layer activation at output layer
output_layer_input = matrix_dot_product (hiddenlayer_activations * wout ) + bout
output = sigmoid(output_layer_input)</t>
  </si>
  <si>
    <t>Step 5: Calculate gradient of Error(E) at output layer
E = y-output</t>
  </si>
  <si>
    <t>Step 6: Compute slope at output and hidden layer
Slope_output_layer= derivatives_sigmoid(output)
Slope_hidden_layer = derivatives_sigmoid(hiddenlayer_activations)</t>
  </si>
  <si>
    <t>Slope Hidden Layer</t>
  </si>
  <si>
    <t>Slope output</t>
  </si>
  <si>
    <t>Step 7: Compute delta at output layer
d_output = E * slope_output_layer*lr</t>
  </si>
  <si>
    <t>Delta output</t>
  </si>
  <si>
    <t>Step 8: Calculate Error at hidden layer
Error_at_hidden_layer = matrix_dot_product(d_output, wout.Transpose)</t>
  </si>
  <si>
    <t>Error at Hidden Layer</t>
  </si>
  <si>
    <t>Step 9: Compute delta at hidden layer
d_hiddenlayer = Error_at_hidden_layer * slope_hidden_layer</t>
  </si>
  <si>
    <t>Delta Hidden Layer</t>
  </si>
  <si>
    <t>Step 10: Update weight at both output and hidden layer
wout = wout + matrix_dot_product(hiddenlayer_activations.Transpose, d_output)*learning_rate
wh =  wh+ matrix_dot_product(X.Transpose,d_hiddenlayer)*learning_rate</t>
  </si>
  <si>
    <t>wout from stpe10</t>
  </si>
  <si>
    <t>wh for step 10</t>
  </si>
  <si>
    <t>Learning Rate</t>
  </si>
  <si>
    <t>Step 11: Update biases at both output and hidden layer
bh = bh + sum(d_hiddenlayer, axis=0) * learning_rate
bout = bout + sum(d_output, axis=0)*learning_rate</t>
  </si>
  <si>
    <t>bh based on step 11</t>
  </si>
  <si>
    <t>bout based on step 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</si>
</sst>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"/>
    <numFmt numFmtId="165" formatCode="#,##0.0000"/>
  </numFmts>
  <fonts count="3">
    <font>
      <sz val="10.0"/>
      <color rgb="FF000000"/>
      <name val="Arial"/>
    </font>
    <font/>
    <font>
      <b/>
    </font>
  </fonts>
  <fills count="8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2" fontId="2" numFmtId="0" xfId="0" applyAlignment="1" applyBorder="1" applyFill="1" applyFont="1">
      <alignment horizontal="center" readingOrder="0" vertical="center"/>
    </xf>
    <xf borderId="2" fillId="0" fontId="1" numFmtId="0" xfId="0" applyBorder="1" applyFont="1"/>
    <xf borderId="3" fillId="0" fontId="1" numFmtId="0" xfId="0" applyBorder="1" applyFont="1"/>
    <xf borderId="1" fillId="2" fontId="1" numFmtId="0" xfId="0" applyAlignment="1" applyBorder="1" applyFont="1">
      <alignment horizontal="center" readingOrder="0" vertical="center"/>
    </xf>
    <xf borderId="4" fillId="2" fontId="1" numFmtId="0" xfId="0" applyAlignment="1" applyBorder="1" applyFont="1">
      <alignment horizontal="center" readingOrder="0" vertical="center"/>
    </xf>
    <xf borderId="4" fillId="3" fontId="1" numFmtId="0" xfId="0" applyAlignment="1" applyBorder="1" applyFill="1" applyFont="1">
      <alignment horizontal="center" readingOrder="0" vertical="center"/>
    </xf>
    <xf borderId="4" fillId="0" fontId="1" numFmtId="0" xfId="0" applyAlignment="1" applyBorder="1" applyFont="1">
      <alignment horizontal="center" vertical="center"/>
    </xf>
    <xf borderId="1" fillId="2" fontId="2" numFmtId="0" xfId="0" applyAlignment="1" applyBorder="1" applyFont="1">
      <alignment horizontal="center" readingOrder="0" shrinkToFit="0" vertical="center" wrapText="1"/>
    </xf>
    <xf borderId="4" fillId="4" fontId="1" numFmtId="0" xfId="0" applyAlignment="1" applyBorder="1" applyFill="1" applyFont="1">
      <alignment horizontal="center" readingOrder="0" vertical="center"/>
    </xf>
    <xf borderId="4" fillId="4" fontId="1" numFmtId="0" xfId="0" applyAlignment="1" applyBorder="1" applyFont="1">
      <alignment horizontal="center" vertical="center"/>
    </xf>
    <xf borderId="0" fillId="4" fontId="1" numFmtId="0" xfId="0" applyAlignment="1" applyFont="1">
      <alignment horizontal="center" vertical="center"/>
    </xf>
    <xf borderId="1" fillId="5" fontId="1" numFmtId="0" xfId="0" applyAlignment="1" applyBorder="1" applyFill="1" applyFont="1">
      <alignment horizontal="center" readingOrder="0" vertical="center"/>
    </xf>
    <xf borderId="1" fillId="3" fontId="1" numFmtId="0" xfId="0" applyAlignment="1" applyBorder="1" applyFont="1">
      <alignment horizontal="center" readingOrder="0" vertical="center"/>
    </xf>
    <xf borderId="4" fillId="5" fontId="1" numFmtId="0" xfId="0" applyAlignment="1" applyBorder="1" applyFont="1">
      <alignment horizontal="center" readingOrder="0" vertical="center"/>
    </xf>
    <xf borderId="4" fillId="3" fontId="1" numFmtId="0" xfId="0" applyAlignment="1" applyBorder="1" applyFont="1">
      <alignment horizontal="center" vertical="center"/>
    </xf>
    <xf borderId="4" fillId="5" fontId="1" numFmtId="0" xfId="0" applyAlignment="1" applyBorder="1" applyFont="1">
      <alignment horizontal="center" vertical="center"/>
    </xf>
    <xf borderId="4" fillId="5" fontId="1" numFmtId="0" xfId="0" applyAlignment="1" applyBorder="1" applyFont="1">
      <alignment horizontal="center" vertical="center"/>
    </xf>
    <xf borderId="4" fillId="3" fontId="1" numFmtId="4" xfId="0" applyAlignment="1" applyBorder="1" applyFont="1" applyNumberFormat="1">
      <alignment horizontal="center" vertical="center"/>
    </xf>
    <xf borderId="4" fillId="4" fontId="1" numFmtId="0" xfId="0" applyAlignment="1" applyBorder="1" applyFont="1">
      <alignment horizontal="center" vertical="center"/>
    </xf>
    <xf borderId="4" fillId="5" fontId="1" numFmtId="4" xfId="0" applyAlignment="1" applyBorder="1" applyFont="1" applyNumberFormat="1">
      <alignment horizontal="center" vertical="center"/>
    </xf>
    <xf borderId="4" fillId="4" fontId="1" numFmtId="4" xfId="0" applyAlignment="1" applyBorder="1" applyFont="1" applyNumberFormat="1">
      <alignment horizontal="center" vertical="center"/>
    </xf>
    <xf borderId="4" fillId="3" fontId="1" numFmtId="0" xfId="0" applyAlignment="1" applyBorder="1" applyFont="1">
      <alignment horizontal="center" readingOrder="0" shrinkToFit="0" vertical="center" wrapText="1"/>
    </xf>
    <xf borderId="4" fillId="3" fontId="1" numFmtId="4" xfId="0" applyAlignment="1" applyBorder="1" applyFont="1" applyNumberFormat="1">
      <alignment horizontal="center" shrinkToFit="0" vertical="center" wrapText="1"/>
    </xf>
    <xf borderId="1" fillId="4" fontId="1" numFmtId="0" xfId="0" applyAlignment="1" applyBorder="1" applyFont="1">
      <alignment horizontal="center" readingOrder="0" vertical="center"/>
    </xf>
    <xf borderId="4" fillId="5" fontId="1" numFmtId="0" xfId="0" applyAlignment="1" applyBorder="1" applyFont="1">
      <alignment horizontal="center" readingOrder="0" shrinkToFit="0" vertical="center" wrapText="1"/>
    </xf>
    <xf borderId="4" fillId="5" fontId="1" numFmtId="4" xfId="0" applyAlignment="1" applyBorder="1" applyFont="1" applyNumberFormat="1">
      <alignment horizontal="center" shrinkToFit="0" vertical="center" wrapText="1"/>
    </xf>
    <xf borderId="4" fillId="4" fontId="1" numFmtId="0" xfId="0" applyAlignment="1" applyBorder="1" applyFont="1">
      <alignment horizontal="center" readingOrder="0" shrinkToFit="0" vertical="center" wrapText="1"/>
    </xf>
    <xf borderId="4" fillId="3" fontId="1" numFmtId="164" xfId="0" applyAlignment="1" applyBorder="1" applyFont="1" applyNumberFormat="1">
      <alignment horizontal="center" vertical="center"/>
    </xf>
    <xf borderId="4" fillId="4" fontId="1" numFmtId="4" xfId="0" applyAlignment="1" applyBorder="1" applyFont="1" applyNumberFormat="1">
      <alignment horizontal="center" shrinkToFit="0" vertical="center" wrapText="1"/>
    </xf>
    <xf borderId="4" fillId="4" fontId="1" numFmtId="164" xfId="0" applyAlignment="1" applyBorder="1" applyFont="1" applyNumberFormat="1">
      <alignment horizontal="center" vertical="center"/>
    </xf>
    <xf borderId="4" fillId="5" fontId="1" numFmtId="164" xfId="0" applyAlignment="1" applyBorder="1" applyFont="1" applyNumberFormat="1">
      <alignment horizontal="center" vertical="center"/>
    </xf>
    <xf borderId="4" fillId="3" fontId="1" numFmtId="165" xfId="0" applyAlignment="1" applyBorder="1" applyFont="1" applyNumberFormat="1">
      <alignment horizontal="center" vertical="center"/>
    </xf>
    <xf borderId="1" fillId="6" fontId="1" numFmtId="0" xfId="0" applyAlignment="1" applyBorder="1" applyFill="1" applyFont="1">
      <alignment horizontal="center" readingOrder="0" vertical="center"/>
    </xf>
    <xf borderId="4" fillId="6" fontId="1" numFmtId="0" xfId="0" applyAlignment="1" applyBorder="1" applyFont="1">
      <alignment horizontal="center" readingOrder="0" vertical="center"/>
    </xf>
    <xf borderId="4" fillId="3" fontId="1" numFmtId="164" xfId="0" applyAlignment="1" applyBorder="1" applyFont="1" applyNumberFormat="1">
      <alignment horizontal="center" vertical="center"/>
    </xf>
    <xf borderId="0" fillId="5" fontId="1" numFmtId="0" xfId="0" applyAlignment="1" applyFont="1">
      <alignment horizontal="center" readingOrder="0" vertical="center"/>
    </xf>
    <xf borderId="4" fillId="5" fontId="1" numFmtId="165" xfId="0" applyAlignment="1" applyBorder="1" applyFont="1" applyNumberFormat="1">
      <alignment horizontal="center" vertical="center"/>
    </xf>
    <xf borderId="4" fillId="7" fontId="1" numFmtId="0" xfId="0" applyAlignment="1" applyBorder="1" applyFill="1" applyFont="1">
      <alignment horizontal="center" readingOrder="0" shrinkToFit="0" vertical="center" wrapText="1"/>
    </xf>
    <xf borderId="4" fillId="4" fontId="1" numFmtId="164" xfId="0" applyAlignment="1" applyBorder="1" applyFont="1" applyNumberFormat="1">
      <alignment horizontal="center" vertical="center"/>
    </xf>
    <xf borderId="1" fillId="3" fontId="1" numFmtId="0" xfId="0" applyAlignment="1" applyBorder="1" applyFont="1">
      <alignment horizontal="center" readingOrder="0" shrinkToFit="0" vertical="center" wrapText="1"/>
    </xf>
    <xf borderId="0" fillId="3" fontId="1" numFmtId="0" xfId="0" applyAlignment="1" applyFont="1">
      <alignment horizontal="center" readingOrder="0" shrinkToFit="0" vertical="center" wrapText="1"/>
    </xf>
    <xf borderId="0" fillId="3" fontId="1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8" width="5.86"/>
    <col customWidth="1" min="19" max="19" width="6.71"/>
    <col customWidth="1" min="20" max="22" width="5.86"/>
    <col customWidth="1" min="23" max="23" width="9.86"/>
    <col customWidth="1" min="24" max="25" width="5.86"/>
    <col customWidth="1" min="26" max="300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</row>
    <row r="2">
      <c r="A2" s="2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</row>
    <row r="3">
      <c r="A3" s="5" t="s">
        <v>1</v>
      </c>
      <c r="B3" s="3"/>
      <c r="C3" s="3"/>
      <c r="D3" s="4"/>
      <c r="E3" s="5" t="s">
        <v>2</v>
      </c>
      <c r="F3" s="3"/>
      <c r="G3" s="4"/>
      <c r="H3" s="5" t="s">
        <v>3</v>
      </c>
      <c r="I3" s="3"/>
      <c r="J3" s="4"/>
      <c r="K3" s="5" t="s">
        <v>4</v>
      </c>
      <c r="L3" s="3"/>
      <c r="M3" s="4"/>
      <c r="N3" s="5" t="s">
        <v>5</v>
      </c>
      <c r="O3" s="3"/>
      <c r="P3" s="4"/>
      <c r="Q3" s="6" t="s">
        <v>6</v>
      </c>
      <c r="R3" s="6" t="s">
        <v>7</v>
      </c>
      <c r="S3" s="6" t="s">
        <v>8</v>
      </c>
      <c r="T3" s="6" t="s">
        <v>9</v>
      </c>
      <c r="U3" s="6" t="s">
        <v>10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</row>
    <row r="4">
      <c r="A4" s="7">
        <v>1.0</v>
      </c>
      <c r="B4" s="7">
        <v>0.0</v>
      </c>
      <c r="C4" s="7">
        <v>1.0</v>
      </c>
      <c r="D4" s="7">
        <v>0.0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7">
        <v>1.0</v>
      </c>
      <c r="U4" s="8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</row>
    <row r="5">
      <c r="A5" s="7">
        <v>1.0</v>
      </c>
      <c r="B5" s="7">
        <v>0.0</v>
      </c>
      <c r="C5" s="7">
        <v>1.0</v>
      </c>
      <c r="D5" s="7">
        <v>1.0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7">
        <v>1.0</v>
      </c>
      <c r="U5" s="8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</row>
    <row r="6">
      <c r="A6" s="7">
        <v>0.0</v>
      </c>
      <c r="B6" s="7">
        <v>1.0</v>
      </c>
      <c r="C6" s="7">
        <v>0.0</v>
      </c>
      <c r="D6" s="7">
        <v>1.0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7">
        <v>0.0</v>
      </c>
      <c r="U6" s="8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</row>
    <row r="9">
      <c r="A9" s="9" t="s">
        <v>11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4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</row>
    <row r="10">
      <c r="A10" s="5" t="s">
        <v>1</v>
      </c>
      <c r="B10" s="3"/>
      <c r="C10" s="3"/>
      <c r="D10" s="4"/>
      <c r="E10" s="5" t="s">
        <v>2</v>
      </c>
      <c r="F10" s="3"/>
      <c r="G10" s="4"/>
      <c r="H10" s="5" t="s">
        <v>3</v>
      </c>
      <c r="I10" s="3"/>
      <c r="J10" s="4"/>
      <c r="K10" s="5" t="s">
        <v>4</v>
      </c>
      <c r="L10" s="3"/>
      <c r="M10" s="4"/>
      <c r="N10" s="5" t="s">
        <v>5</v>
      </c>
      <c r="O10" s="3"/>
      <c r="P10" s="4"/>
      <c r="Q10" s="6" t="s">
        <v>6</v>
      </c>
      <c r="R10" s="6" t="s">
        <v>7</v>
      </c>
      <c r="S10" s="6" t="s">
        <v>8</v>
      </c>
      <c r="T10" s="6" t="s">
        <v>9</v>
      </c>
      <c r="U10" s="6" t="s">
        <v>10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</row>
    <row r="11">
      <c r="A11" s="10">
        <v>1.0</v>
      </c>
      <c r="B11" s="10">
        <v>0.0</v>
      </c>
      <c r="C11" s="10">
        <v>1.0</v>
      </c>
      <c r="D11" s="10">
        <v>0.0</v>
      </c>
      <c r="E11" s="7">
        <v>0.42</v>
      </c>
      <c r="F11" s="7">
        <v>0.88</v>
      </c>
      <c r="G11" s="7">
        <v>0.55</v>
      </c>
      <c r="H11" s="7">
        <v>0.46</v>
      </c>
      <c r="I11" s="7">
        <v>0.72</v>
      </c>
      <c r="J11" s="7">
        <v>0.08</v>
      </c>
      <c r="K11" s="11"/>
      <c r="L11" s="11"/>
      <c r="M11" s="11"/>
      <c r="N11" s="11"/>
      <c r="O11" s="11"/>
      <c r="P11" s="11"/>
      <c r="Q11" s="7">
        <v>0.3</v>
      </c>
      <c r="R11" s="7">
        <v>0.69</v>
      </c>
      <c r="S11" s="11"/>
      <c r="T11" s="10">
        <v>1.0</v>
      </c>
      <c r="U11" s="1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</row>
    <row r="12">
      <c r="A12" s="10">
        <v>1.0</v>
      </c>
      <c r="B12" s="10">
        <v>0.0</v>
      </c>
      <c r="C12" s="10">
        <v>1.0</v>
      </c>
      <c r="D12" s="10">
        <v>1.0</v>
      </c>
      <c r="E12" s="7">
        <v>0.1</v>
      </c>
      <c r="F12" s="7">
        <v>0.73</v>
      </c>
      <c r="G12" s="7">
        <v>0.68</v>
      </c>
      <c r="H12" s="12"/>
      <c r="I12" s="12"/>
      <c r="J12" s="12"/>
      <c r="K12" s="11"/>
      <c r="L12" s="11"/>
      <c r="M12" s="11"/>
      <c r="N12" s="11"/>
      <c r="O12" s="11"/>
      <c r="P12" s="11"/>
      <c r="Q12" s="7">
        <v>0.25</v>
      </c>
      <c r="R12" s="12"/>
      <c r="S12" s="11"/>
      <c r="T12" s="10">
        <v>1.0</v>
      </c>
      <c r="U12" s="1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</row>
    <row r="13">
      <c r="A13" s="10">
        <v>0.0</v>
      </c>
      <c r="B13" s="10">
        <v>1.0</v>
      </c>
      <c r="C13" s="10">
        <v>0.0</v>
      </c>
      <c r="D13" s="10">
        <v>1.0</v>
      </c>
      <c r="E13" s="7">
        <v>0.47</v>
      </c>
      <c r="F13" s="7">
        <v>0.18</v>
      </c>
      <c r="G13" s="7">
        <v>0.47</v>
      </c>
      <c r="H13" s="12"/>
      <c r="I13" s="12"/>
      <c r="J13" s="12"/>
      <c r="K13" s="11"/>
      <c r="L13" s="11"/>
      <c r="M13" s="11"/>
      <c r="N13" s="11"/>
      <c r="O13" s="11"/>
      <c r="P13" s="11"/>
      <c r="Q13" s="7">
        <v>0.23</v>
      </c>
      <c r="R13" s="12"/>
      <c r="S13" s="11"/>
      <c r="T13" s="10">
        <v>0.0</v>
      </c>
      <c r="U13" s="1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</row>
    <row r="14">
      <c r="A14" s="1"/>
      <c r="B14" s="1"/>
      <c r="C14" s="1"/>
      <c r="D14" s="1"/>
      <c r="E14" s="7">
        <v>0.92</v>
      </c>
      <c r="F14" s="7">
        <v>0.11</v>
      </c>
      <c r="G14" s="7">
        <v>0.52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</row>
    <row r="17">
      <c r="A17" s="9" t="s">
        <v>12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4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</row>
    <row r="18">
      <c r="A18" s="13" t="s">
        <v>1</v>
      </c>
      <c r="B18" s="3"/>
      <c r="C18" s="3"/>
      <c r="D18" s="4"/>
      <c r="E18" s="13" t="s">
        <v>2</v>
      </c>
      <c r="F18" s="3"/>
      <c r="G18" s="4"/>
      <c r="H18" s="13" t="s">
        <v>3</v>
      </c>
      <c r="I18" s="3"/>
      <c r="J18" s="4"/>
      <c r="K18" s="14" t="s">
        <v>4</v>
      </c>
      <c r="L18" s="3"/>
      <c r="M18" s="4"/>
      <c r="N18" s="5" t="s">
        <v>5</v>
      </c>
      <c r="O18" s="3"/>
      <c r="P18" s="4"/>
      <c r="Q18" s="6" t="s">
        <v>6</v>
      </c>
      <c r="R18" s="6" t="s">
        <v>7</v>
      </c>
      <c r="S18" s="6" t="s">
        <v>8</v>
      </c>
      <c r="T18" s="6" t="s">
        <v>9</v>
      </c>
      <c r="U18" s="6" t="s">
        <v>10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</row>
    <row r="19">
      <c r="A19" s="15">
        <v>1.0</v>
      </c>
      <c r="B19" s="15">
        <v>0.0</v>
      </c>
      <c r="C19" s="15">
        <v>1.0</v>
      </c>
      <c r="D19" s="15">
        <v>0.0</v>
      </c>
      <c r="E19" s="15">
        <v>0.42</v>
      </c>
      <c r="F19" s="15">
        <v>0.88</v>
      </c>
      <c r="G19" s="15">
        <v>0.55</v>
      </c>
      <c r="H19" s="15">
        <v>0.46</v>
      </c>
      <c r="I19" s="15">
        <v>0.72</v>
      </c>
      <c r="J19" s="15">
        <v>0.08</v>
      </c>
      <c r="K19" s="16">
        <f t="array" ref="K19:M21">mmult(A19:D21,E19:G22) + H19:J19</f>
        <v>1.48</v>
      </c>
      <c r="L19" s="16">
        <v>1.78</v>
      </c>
      <c r="M19" s="16">
        <v>1.1</v>
      </c>
      <c r="N19" s="11"/>
      <c r="O19" s="11"/>
      <c r="P19" s="11"/>
      <c r="Q19" s="10">
        <v>0.3</v>
      </c>
      <c r="R19" s="10">
        <v>0.69</v>
      </c>
      <c r="S19" s="11"/>
      <c r="T19" s="10">
        <v>1.0</v>
      </c>
      <c r="U19" s="1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</row>
    <row r="20">
      <c r="A20" s="15">
        <v>1.0</v>
      </c>
      <c r="B20" s="15">
        <v>0.0</v>
      </c>
      <c r="C20" s="15">
        <v>1.0</v>
      </c>
      <c r="D20" s="15">
        <v>1.0</v>
      </c>
      <c r="E20" s="15">
        <v>0.1</v>
      </c>
      <c r="F20" s="15">
        <v>0.73</v>
      </c>
      <c r="G20" s="15">
        <v>0.68</v>
      </c>
      <c r="H20" s="15"/>
      <c r="I20" s="15"/>
      <c r="J20" s="15"/>
      <c r="K20" s="16">
        <v>2.4</v>
      </c>
      <c r="L20" s="16">
        <v>1.8900000000000001</v>
      </c>
      <c r="M20" s="16">
        <v>1.62</v>
      </c>
      <c r="N20" s="11"/>
      <c r="O20" s="11"/>
      <c r="P20" s="11"/>
      <c r="Q20" s="10">
        <v>0.25</v>
      </c>
      <c r="R20" s="12"/>
      <c r="S20" s="11"/>
      <c r="T20" s="10">
        <v>1.0</v>
      </c>
      <c r="U20" s="1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</row>
    <row r="21">
      <c r="A21" s="15">
        <v>0.0</v>
      </c>
      <c r="B21" s="15">
        <v>1.0</v>
      </c>
      <c r="C21" s="15">
        <v>0.0</v>
      </c>
      <c r="D21" s="15">
        <v>1.0</v>
      </c>
      <c r="E21" s="15">
        <v>0.6</v>
      </c>
      <c r="F21" s="15">
        <v>0.18</v>
      </c>
      <c r="G21" s="15">
        <v>0.47</v>
      </c>
      <c r="H21" s="15"/>
      <c r="I21" s="15"/>
      <c r="J21" s="15"/>
      <c r="K21" s="16">
        <v>1.48</v>
      </c>
      <c r="L21" s="16">
        <v>1.56</v>
      </c>
      <c r="M21" s="16">
        <v>1.2800000000000002</v>
      </c>
      <c r="N21" s="11"/>
      <c r="O21" s="11"/>
      <c r="P21" s="11"/>
      <c r="Q21" s="10">
        <v>0.23</v>
      </c>
      <c r="R21" s="12"/>
      <c r="S21" s="11"/>
      <c r="T21" s="10">
        <v>0.0</v>
      </c>
      <c r="U21" s="1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</row>
    <row r="22">
      <c r="A22" s="1"/>
      <c r="B22" s="1"/>
      <c r="C22" s="1"/>
      <c r="D22" s="1"/>
      <c r="E22" s="15">
        <v>0.92</v>
      </c>
      <c r="F22" s="15">
        <v>0.11</v>
      </c>
      <c r="G22" s="15">
        <v>0.52</v>
      </c>
      <c r="H22" s="12"/>
      <c r="I22" s="12"/>
      <c r="J22" s="1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</row>
    <row r="25">
      <c r="A25" s="9" t="s">
        <v>13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4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</row>
    <row r="26">
      <c r="A26" s="5" t="s">
        <v>1</v>
      </c>
      <c r="B26" s="3"/>
      <c r="C26" s="3"/>
      <c r="D26" s="4"/>
      <c r="E26" s="5" t="s">
        <v>2</v>
      </c>
      <c r="F26" s="3"/>
      <c r="G26" s="4"/>
      <c r="H26" s="5" t="s">
        <v>3</v>
      </c>
      <c r="I26" s="3"/>
      <c r="J26" s="4"/>
      <c r="K26" s="13" t="s">
        <v>4</v>
      </c>
      <c r="L26" s="3"/>
      <c r="M26" s="4"/>
      <c r="N26" s="14" t="s">
        <v>5</v>
      </c>
      <c r="O26" s="3"/>
      <c r="P26" s="4"/>
      <c r="Q26" s="6" t="s">
        <v>6</v>
      </c>
      <c r="R26" s="6" t="s">
        <v>7</v>
      </c>
      <c r="S26" s="6" t="s">
        <v>8</v>
      </c>
      <c r="T26" s="6" t="s">
        <v>9</v>
      </c>
      <c r="U26" s="6" t="s">
        <v>10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</row>
    <row r="27">
      <c r="A27" s="10">
        <v>1.0</v>
      </c>
      <c r="B27" s="10">
        <v>0.0</v>
      </c>
      <c r="C27" s="10">
        <v>1.0</v>
      </c>
      <c r="D27" s="10">
        <v>0.0</v>
      </c>
      <c r="E27" s="10">
        <v>0.42</v>
      </c>
      <c r="F27" s="10">
        <v>0.88</v>
      </c>
      <c r="G27" s="10">
        <v>0.55</v>
      </c>
      <c r="H27" s="10">
        <v>0.46</v>
      </c>
      <c r="I27" s="10">
        <v>0.72</v>
      </c>
      <c r="J27" s="10">
        <v>0.08</v>
      </c>
      <c r="K27" s="18">
        <f t="array" ref="K27:M29">mmult(A27:D29,E27:G30) + H27:J27</f>
        <v>1.48</v>
      </c>
      <c r="L27" s="18">
        <v>1.78</v>
      </c>
      <c r="M27" s="18">
        <v>1.1</v>
      </c>
      <c r="N27" s="19">
        <f t="array" ref="N27:P29">1 / (1 + EXP( -(K27:M29)))</f>
        <v>0.8145725807</v>
      </c>
      <c r="O27" s="19">
        <v>0.8556968659094812</v>
      </c>
      <c r="P27" s="19">
        <v>0.7502601055951177</v>
      </c>
      <c r="Q27" s="10">
        <v>0.3</v>
      </c>
      <c r="R27" s="10">
        <v>0.69</v>
      </c>
      <c r="S27" s="11"/>
      <c r="T27" s="10">
        <v>1.0</v>
      </c>
      <c r="U27" s="1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</row>
    <row r="28">
      <c r="A28" s="10">
        <v>1.0</v>
      </c>
      <c r="B28" s="10">
        <v>0.0</v>
      </c>
      <c r="C28" s="10">
        <v>1.0</v>
      </c>
      <c r="D28" s="10">
        <v>1.0</v>
      </c>
      <c r="E28" s="10">
        <v>0.1</v>
      </c>
      <c r="F28" s="10">
        <v>0.73</v>
      </c>
      <c r="G28" s="10">
        <v>0.68</v>
      </c>
      <c r="H28" s="10"/>
      <c r="I28" s="10"/>
      <c r="J28" s="10"/>
      <c r="K28" s="18">
        <v>2.4</v>
      </c>
      <c r="L28" s="18">
        <v>1.8900000000000001</v>
      </c>
      <c r="M28" s="18">
        <v>1.62</v>
      </c>
      <c r="N28" s="19">
        <v>0.9168273035060777</v>
      </c>
      <c r="O28" s="19">
        <v>0.8687555305614768</v>
      </c>
      <c r="P28" s="19">
        <v>0.8347951298093854</v>
      </c>
      <c r="Q28" s="10">
        <v>0.25</v>
      </c>
      <c r="R28" s="12"/>
      <c r="S28" s="11"/>
      <c r="T28" s="10">
        <v>1.0</v>
      </c>
      <c r="U28" s="1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</row>
    <row r="29">
      <c r="A29" s="10">
        <v>0.0</v>
      </c>
      <c r="B29" s="10">
        <v>1.0</v>
      </c>
      <c r="C29" s="10">
        <v>0.0</v>
      </c>
      <c r="D29" s="10">
        <v>1.0</v>
      </c>
      <c r="E29" s="10">
        <v>0.6</v>
      </c>
      <c r="F29" s="10">
        <v>0.18</v>
      </c>
      <c r="G29" s="10">
        <v>0.47</v>
      </c>
      <c r="H29" s="10"/>
      <c r="I29" s="10"/>
      <c r="J29" s="10"/>
      <c r="K29" s="18">
        <v>1.48</v>
      </c>
      <c r="L29" s="18">
        <v>1.56</v>
      </c>
      <c r="M29" s="18">
        <v>1.2800000000000002</v>
      </c>
      <c r="N29" s="19">
        <v>0.8145725807070178</v>
      </c>
      <c r="O29" s="19">
        <v>0.826353352980995</v>
      </c>
      <c r="P29" s="19">
        <v>0.7824497764231124</v>
      </c>
      <c r="Q29" s="10">
        <v>0.23</v>
      </c>
      <c r="R29" s="12"/>
      <c r="S29" s="11"/>
      <c r="T29" s="10">
        <v>0.0</v>
      </c>
      <c r="U29" s="1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</row>
    <row r="30">
      <c r="A30" s="12"/>
      <c r="B30" s="12"/>
      <c r="C30" s="12"/>
      <c r="D30" s="12"/>
      <c r="E30" s="10">
        <v>0.92</v>
      </c>
      <c r="F30" s="10">
        <v>0.11</v>
      </c>
      <c r="G30" s="10">
        <v>0.52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</row>
    <row r="33">
      <c r="A33" s="9" t="s">
        <v>14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4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</row>
    <row r="34">
      <c r="A34" s="5" t="s">
        <v>1</v>
      </c>
      <c r="B34" s="3"/>
      <c r="C34" s="3"/>
      <c r="D34" s="4"/>
      <c r="E34" s="5" t="s">
        <v>2</v>
      </c>
      <c r="F34" s="3"/>
      <c r="G34" s="4"/>
      <c r="H34" s="5" t="s">
        <v>3</v>
      </c>
      <c r="I34" s="3"/>
      <c r="J34" s="4"/>
      <c r="K34" s="5" t="s">
        <v>4</v>
      </c>
      <c r="L34" s="3"/>
      <c r="M34" s="4"/>
      <c r="N34" s="13" t="s">
        <v>5</v>
      </c>
      <c r="O34" s="3"/>
      <c r="P34" s="4"/>
      <c r="Q34" s="15" t="s">
        <v>6</v>
      </c>
      <c r="R34" s="15" t="s">
        <v>7</v>
      </c>
      <c r="S34" s="7" t="s">
        <v>8</v>
      </c>
      <c r="T34" s="6" t="s">
        <v>9</v>
      </c>
      <c r="U34" s="6" t="s">
        <v>10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</row>
    <row r="35">
      <c r="A35" s="10">
        <v>1.0</v>
      </c>
      <c r="B35" s="10">
        <v>0.0</v>
      </c>
      <c r="C35" s="10">
        <v>1.0</v>
      </c>
      <c r="D35" s="10">
        <v>0.0</v>
      </c>
      <c r="E35" s="10">
        <v>0.42</v>
      </c>
      <c r="F35" s="10">
        <v>0.88</v>
      </c>
      <c r="G35" s="10">
        <v>0.55</v>
      </c>
      <c r="H35" s="10">
        <v>0.46</v>
      </c>
      <c r="I35" s="10">
        <v>0.72</v>
      </c>
      <c r="J35" s="10">
        <v>0.08</v>
      </c>
      <c r="K35" s="11">
        <f t="array" ref="K35:M37">mmult(A35:D37,E35:G38) + H35:J35</f>
        <v>1.48</v>
      </c>
      <c r="L35" s="11">
        <v>1.78</v>
      </c>
      <c r="M35" s="11">
        <v>1.1</v>
      </c>
      <c r="N35" s="21">
        <f t="array" ref="N35:P37">1 / (1 + EXP( -(K35:M37)))</f>
        <v>0.8145725807</v>
      </c>
      <c r="O35" s="21">
        <v>0.8556968659094812</v>
      </c>
      <c r="P35" s="21">
        <v>0.7502601055951177</v>
      </c>
      <c r="Q35" s="15">
        <v>0.3</v>
      </c>
      <c r="R35" s="15">
        <v>0.69</v>
      </c>
      <c r="S35" s="19">
        <f t="array" ref="S35:S37"> 1/(1+exp(-(mmult(N35:P37, Q35:Q37) + R35)))</f>
        <v>0.7893240566</v>
      </c>
      <c r="T35" s="10">
        <v>1.0</v>
      </c>
      <c r="U35" s="1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</row>
    <row r="36">
      <c r="A36" s="10">
        <v>1.0</v>
      </c>
      <c r="B36" s="10">
        <v>0.0</v>
      </c>
      <c r="C36" s="10">
        <v>1.0</v>
      </c>
      <c r="D36" s="10">
        <v>1.0</v>
      </c>
      <c r="E36" s="10">
        <v>0.1</v>
      </c>
      <c r="F36" s="10">
        <v>0.73</v>
      </c>
      <c r="G36" s="10">
        <v>0.68</v>
      </c>
      <c r="H36" s="10"/>
      <c r="I36" s="10"/>
      <c r="J36" s="10"/>
      <c r="K36" s="11">
        <v>2.4</v>
      </c>
      <c r="L36" s="11">
        <v>1.8900000000000001</v>
      </c>
      <c r="M36" s="11">
        <v>1.62</v>
      </c>
      <c r="N36" s="21">
        <v>0.9168273035060777</v>
      </c>
      <c r="O36" s="21">
        <v>0.8687555305614768</v>
      </c>
      <c r="P36" s="21">
        <v>0.8347951298093854</v>
      </c>
      <c r="Q36" s="15">
        <v>0.25</v>
      </c>
      <c r="R36" s="12"/>
      <c r="S36" s="19">
        <v>0.7980643181785062</v>
      </c>
      <c r="T36" s="10">
        <v>1.0</v>
      </c>
      <c r="U36" s="1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</row>
    <row r="37">
      <c r="A37" s="10">
        <v>0.0</v>
      </c>
      <c r="B37" s="10">
        <v>1.0</v>
      </c>
      <c r="C37" s="10">
        <v>0.0</v>
      </c>
      <c r="D37" s="10">
        <v>1.0</v>
      </c>
      <c r="E37" s="10">
        <v>0.6</v>
      </c>
      <c r="F37" s="10">
        <v>0.18</v>
      </c>
      <c r="G37" s="10">
        <v>0.47</v>
      </c>
      <c r="H37" s="10"/>
      <c r="I37" s="10"/>
      <c r="J37" s="10"/>
      <c r="K37" s="11">
        <v>1.48</v>
      </c>
      <c r="L37" s="11">
        <v>1.56</v>
      </c>
      <c r="M37" s="11">
        <v>1.2800000000000002</v>
      </c>
      <c r="N37" s="21">
        <v>0.8145725807070178</v>
      </c>
      <c r="O37" s="21">
        <v>0.826353352980995</v>
      </c>
      <c r="P37" s="21">
        <v>0.7824497764231124</v>
      </c>
      <c r="Q37" s="15">
        <v>0.23</v>
      </c>
      <c r="R37" s="12"/>
      <c r="S37" s="19">
        <v>0.7893353219729213</v>
      </c>
      <c r="T37" s="10">
        <v>0.0</v>
      </c>
      <c r="U37" s="1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</row>
    <row r="38">
      <c r="A38" s="12"/>
      <c r="B38" s="12"/>
      <c r="C38" s="12"/>
      <c r="D38" s="12"/>
      <c r="E38" s="10">
        <v>0.92</v>
      </c>
      <c r="F38" s="10">
        <v>0.11</v>
      </c>
      <c r="G38" s="10">
        <v>0.52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</row>
    <row r="41">
      <c r="A41" s="9" t="s">
        <v>15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4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</row>
    <row r="42">
      <c r="A42" s="5" t="s">
        <v>1</v>
      </c>
      <c r="B42" s="3"/>
      <c r="C42" s="3"/>
      <c r="D42" s="4"/>
      <c r="E42" s="5" t="s">
        <v>2</v>
      </c>
      <c r="F42" s="3"/>
      <c r="G42" s="4"/>
      <c r="H42" s="5" t="s">
        <v>3</v>
      </c>
      <c r="I42" s="3"/>
      <c r="J42" s="4"/>
      <c r="K42" s="5" t="s">
        <v>4</v>
      </c>
      <c r="L42" s="3"/>
      <c r="M42" s="4"/>
      <c r="N42" s="5" t="s">
        <v>5</v>
      </c>
      <c r="O42" s="3"/>
      <c r="P42" s="4"/>
      <c r="Q42" s="6" t="s">
        <v>6</v>
      </c>
      <c r="R42" s="6" t="s">
        <v>7</v>
      </c>
      <c r="S42" s="15" t="s">
        <v>8</v>
      </c>
      <c r="T42" s="15" t="s">
        <v>9</v>
      </c>
      <c r="U42" s="7" t="s">
        <v>10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</row>
    <row r="43">
      <c r="A43" s="10">
        <v>1.0</v>
      </c>
      <c r="B43" s="10">
        <v>0.0</v>
      </c>
      <c r="C43" s="10">
        <v>1.0</v>
      </c>
      <c r="D43" s="10">
        <v>0.0</v>
      </c>
      <c r="E43" s="10">
        <v>0.42</v>
      </c>
      <c r="F43" s="10">
        <v>0.88</v>
      </c>
      <c r="G43" s="10">
        <v>0.55</v>
      </c>
      <c r="H43" s="10">
        <v>0.46</v>
      </c>
      <c r="I43" s="10">
        <v>0.72</v>
      </c>
      <c r="J43" s="10">
        <v>0.08</v>
      </c>
      <c r="K43" s="11">
        <f t="array" ref="K43:M45">mmult(A43:D45,E43:G46) + H43:J43</f>
        <v>1.48</v>
      </c>
      <c r="L43" s="11">
        <v>1.78</v>
      </c>
      <c r="M43" s="11">
        <v>1.1</v>
      </c>
      <c r="N43" s="22">
        <f t="array" ref="N43:P45">1 / (1 + EXP( -(K43:M45)))</f>
        <v>0.8145725807</v>
      </c>
      <c r="O43" s="22">
        <v>0.8556968659094812</v>
      </c>
      <c r="P43" s="22">
        <v>0.7502601055951177</v>
      </c>
      <c r="Q43" s="10">
        <v>0.3</v>
      </c>
      <c r="R43" s="10">
        <v>0.69</v>
      </c>
      <c r="S43" s="21">
        <f t="array" ref="S43:S45"> 1/(1+exp(-(mmult(N43:P45, Q43:Q45) + R43)))</f>
        <v>0.7893240566</v>
      </c>
      <c r="T43" s="15">
        <v>1.0</v>
      </c>
      <c r="U43" s="19">
        <f t="array" ref="U43:U45">T43:T45 - S43:S45</f>
        <v>0.2106759434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</row>
    <row r="44">
      <c r="A44" s="10">
        <v>1.0</v>
      </c>
      <c r="B44" s="10">
        <v>0.0</v>
      </c>
      <c r="C44" s="10">
        <v>1.0</v>
      </c>
      <c r="D44" s="10">
        <v>1.0</v>
      </c>
      <c r="E44" s="10">
        <v>0.1</v>
      </c>
      <c r="F44" s="10">
        <v>0.73</v>
      </c>
      <c r="G44" s="10">
        <v>0.68</v>
      </c>
      <c r="H44" s="10"/>
      <c r="I44" s="10"/>
      <c r="J44" s="10"/>
      <c r="K44" s="11">
        <v>2.4</v>
      </c>
      <c r="L44" s="11">
        <v>1.8900000000000001</v>
      </c>
      <c r="M44" s="11">
        <v>1.62</v>
      </c>
      <c r="N44" s="22">
        <v>0.9168273035060777</v>
      </c>
      <c r="O44" s="22">
        <v>0.8687555305614768</v>
      </c>
      <c r="P44" s="22">
        <v>0.8347951298093854</v>
      </c>
      <c r="Q44" s="10">
        <v>0.25</v>
      </c>
      <c r="R44" s="12"/>
      <c r="S44" s="21">
        <v>0.7980643181785062</v>
      </c>
      <c r="T44" s="15">
        <v>1.0</v>
      </c>
      <c r="U44" s="19">
        <v>0.2019356818214938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</row>
    <row r="45">
      <c r="A45" s="10">
        <v>0.0</v>
      </c>
      <c r="B45" s="10">
        <v>1.0</v>
      </c>
      <c r="C45" s="10">
        <v>0.0</v>
      </c>
      <c r="D45" s="10">
        <v>1.0</v>
      </c>
      <c r="E45" s="10">
        <v>0.6</v>
      </c>
      <c r="F45" s="10">
        <v>0.18</v>
      </c>
      <c r="G45" s="10">
        <v>0.47</v>
      </c>
      <c r="H45" s="10"/>
      <c r="I45" s="10"/>
      <c r="J45" s="10"/>
      <c r="K45" s="11">
        <v>1.48</v>
      </c>
      <c r="L45" s="11">
        <v>1.56</v>
      </c>
      <c r="M45" s="11">
        <v>1.2800000000000002</v>
      </c>
      <c r="N45" s="22">
        <v>0.8145725807070178</v>
      </c>
      <c r="O45" s="22">
        <v>0.826353352980995</v>
      </c>
      <c r="P45" s="22">
        <v>0.7824497764231124</v>
      </c>
      <c r="Q45" s="10">
        <v>0.23</v>
      </c>
      <c r="R45" s="12"/>
      <c r="S45" s="21">
        <v>0.7893353219729213</v>
      </c>
      <c r="T45" s="15">
        <v>0.0</v>
      </c>
      <c r="U45" s="19">
        <v>-0.7893353219729213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</row>
    <row r="46">
      <c r="A46" s="12"/>
      <c r="B46" s="12"/>
      <c r="C46" s="12"/>
      <c r="D46" s="12"/>
      <c r="E46" s="10">
        <v>0.92</v>
      </c>
      <c r="F46" s="10">
        <v>0.11</v>
      </c>
      <c r="G46" s="10">
        <v>0.52</v>
      </c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</row>
    <row r="49">
      <c r="A49" s="9" t="s">
        <v>16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4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</row>
    <row r="50">
      <c r="A50" s="5" t="s">
        <v>1</v>
      </c>
      <c r="B50" s="3"/>
      <c r="C50" s="3"/>
      <c r="D50" s="4"/>
      <c r="E50" s="5" t="s">
        <v>2</v>
      </c>
      <c r="F50" s="3"/>
      <c r="G50" s="4"/>
      <c r="H50" s="5" t="s">
        <v>3</v>
      </c>
      <c r="I50" s="3"/>
      <c r="J50" s="4"/>
      <c r="K50" s="5" t="s">
        <v>4</v>
      </c>
      <c r="L50" s="3"/>
      <c r="M50" s="4"/>
      <c r="N50" s="13" t="s">
        <v>5</v>
      </c>
      <c r="O50" s="3"/>
      <c r="P50" s="4"/>
      <c r="Q50" s="6" t="s">
        <v>6</v>
      </c>
      <c r="R50" s="6" t="s">
        <v>7</v>
      </c>
      <c r="S50" s="15" t="s">
        <v>8</v>
      </c>
      <c r="T50" s="6" t="s">
        <v>9</v>
      </c>
      <c r="U50" s="7" t="s">
        <v>10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</row>
    <row r="51">
      <c r="A51" s="10">
        <v>1.0</v>
      </c>
      <c r="B51" s="10">
        <v>0.0</v>
      </c>
      <c r="C51" s="10">
        <v>1.0</v>
      </c>
      <c r="D51" s="10">
        <v>0.0</v>
      </c>
      <c r="E51" s="10">
        <v>0.42</v>
      </c>
      <c r="F51" s="10">
        <v>0.88</v>
      </c>
      <c r="G51" s="10">
        <v>0.55</v>
      </c>
      <c r="H51" s="10">
        <v>0.46</v>
      </c>
      <c r="I51" s="10">
        <v>0.72</v>
      </c>
      <c r="J51" s="10">
        <v>0.08</v>
      </c>
      <c r="K51" s="11">
        <f t="array" ref="K51:M53">mmult(A51:D53,E51:G54) + H51:J51</f>
        <v>1.48</v>
      </c>
      <c r="L51" s="11">
        <v>1.78</v>
      </c>
      <c r="M51" s="11">
        <v>1.1</v>
      </c>
      <c r="N51" s="21">
        <f t="array" ref="N51:P53">1 / (1 + EXP( -(K51:M53)))</f>
        <v>0.8145725807</v>
      </c>
      <c r="O51" s="21">
        <v>0.8556968659094812</v>
      </c>
      <c r="P51" s="21">
        <v>0.7502601055951177</v>
      </c>
      <c r="Q51" s="10">
        <v>0.3</v>
      </c>
      <c r="R51" s="10">
        <v>0.69</v>
      </c>
      <c r="S51" s="21">
        <f t="array" ref="S51:S53"> 1/(1+exp(-(mmult(N51:P53, Q51:Q53) + R51)))</f>
        <v>0.7893240566</v>
      </c>
      <c r="T51" s="10">
        <v>1.0</v>
      </c>
      <c r="U51" s="19">
        <f t="array" ref="U51:U53">T51:T53 - S51:S53</f>
        <v>0.2106759434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</row>
    <row r="52">
      <c r="A52" s="10">
        <v>1.0</v>
      </c>
      <c r="B52" s="10">
        <v>0.0</v>
      </c>
      <c r="C52" s="10">
        <v>1.0</v>
      </c>
      <c r="D52" s="10">
        <v>1.0</v>
      </c>
      <c r="E52" s="10">
        <v>0.1</v>
      </c>
      <c r="F52" s="10">
        <v>0.73</v>
      </c>
      <c r="G52" s="10">
        <v>0.68</v>
      </c>
      <c r="H52" s="10"/>
      <c r="I52" s="10"/>
      <c r="J52" s="10"/>
      <c r="K52" s="11">
        <v>2.4</v>
      </c>
      <c r="L52" s="11">
        <v>1.8900000000000001</v>
      </c>
      <c r="M52" s="11">
        <v>1.62</v>
      </c>
      <c r="N52" s="21">
        <v>0.9168273035060777</v>
      </c>
      <c r="O52" s="21">
        <v>0.8687555305614768</v>
      </c>
      <c r="P52" s="21">
        <v>0.8347951298093854</v>
      </c>
      <c r="Q52" s="10">
        <v>0.25</v>
      </c>
      <c r="R52" s="12"/>
      <c r="S52" s="21">
        <v>0.7980643181785062</v>
      </c>
      <c r="T52" s="10">
        <v>1.0</v>
      </c>
      <c r="U52" s="19">
        <v>0.2019356818214938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</row>
    <row r="53">
      <c r="A53" s="10">
        <v>0.0</v>
      </c>
      <c r="B53" s="10">
        <v>1.0</v>
      </c>
      <c r="C53" s="10">
        <v>0.0</v>
      </c>
      <c r="D53" s="10">
        <v>1.0</v>
      </c>
      <c r="E53" s="10">
        <v>0.6</v>
      </c>
      <c r="F53" s="10">
        <v>0.18</v>
      </c>
      <c r="G53" s="10">
        <v>0.47</v>
      </c>
      <c r="H53" s="10"/>
      <c r="I53" s="10"/>
      <c r="J53" s="10"/>
      <c r="K53" s="11">
        <v>1.48</v>
      </c>
      <c r="L53" s="11">
        <v>1.56</v>
      </c>
      <c r="M53" s="11">
        <v>1.2800000000000002</v>
      </c>
      <c r="N53" s="21">
        <v>0.8145725807070178</v>
      </c>
      <c r="O53" s="21">
        <v>0.826353352980995</v>
      </c>
      <c r="P53" s="21">
        <v>0.7824497764231124</v>
      </c>
      <c r="Q53" s="10">
        <v>0.23</v>
      </c>
      <c r="R53" s="12"/>
      <c r="S53" s="21">
        <v>0.7893353219729213</v>
      </c>
      <c r="T53" s="10">
        <v>0.0</v>
      </c>
      <c r="U53" s="19">
        <v>-0.7893353219729213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</row>
    <row r="54">
      <c r="A54" s="12"/>
      <c r="B54" s="12"/>
      <c r="C54" s="12"/>
      <c r="D54" s="12"/>
      <c r="E54" s="10">
        <v>0.92</v>
      </c>
      <c r="F54" s="10">
        <v>0.11</v>
      </c>
      <c r="G54" s="10">
        <v>0.52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</row>
    <row r="56">
      <c r="A56" s="1"/>
      <c r="B56" s="1"/>
      <c r="C56" s="1"/>
      <c r="D56" s="1"/>
      <c r="E56" s="1"/>
      <c r="F56" s="1"/>
      <c r="G56" s="1"/>
      <c r="H56" s="1"/>
      <c r="I56" s="1"/>
      <c r="K56" s="14" t="s">
        <v>17</v>
      </c>
      <c r="L56" s="3"/>
      <c r="M56" s="4"/>
      <c r="N56" s="1"/>
      <c r="O56" s="1"/>
      <c r="P56" s="1"/>
      <c r="Q56" s="1"/>
      <c r="R56" s="1"/>
      <c r="S56" s="23" t="s">
        <v>18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9">
        <f t="array" ref="K57:M59">N51:P53 * (1-N51:P53)</f>
        <v>0.1510440915</v>
      </c>
      <c r="L57" s="19">
        <v>0.12347973958217252</v>
      </c>
      <c r="M57" s="19">
        <v>0.18736987954752055</v>
      </c>
      <c r="N57" s="1"/>
      <c r="O57" s="1"/>
      <c r="P57" s="1"/>
      <c r="Q57" s="1"/>
      <c r="R57" s="1"/>
      <c r="S57" s="24">
        <f t="array" ref="S57:S59">S51:S53 * (1-S51:S53)</f>
        <v>0.1662915903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9">
        <v>0.07625499905185222</v>
      </c>
      <c r="L58" s="19">
        <v>0.11401935868032374</v>
      </c>
      <c r="M58" s="19">
        <v>0.13791222105591677</v>
      </c>
      <c r="N58" s="1"/>
      <c r="O58" s="1"/>
      <c r="P58" s="1"/>
      <c r="Q58" s="1"/>
      <c r="R58" s="1"/>
      <c r="S58" s="24">
        <v>0.16115766222878222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9">
        <v>0.15104409146732678</v>
      </c>
      <c r="L59" s="19">
        <v>0.14349348899806208</v>
      </c>
      <c r="M59" s="19">
        <v>0.1702221237985338</v>
      </c>
      <c r="N59" s="1"/>
      <c r="O59" s="1"/>
      <c r="P59" s="1"/>
      <c r="Q59" s="1"/>
      <c r="R59" s="1"/>
      <c r="S59" s="24">
        <v>0.16628507145882596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</row>
    <row r="62">
      <c r="A62" s="9" t="s">
        <v>19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4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</row>
    <row r="63">
      <c r="A63" s="5" t="s">
        <v>1</v>
      </c>
      <c r="B63" s="3"/>
      <c r="C63" s="3"/>
      <c r="D63" s="4"/>
      <c r="E63" s="5" t="s">
        <v>2</v>
      </c>
      <c r="F63" s="3"/>
      <c r="G63" s="4"/>
      <c r="H63" s="5" t="s">
        <v>3</v>
      </c>
      <c r="I63" s="3"/>
      <c r="J63" s="4"/>
      <c r="K63" s="5" t="s">
        <v>4</v>
      </c>
      <c r="L63" s="3"/>
      <c r="M63" s="4"/>
      <c r="N63" s="5" t="s">
        <v>5</v>
      </c>
      <c r="O63" s="3"/>
      <c r="P63" s="4"/>
      <c r="Q63" s="6" t="s">
        <v>6</v>
      </c>
      <c r="R63" s="6" t="s">
        <v>7</v>
      </c>
      <c r="S63" s="6" t="s">
        <v>8</v>
      </c>
      <c r="T63" s="6" t="s">
        <v>9</v>
      </c>
      <c r="U63" s="15" t="s">
        <v>10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</row>
    <row r="64">
      <c r="A64" s="10">
        <v>1.0</v>
      </c>
      <c r="B64" s="10">
        <v>0.0</v>
      </c>
      <c r="C64" s="10">
        <v>1.0</v>
      </c>
      <c r="D64" s="10">
        <v>0.0</v>
      </c>
      <c r="E64" s="10">
        <v>0.42</v>
      </c>
      <c r="F64" s="10">
        <v>0.88</v>
      </c>
      <c r="G64" s="10">
        <v>0.55</v>
      </c>
      <c r="H64" s="10">
        <v>0.46</v>
      </c>
      <c r="I64" s="10">
        <v>0.72</v>
      </c>
      <c r="J64" s="10">
        <v>0.08</v>
      </c>
      <c r="K64" s="11">
        <f t="array" ref="K64:M66">mmult(A64:D66,E64:G67) + H64:J64</f>
        <v>1.48</v>
      </c>
      <c r="L64" s="11">
        <v>1.78</v>
      </c>
      <c r="M64" s="11">
        <v>1.1</v>
      </c>
      <c r="N64" s="22">
        <f t="array" ref="N64:P66">1 / (1 + EXP( -(K64:M66)))</f>
        <v>0.8145725807</v>
      </c>
      <c r="O64" s="22">
        <v>0.8556968659094812</v>
      </c>
      <c r="P64" s="22">
        <v>0.7502601055951177</v>
      </c>
      <c r="Q64" s="10">
        <v>0.3</v>
      </c>
      <c r="R64" s="10">
        <v>0.69</v>
      </c>
      <c r="S64" s="22">
        <f t="array" ref="S64:S66"> 1/(1+exp(-(mmult(N64:P66, Q64:Q66) + R64)))</f>
        <v>0.7893240566</v>
      </c>
      <c r="T64" s="10">
        <v>1.0</v>
      </c>
      <c r="U64" s="21">
        <f t="array" ref="U64:U66">T64:T66 - S64:S66</f>
        <v>0.2106759434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</row>
    <row r="65">
      <c r="A65" s="10">
        <v>1.0</v>
      </c>
      <c r="B65" s="10">
        <v>0.0</v>
      </c>
      <c r="C65" s="10">
        <v>1.0</v>
      </c>
      <c r="D65" s="10">
        <v>1.0</v>
      </c>
      <c r="E65" s="10">
        <v>0.1</v>
      </c>
      <c r="F65" s="10">
        <v>0.73</v>
      </c>
      <c r="G65" s="10">
        <v>0.68</v>
      </c>
      <c r="H65" s="10"/>
      <c r="I65" s="10"/>
      <c r="J65" s="10"/>
      <c r="K65" s="11">
        <v>2.4</v>
      </c>
      <c r="L65" s="11">
        <v>1.8900000000000001</v>
      </c>
      <c r="M65" s="11">
        <v>1.62</v>
      </c>
      <c r="N65" s="22">
        <v>0.9168273035060777</v>
      </c>
      <c r="O65" s="22">
        <v>0.8687555305614768</v>
      </c>
      <c r="P65" s="22">
        <v>0.8347951298093854</v>
      </c>
      <c r="Q65" s="10">
        <v>0.25</v>
      </c>
      <c r="R65" s="12"/>
      <c r="S65" s="22">
        <v>0.7980643181785062</v>
      </c>
      <c r="T65" s="10">
        <v>1.0</v>
      </c>
      <c r="U65" s="21">
        <v>0.2019356818214938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</row>
    <row r="66">
      <c r="A66" s="10">
        <v>0.0</v>
      </c>
      <c r="B66" s="10">
        <v>1.0</v>
      </c>
      <c r="C66" s="10">
        <v>0.0</v>
      </c>
      <c r="D66" s="10">
        <v>1.0</v>
      </c>
      <c r="E66" s="10">
        <v>0.6</v>
      </c>
      <c r="F66" s="10">
        <v>0.18</v>
      </c>
      <c r="G66" s="10">
        <v>0.47</v>
      </c>
      <c r="H66" s="10"/>
      <c r="I66" s="10"/>
      <c r="J66" s="10"/>
      <c r="K66" s="11">
        <v>1.48</v>
      </c>
      <c r="L66" s="11">
        <v>1.56</v>
      </c>
      <c r="M66" s="11">
        <v>1.2800000000000002</v>
      </c>
      <c r="N66" s="22">
        <v>0.8145725807070178</v>
      </c>
      <c r="O66" s="22">
        <v>0.826353352980995</v>
      </c>
      <c r="P66" s="22">
        <v>0.7824497764231124</v>
      </c>
      <c r="Q66" s="10">
        <v>0.23</v>
      </c>
      <c r="R66" s="12"/>
      <c r="S66" s="22">
        <v>0.7893353219729213</v>
      </c>
      <c r="T66" s="10">
        <v>0.0</v>
      </c>
      <c r="U66" s="21">
        <v>-0.7893353219729213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</row>
    <row r="67">
      <c r="A67" s="12"/>
      <c r="B67" s="12"/>
      <c r="C67" s="12"/>
      <c r="D67" s="12"/>
      <c r="E67" s="10">
        <v>0.92</v>
      </c>
      <c r="F67" s="10">
        <v>0.11</v>
      </c>
      <c r="G67" s="10">
        <v>0.52</v>
      </c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</row>
    <row r="69">
      <c r="A69" s="1"/>
      <c r="B69" s="1"/>
      <c r="C69" s="1"/>
      <c r="D69" s="1"/>
      <c r="E69" s="1"/>
      <c r="F69" s="1"/>
      <c r="G69" s="1"/>
      <c r="H69" s="1"/>
      <c r="I69" s="1"/>
      <c r="K69" s="25" t="s">
        <v>17</v>
      </c>
      <c r="L69" s="3"/>
      <c r="M69" s="4"/>
      <c r="N69" s="1"/>
      <c r="O69" s="1"/>
      <c r="P69" s="1"/>
      <c r="Q69" s="1"/>
      <c r="R69" s="1"/>
      <c r="S69" s="26" t="s">
        <v>18</v>
      </c>
      <c r="T69" s="1"/>
      <c r="U69" s="15" t="s">
        <v>10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22">
        <f t="array" ref="K70:M72">N64:P66 * (1-N64:P66)</f>
        <v>0.1510440915</v>
      </c>
      <c r="L70" s="22">
        <v>0.12347973958217252</v>
      </c>
      <c r="M70" s="22">
        <v>0.18736987954752055</v>
      </c>
      <c r="N70" s="1"/>
      <c r="O70" s="1"/>
      <c r="P70" s="1"/>
      <c r="Q70" s="1"/>
      <c r="R70" s="1"/>
      <c r="S70" s="27">
        <f t="array" ref="S70:S72">S64:S66 * (1-S64:S66)</f>
        <v>0.1662915903</v>
      </c>
      <c r="T70" s="1"/>
      <c r="U70" s="21">
        <f t="array" ref="U70:U72">T64:T66 - S64:S66</f>
        <v>0.2106759434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22">
        <v>0.07625499905185222</v>
      </c>
      <c r="L71" s="22">
        <v>0.11401935868032374</v>
      </c>
      <c r="M71" s="22">
        <v>0.13791222105591677</v>
      </c>
      <c r="N71" s="1"/>
      <c r="O71" s="1"/>
      <c r="P71" s="1"/>
      <c r="Q71" s="1"/>
      <c r="R71" s="1"/>
      <c r="S71" s="27">
        <v>0.16115766222878222</v>
      </c>
      <c r="T71" s="1"/>
      <c r="U71" s="21">
        <v>0.2019356818214938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22">
        <v>0.15104409146732678</v>
      </c>
      <c r="L72" s="22">
        <v>0.14349348899806208</v>
      </c>
      <c r="M72" s="22">
        <v>0.1702221237985338</v>
      </c>
      <c r="N72" s="1"/>
      <c r="O72" s="1"/>
      <c r="P72" s="1"/>
      <c r="Q72" s="1"/>
      <c r="R72" s="1"/>
      <c r="S72" s="27">
        <v>0.16628507145882596</v>
      </c>
      <c r="T72" s="1"/>
      <c r="U72" s="21">
        <v>-0.7893353219729213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23" t="s">
        <v>20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24">
        <f t="array" ref="T75:T77">S70:S72 * U70:U72</f>
        <v>0.03503363766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24">
        <v>0.032543482402927135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24">
        <v>-0.13125468041924263</v>
      </c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</row>
    <row r="79">
      <c r="A79" s="9" t="s">
        <v>21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4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</row>
    <row r="80">
      <c r="A80" s="5" t="s">
        <v>1</v>
      </c>
      <c r="B80" s="3"/>
      <c r="C80" s="3"/>
      <c r="D80" s="4"/>
      <c r="E80" s="5" t="s">
        <v>2</v>
      </c>
      <c r="F80" s="3"/>
      <c r="G80" s="4"/>
      <c r="H80" s="5" t="s">
        <v>3</v>
      </c>
      <c r="I80" s="3"/>
      <c r="J80" s="4"/>
      <c r="K80" s="5" t="s">
        <v>4</v>
      </c>
      <c r="L80" s="3"/>
      <c r="M80" s="4"/>
      <c r="N80" s="5" t="s">
        <v>5</v>
      </c>
      <c r="O80" s="3"/>
      <c r="P80" s="4"/>
      <c r="Q80" s="15" t="s">
        <v>6</v>
      </c>
      <c r="R80" s="6" t="s">
        <v>7</v>
      </c>
      <c r="S80" s="6" t="s">
        <v>8</v>
      </c>
      <c r="T80" s="6" t="s">
        <v>9</v>
      </c>
      <c r="U80" s="6" t="s">
        <v>10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</row>
    <row r="81">
      <c r="A81" s="10">
        <v>1.0</v>
      </c>
      <c r="B81" s="10">
        <v>0.0</v>
      </c>
      <c r="C81" s="10">
        <v>1.0</v>
      </c>
      <c r="D81" s="10">
        <v>0.0</v>
      </c>
      <c r="E81" s="10">
        <v>0.42</v>
      </c>
      <c r="F81" s="10">
        <v>0.88</v>
      </c>
      <c r="G81" s="10">
        <v>0.55</v>
      </c>
      <c r="H81" s="10">
        <v>0.46</v>
      </c>
      <c r="I81" s="10">
        <v>0.72</v>
      </c>
      <c r="J81" s="10">
        <v>0.08</v>
      </c>
      <c r="K81" s="11">
        <f t="array" ref="K81:M83">mmult(A81:D83,E81:G84) + H81:J81</f>
        <v>1.48</v>
      </c>
      <c r="L81" s="11">
        <v>1.78</v>
      </c>
      <c r="M81" s="11">
        <v>1.1</v>
      </c>
      <c r="N81" s="22">
        <f t="array" ref="N81:P83">1 / (1 + EXP( -(K81:M83)))</f>
        <v>0.8145725807</v>
      </c>
      <c r="O81" s="22">
        <v>0.8556968659094812</v>
      </c>
      <c r="P81" s="22">
        <v>0.7502601055951177</v>
      </c>
      <c r="Q81" s="15">
        <v>0.3</v>
      </c>
      <c r="R81" s="10">
        <v>0.69</v>
      </c>
      <c r="S81" s="22">
        <f t="array" ref="S81:S83"> 1/(1+exp(-(mmult(N81:P83, Q81:Q83) + R81)))</f>
        <v>0.7893240566</v>
      </c>
      <c r="T81" s="10">
        <v>1.0</v>
      </c>
      <c r="U81" s="22">
        <f t="array" ref="U81:U83">T81:T83 - S81:S83</f>
        <v>0.2106759434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</row>
    <row r="82">
      <c r="A82" s="10">
        <v>1.0</v>
      </c>
      <c r="B82" s="10">
        <v>0.0</v>
      </c>
      <c r="C82" s="10">
        <v>1.0</v>
      </c>
      <c r="D82" s="10">
        <v>1.0</v>
      </c>
      <c r="E82" s="10">
        <v>0.1</v>
      </c>
      <c r="F82" s="10">
        <v>0.73</v>
      </c>
      <c r="G82" s="10">
        <v>0.68</v>
      </c>
      <c r="H82" s="10"/>
      <c r="I82" s="10"/>
      <c r="J82" s="10"/>
      <c r="K82" s="11">
        <v>2.4</v>
      </c>
      <c r="L82" s="11">
        <v>1.8900000000000001</v>
      </c>
      <c r="M82" s="11">
        <v>1.62</v>
      </c>
      <c r="N82" s="22">
        <v>0.9168273035060777</v>
      </c>
      <c r="O82" s="22">
        <v>0.8687555305614768</v>
      </c>
      <c r="P82" s="22">
        <v>0.8347951298093854</v>
      </c>
      <c r="Q82" s="15">
        <v>0.25</v>
      </c>
      <c r="R82" s="12"/>
      <c r="S82" s="22">
        <v>0.7980643181785062</v>
      </c>
      <c r="T82" s="10">
        <v>1.0</v>
      </c>
      <c r="U82" s="22">
        <v>0.2019356818214938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</row>
    <row r="83">
      <c r="A83" s="10">
        <v>0.0</v>
      </c>
      <c r="B83" s="10">
        <v>1.0</v>
      </c>
      <c r="C83" s="10">
        <v>0.0</v>
      </c>
      <c r="D83" s="10">
        <v>1.0</v>
      </c>
      <c r="E83" s="10">
        <v>0.6</v>
      </c>
      <c r="F83" s="10">
        <v>0.18</v>
      </c>
      <c r="G83" s="10">
        <v>0.47</v>
      </c>
      <c r="H83" s="10"/>
      <c r="I83" s="10"/>
      <c r="J83" s="10"/>
      <c r="K83" s="11">
        <v>1.48</v>
      </c>
      <c r="L83" s="11">
        <v>1.56</v>
      </c>
      <c r="M83" s="11">
        <v>1.2800000000000002</v>
      </c>
      <c r="N83" s="22">
        <v>0.8145725807070178</v>
      </c>
      <c r="O83" s="22">
        <v>0.826353352980995</v>
      </c>
      <c r="P83" s="22">
        <v>0.7824497764231124</v>
      </c>
      <c r="Q83" s="15">
        <v>0.23</v>
      </c>
      <c r="R83" s="12"/>
      <c r="S83" s="22">
        <v>0.7893353219729213</v>
      </c>
      <c r="T83" s="10">
        <v>0.0</v>
      </c>
      <c r="U83" s="22">
        <v>-0.7893353219729213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</row>
    <row r="84">
      <c r="A84" s="12"/>
      <c r="B84" s="12"/>
      <c r="C84" s="12"/>
      <c r="D84" s="12"/>
      <c r="E84" s="10">
        <v>0.92</v>
      </c>
      <c r="F84" s="10">
        <v>0.11</v>
      </c>
      <c r="G84" s="10">
        <v>0.52</v>
      </c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</row>
    <row r="86">
      <c r="A86" s="1"/>
      <c r="B86" s="1"/>
      <c r="C86" s="1"/>
      <c r="D86" s="1"/>
      <c r="E86" s="1"/>
      <c r="F86" s="1"/>
      <c r="G86" s="1"/>
      <c r="H86" s="1"/>
      <c r="I86" s="1"/>
      <c r="K86" s="25" t="s">
        <v>17</v>
      </c>
      <c r="L86" s="3"/>
      <c r="M86" s="4"/>
      <c r="N86" s="25" t="s">
        <v>22</v>
      </c>
      <c r="O86" s="3"/>
      <c r="P86" s="4"/>
      <c r="Q86" s="1"/>
      <c r="R86" s="1"/>
      <c r="S86" s="28" t="s">
        <v>18</v>
      </c>
      <c r="T86" s="12"/>
      <c r="U86" s="10" t="s">
        <v>10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22">
        <f t="array" ref="K87:M89">N81:P83 * (1-N81:P83)</f>
        <v>0.1510440915</v>
      </c>
      <c r="L87" s="22">
        <v>0.12347973958217252</v>
      </c>
      <c r="M87" s="22">
        <v>0.18736987954752055</v>
      </c>
      <c r="N87" s="31">
        <f t="array" ref="N87:P89">mmult(T92:T94, TRANSPOSE(Q81:Q83))</f>
        <v>0.0105100913</v>
      </c>
      <c r="O87" s="31">
        <v>0.008758409415472462</v>
      </c>
      <c r="P87" s="31">
        <v>0.008057736662234666</v>
      </c>
      <c r="Q87" s="1"/>
      <c r="R87" s="1"/>
      <c r="S87" s="30">
        <f t="array" ref="S87:S89">S81:S83 * (1-S81:S83)</f>
        <v>0.1662915903</v>
      </c>
      <c r="T87" s="12"/>
      <c r="U87" s="22">
        <f t="array" ref="U87:U89">T81:T83 - S81:S83</f>
        <v>0.2106759434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22">
        <v>0.07625499905185222</v>
      </c>
      <c r="L88" s="22">
        <v>0.11401935868032374</v>
      </c>
      <c r="M88" s="22">
        <v>0.13791222105591677</v>
      </c>
      <c r="N88" s="31">
        <v>0.00976304472087814</v>
      </c>
      <c r="O88" s="31">
        <v>0.008135870600731784</v>
      </c>
      <c r="P88" s="31">
        <v>0.007485000952673241</v>
      </c>
      <c r="Q88" s="1"/>
      <c r="R88" s="1"/>
      <c r="S88" s="30">
        <v>0.16115766222878222</v>
      </c>
      <c r="T88" s="12"/>
      <c r="U88" s="22">
        <v>0.2019356818214938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22">
        <v>0.15104409146732678</v>
      </c>
      <c r="L89" s="22">
        <v>0.14349348899806208</v>
      </c>
      <c r="M89" s="22">
        <v>0.1702221237985338</v>
      </c>
      <c r="N89" s="31">
        <v>-0.039376404125772785</v>
      </c>
      <c r="O89" s="31">
        <v>-0.032813670104810656</v>
      </c>
      <c r="P89" s="31">
        <v>-0.030188576496425805</v>
      </c>
      <c r="Q89" s="1"/>
      <c r="R89" s="1"/>
      <c r="S89" s="30">
        <v>0.16628507145882596</v>
      </c>
      <c r="T89" s="12"/>
      <c r="U89" s="22">
        <v>-0.7893353219729213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26" t="s">
        <v>20</v>
      </c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27">
        <f t="array" ref="T92:T94">S87:S89 * U87:U89</f>
        <v>0.03503363766</v>
      </c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27">
        <v>0.032543482402927135</v>
      </c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27">
        <v>-0.13125468041924263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</row>
    <row r="97">
      <c r="A97" s="9" t="s">
        <v>23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4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</row>
    <row r="98">
      <c r="A98" s="5" t="s">
        <v>1</v>
      </c>
      <c r="B98" s="3"/>
      <c r="C98" s="3"/>
      <c r="D98" s="4"/>
      <c r="E98" s="5" t="s">
        <v>2</v>
      </c>
      <c r="F98" s="3"/>
      <c r="G98" s="4"/>
      <c r="H98" s="5" t="s">
        <v>3</v>
      </c>
      <c r="I98" s="3"/>
      <c r="J98" s="4"/>
      <c r="K98" s="5" t="s">
        <v>4</v>
      </c>
      <c r="L98" s="3"/>
      <c r="M98" s="4"/>
      <c r="N98" s="5" t="s">
        <v>5</v>
      </c>
      <c r="O98" s="3"/>
      <c r="P98" s="4"/>
      <c r="Q98" s="6" t="s">
        <v>6</v>
      </c>
      <c r="R98" s="6" t="s">
        <v>7</v>
      </c>
      <c r="S98" s="6" t="s">
        <v>8</v>
      </c>
      <c r="T98" s="6" t="s">
        <v>9</v>
      </c>
      <c r="U98" s="6" t="s">
        <v>10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</row>
    <row r="99">
      <c r="A99" s="10">
        <v>1.0</v>
      </c>
      <c r="B99" s="10">
        <v>0.0</v>
      </c>
      <c r="C99" s="10">
        <v>1.0</v>
      </c>
      <c r="D99" s="10">
        <v>0.0</v>
      </c>
      <c r="E99" s="10">
        <v>0.42</v>
      </c>
      <c r="F99" s="10">
        <v>0.88</v>
      </c>
      <c r="G99" s="10">
        <v>0.55</v>
      </c>
      <c r="H99" s="10">
        <v>0.46</v>
      </c>
      <c r="I99" s="10">
        <v>0.72</v>
      </c>
      <c r="J99" s="10">
        <v>0.08</v>
      </c>
      <c r="K99" s="11">
        <f t="array" ref="K99:M101">mmult(A99:D101,E99:G102) + H99:J99</f>
        <v>1.48</v>
      </c>
      <c r="L99" s="11">
        <v>1.78</v>
      </c>
      <c r="M99" s="11">
        <v>1.1</v>
      </c>
      <c r="N99" s="22">
        <f t="array" ref="N99:P101">1 / (1 + EXP( -(K99:M101)))</f>
        <v>0.8145725807</v>
      </c>
      <c r="O99" s="22">
        <v>0.8556968659094812</v>
      </c>
      <c r="P99" s="22">
        <v>0.7502601055951177</v>
      </c>
      <c r="Q99" s="10">
        <v>0.3</v>
      </c>
      <c r="R99" s="10">
        <v>0.69</v>
      </c>
      <c r="S99" s="22">
        <f t="array" ref="S99:S101"> 1/(1+exp(-(mmult(N99:P101, Q99:Q101) + R99)))</f>
        <v>0.7893240566</v>
      </c>
      <c r="T99" s="10">
        <v>1.0</v>
      </c>
      <c r="U99" s="22">
        <f t="array" ref="U99:U101">T99:T101 - S99:S101</f>
        <v>0.2106759434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</row>
    <row r="100">
      <c r="A100" s="10">
        <v>1.0</v>
      </c>
      <c r="B100" s="10">
        <v>0.0</v>
      </c>
      <c r="C100" s="10">
        <v>1.0</v>
      </c>
      <c r="D100" s="10">
        <v>1.0</v>
      </c>
      <c r="E100" s="10">
        <v>0.1</v>
      </c>
      <c r="F100" s="10">
        <v>0.73</v>
      </c>
      <c r="G100" s="10">
        <v>0.68</v>
      </c>
      <c r="H100" s="10"/>
      <c r="I100" s="10"/>
      <c r="J100" s="10"/>
      <c r="K100" s="11">
        <v>2.4</v>
      </c>
      <c r="L100" s="11">
        <v>1.8900000000000001</v>
      </c>
      <c r="M100" s="11">
        <v>1.62</v>
      </c>
      <c r="N100" s="22">
        <v>0.9168273035060777</v>
      </c>
      <c r="O100" s="22">
        <v>0.8687555305614768</v>
      </c>
      <c r="P100" s="22">
        <v>0.8347951298093854</v>
      </c>
      <c r="Q100" s="10">
        <v>0.25</v>
      </c>
      <c r="R100" s="12"/>
      <c r="S100" s="22">
        <v>0.7980643181785062</v>
      </c>
      <c r="T100" s="10">
        <v>1.0</v>
      </c>
      <c r="U100" s="22">
        <v>0.2019356818214938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</row>
    <row r="101">
      <c r="A101" s="10">
        <v>0.0</v>
      </c>
      <c r="B101" s="10">
        <v>1.0</v>
      </c>
      <c r="C101" s="10">
        <v>0.0</v>
      </c>
      <c r="D101" s="10">
        <v>1.0</v>
      </c>
      <c r="E101" s="10">
        <v>0.6</v>
      </c>
      <c r="F101" s="10">
        <v>0.18</v>
      </c>
      <c r="G101" s="10">
        <v>0.47</v>
      </c>
      <c r="H101" s="10"/>
      <c r="I101" s="10"/>
      <c r="J101" s="10"/>
      <c r="K101" s="11">
        <v>1.48</v>
      </c>
      <c r="L101" s="11">
        <v>1.56</v>
      </c>
      <c r="M101" s="11">
        <v>1.2800000000000002</v>
      </c>
      <c r="N101" s="22">
        <v>0.8145725807070178</v>
      </c>
      <c r="O101" s="22">
        <v>0.826353352980995</v>
      </c>
      <c r="P101" s="22">
        <v>0.7824497764231124</v>
      </c>
      <c r="Q101" s="10">
        <v>0.23</v>
      </c>
      <c r="R101" s="12"/>
      <c r="S101" s="22">
        <v>0.7893353219729213</v>
      </c>
      <c r="T101" s="10">
        <v>0.0</v>
      </c>
      <c r="U101" s="22">
        <v>-0.7893353219729213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</row>
    <row r="102">
      <c r="A102" s="12"/>
      <c r="B102" s="12"/>
      <c r="C102" s="12"/>
      <c r="D102" s="12"/>
      <c r="E102" s="10">
        <v>0.92</v>
      </c>
      <c r="F102" s="10">
        <v>0.11</v>
      </c>
      <c r="G102" s="10">
        <v>0.52</v>
      </c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K104" s="13" t="s">
        <v>17</v>
      </c>
      <c r="L104" s="3"/>
      <c r="M104" s="4"/>
      <c r="N104" s="13" t="s">
        <v>22</v>
      </c>
      <c r="O104" s="3"/>
      <c r="P104" s="4"/>
      <c r="Q104" s="1"/>
      <c r="R104" s="1"/>
      <c r="S104" s="28" t="s">
        <v>18</v>
      </c>
      <c r="T104" s="12"/>
      <c r="U104" s="10" t="s">
        <v>10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21">
        <f t="array" ref="K105:M107">N99:P101 * (1-N99:P101)</f>
        <v>0.1510440915</v>
      </c>
      <c r="L105" s="21">
        <v>0.12347973958217252</v>
      </c>
      <c r="M105" s="21">
        <v>0.18736987954752055</v>
      </c>
      <c r="N105" s="32">
        <f t="array" ref="N105:P107">mmult(T110:T112, TRANSPOSE(Q99:Q101))</f>
        <v>0.0105100913</v>
      </c>
      <c r="O105" s="32">
        <v>0.008758409415472462</v>
      </c>
      <c r="P105" s="32">
        <v>0.008057736662234666</v>
      </c>
      <c r="Q105" s="1"/>
      <c r="R105" s="1"/>
      <c r="S105" s="30">
        <f t="array" ref="S105:S107">S99:S101 * (1-S99:S101)</f>
        <v>0.1662915903</v>
      </c>
      <c r="T105" s="12"/>
      <c r="U105" s="22">
        <f t="array" ref="U105:U107">T99:T101 - S99:S101</f>
        <v>0.2106759434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21">
        <v>0.07625499905185222</v>
      </c>
      <c r="L106" s="21">
        <v>0.11401935868032374</v>
      </c>
      <c r="M106" s="21">
        <v>0.13791222105591677</v>
      </c>
      <c r="N106" s="32">
        <v>0.00976304472087814</v>
      </c>
      <c r="O106" s="32">
        <v>0.008135870600731784</v>
      </c>
      <c r="P106" s="32">
        <v>0.007485000952673241</v>
      </c>
      <c r="Q106" s="1"/>
      <c r="R106" s="1"/>
      <c r="S106" s="30">
        <v>0.16115766222878222</v>
      </c>
      <c r="T106" s="12"/>
      <c r="U106" s="22">
        <v>0.2019356818214938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21">
        <v>0.15104409146732678</v>
      </c>
      <c r="L107" s="21">
        <v>0.14349348899806208</v>
      </c>
      <c r="M107" s="21">
        <v>0.1702221237985338</v>
      </c>
      <c r="N107" s="32">
        <v>-0.039376404125772785</v>
      </c>
      <c r="O107" s="32">
        <v>-0.032813670104810656</v>
      </c>
      <c r="P107" s="32">
        <v>-0.030188576496425805</v>
      </c>
      <c r="Q107" s="1"/>
      <c r="R107" s="1"/>
      <c r="S107" s="30">
        <v>0.16628507145882596</v>
      </c>
      <c r="T107" s="12"/>
      <c r="U107" s="22">
        <v>-0.7893353219729213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4" t="s">
        <v>24</v>
      </c>
      <c r="M109" s="3"/>
      <c r="N109" s="4"/>
      <c r="O109" s="1"/>
      <c r="P109" s="1"/>
      <c r="Q109" s="1"/>
      <c r="R109" s="1"/>
      <c r="S109" s="1"/>
      <c r="T109" s="28" t="s">
        <v>20</v>
      </c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33">
        <f t="array" ref="L110:N112">MMULT(N105:P107, K105:M107)</f>
        <v>0.003472433207</v>
      </c>
      <c r="M110" s="33">
        <v>0.003452644308235436</v>
      </c>
      <c r="N110" s="33">
        <v>0.004548771283705688</v>
      </c>
      <c r="O110" s="1"/>
      <c r="P110" s="1"/>
      <c r="Q110" s="1"/>
      <c r="R110" s="1"/>
      <c r="S110" s="1"/>
      <c r="T110" s="30">
        <f t="array" ref="T110:T112">S105:S107 * U105:U107</f>
        <v>0.03503363766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33">
        <v>0.0032256161932933194</v>
      </c>
      <c r="M111" s="33">
        <v>0.003207233869717577</v>
      </c>
      <c r="N111" s="33">
        <v>0.004225449256936537</v>
      </c>
      <c r="O111" s="1"/>
      <c r="P111" s="1"/>
      <c r="Q111" s="1"/>
      <c r="R111" s="1"/>
      <c r="S111" s="1"/>
      <c r="T111" s="30">
        <v>0.032543482402927135</v>
      </c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33">
        <v>-0.013009585678752307</v>
      </c>
      <c r="M112" s="33">
        <v>-0.012935445917788061</v>
      </c>
      <c r="N112" s="33">
        <v>-0.017042121828887213</v>
      </c>
      <c r="O112" s="1"/>
      <c r="P112" s="1"/>
      <c r="Q112" s="1"/>
      <c r="R112" s="1"/>
      <c r="S112" s="1"/>
      <c r="T112" s="30">
        <v>-0.13125468041924263</v>
      </c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</row>
    <row r="115">
      <c r="A115" s="9" t="s">
        <v>25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4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</row>
    <row r="116">
      <c r="A116" s="34" t="s">
        <v>1</v>
      </c>
      <c r="B116" s="3"/>
      <c r="C116" s="3"/>
      <c r="D116" s="4"/>
      <c r="E116" s="14" t="s">
        <v>2</v>
      </c>
      <c r="F116" s="3"/>
      <c r="G116" s="4"/>
      <c r="H116" s="5" t="s">
        <v>3</v>
      </c>
      <c r="I116" s="3"/>
      <c r="J116" s="4"/>
      <c r="K116" s="5" t="s">
        <v>4</v>
      </c>
      <c r="L116" s="3"/>
      <c r="M116" s="4"/>
      <c r="N116" s="13" t="s">
        <v>5</v>
      </c>
      <c r="O116" s="3"/>
      <c r="P116" s="4"/>
      <c r="Q116" s="10" t="s">
        <v>6</v>
      </c>
      <c r="R116" s="6" t="s">
        <v>7</v>
      </c>
      <c r="S116" s="6" t="s">
        <v>8</v>
      </c>
      <c r="T116" s="6" t="s">
        <v>9</v>
      </c>
      <c r="U116" s="6" t="s">
        <v>10</v>
      </c>
      <c r="V116" s="1"/>
      <c r="W116" s="23" t="s">
        <v>26</v>
      </c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</row>
    <row r="117">
      <c r="A117" s="35">
        <v>1.0</v>
      </c>
      <c r="B117" s="35">
        <v>0.0</v>
      </c>
      <c r="C117" s="35">
        <v>1.0</v>
      </c>
      <c r="D117" s="35">
        <v>0.0</v>
      </c>
      <c r="E117" s="7">
        <v>0.42</v>
      </c>
      <c r="F117" s="7">
        <v>0.88</v>
      </c>
      <c r="G117" s="7">
        <v>0.55</v>
      </c>
      <c r="H117" s="10">
        <v>0.46</v>
      </c>
      <c r="I117" s="10">
        <v>0.72</v>
      </c>
      <c r="J117" s="10">
        <v>0.08</v>
      </c>
      <c r="K117" s="11">
        <f t="array" ref="K117:M119">mmult(A117:D119,E117:G120) + H117:J117</f>
        <v>1.48</v>
      </c>
      <c r="L117" s="11">
        <v>1.78</v>
      </c>
      <c r="M117" s="11">
        <v>1.1</v>
      </c>
      <c r="N117" s="21">
        <f t="array" ref="N117:P119">1 / (1 + EXP( -(K117:M119)))</f>
        <v>0.8145725807</v>
      </c>
      <c r="O117" s="21">
        <v>0.8556968659094812</v>
      </c>
      <c r="P117" s="21">
        <v>0.7502601055951177</v>
      </c>
      <c r="Q117" s="10">
        <v>0.3</v>
      </c>
      <c r="R117" s="10">
        <v>0.69</v>
      </c>
      <c r="S117" s="22">
        <f t="array" ref="S117:S119"> 1/(1+exp(-(mmult(N117:P119, Q117:Q119) + R117)))</f>
        <v>0.7893240566</v>
      </c>
      <c r="T117" s="10">
        <v>1.0</v>
      </c>
      <c r="U117" s="22">
        <f t="array" ref="U117:U119">T117:T119 - S117:S119</f>
        <v>0.2106759434</v>
      </c>
      <c r="V117" s="1"/>
      <c r="W117" s="36">
        <f t="array" ref="W117:W119">(TRANSPOSE({0.3, 0.25, 0.23}))+MMULT(TRANSPOSE(N117:P119),T128:T130) * D124</f>
        <v>0.295145773</v>
      </c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</row>
    <row r="118">
      <c r="A118" s="35">
        <v>1.0</v>
      </c>
      <c r="B118" s="35">
        <v>0.0</v>
      </c>
      <c r="C118" s="35">
        <v>1.0</v>
      </c>
      <c r="D118" s="35">
        <v>1.0</v>
      </c>
      <c r="E118" s="7">
        <v>0.1</v>
      </c>
      <c r="F118" s="7">
        <v>0.73</v>
      </c>
      <c r="G118" s="7">
        <v>0.68</v>
      </c>
      <c r="H118" s="10"/>
      <c r="I118" s="10"/>
      <c r="J118" s="10"/>
      <c r="K118" s="11">
        <v>2.4</v>
      </c>
      <c r="L118" s="11">
        <v>1.8900000000000001</v>
      </c>
      <c r="M118" s="11">
        <v>1.62</v>
      </c>
      <c r="N118" s="21">
        <v>0.9168273035060777</v>
      </c>
      <c r="O118" s="21">
        <v>0.8687555305614768</v>
      </c>
      <c r="P118" s="21">
        <v>0.8347951298093854</v>
      </c>
      <c r="Q118" s="10">
        <v>0.25</v>
      </c>
      <c r="R118" s="12"/>
      <c r="S118" s="22">
        <v>0.7980643181785062</v>
      </c>
      <c r="T118" s="10">
        <v>1.0</v>
      </c>
      <c r="U118" s="22">
        <v>0.2019356818214938</v>
      </c>
      <c r="V118" s="1"/>
      <c r="W118" s="36">
        <v>0.24497877590110706</v>
      </c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</row>
    <row r="119">
      <c r="A119" s="35">
        <v>0.0</v>
      </c>
      <c r="B119" s="35">
        <v>1.0</v>
      </c>
      <c r="C119" s="35">
        <v>0.0</v>
      </c>
      <c r="D119" s="35">
        <v>1.0</v>
      </c>
      <c r="E119" s="7">
        <v>0.6</v>
      </c>
      <c r="F119" s="7">
        <v>0.18</v>
      </c>
      <c r="G119" s="7">
        <v>0.47</v>
      </c>
      <c r="H119" s="10"/>
      <c r="I119" s="10"/>
      <c r="J119" s="10"/>
      <c r="K119" s="11">
        <v>1.48</v>
      </c>
      <c r="L119" s="11">
        <v>1.56</v>
      </c>
      <c r="M119" s="11">
        <v>1.2800000000000002</v>
      </c>
      <c r="N119" s="21">
        <v>0.8145725807070178</v>
      </c>
      <c r="O119" s="21">
        <v>0.826353352980995</v>
      </c>
      <c r="P119" s="21">
        <v>0.7824497764231124</v>
      </c>
      <c r="Q119" s="10">
        <v>0.23</v>
      </c>
      <c r="R119" s="12"/>
      <c r="S119" s="22">
        <v>0.7893353219729213</v>
      </c>
      <c r="T119" s="10">
        <v>0.0</v>
      </c>
      <c r="U119" s="22">
        <v>-0.7893353219729213</v>
      </c>
      <c r="V119" s="1"/>
      <c r="W119" s="36">
        <v>0.2250751285960068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</row>
    <row r="120">
      <c r="A120" s="12"/>
      <c r="B120" s="12"/>
      <c r="C120" s="12"/>
      <c r="D120" s="12"/>
      <c r="E120" s="7">
        <v>0.92</v>
      </c>
      <c r="F120" s="7">
        <v>0.11</v>
      </c>
      <c r="G120" s="7">
        <v>0.52</v>
      </c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K122" s="25" t="s">
        <v>17</v>
      </c>
      <c r="L122" s="3"/>
      <c r="M122" s="4"/>
      <c r="N122" s="25" t="s">
        <v>22</v>
      </c>
      <c r="O122" s="3"/>
      <c r="P122" s="4"/>
      <c r="Q122" s="1"/>
      <c r="R122" s="1"/>
      <c r="S122" s="28" t="s">
        <v>18</v>
      </c>
      <c r="T122" s="12"/>
      <c r="U122" s="10" t="s">
        <v>10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22">
        <f t="array" ref="K123:M125">N117:P119 * (1-N117:P119)</f>
        <v>0.1510440915</v>
      </c>
      <c r="L123" s="22">
        <v>0.12347973958217252</v>
      </c>
      <c r="M123" s="22">
        <v>0.18736987954752055</v>
      </c>
      <c r="N123" s="31">
        <f t="array" ref="N123:P125">mmult(T128:T130, TRANSPOSE(Q117:Q119))</f>
        <v>0.0105100913</v>
      </c>
      <c r="O123" s="31">
        <v>0.008758409415472462</v>
      </c>
      <c r="P123" s="31">
        <v>0.008057736662234666</v>
      </c>
      <c r="Q123" s="1"/>
      <c r="R123" s="1"/>
      <c r="S123" s="30">
        <f t="array" ref="S123:S125">S117:S119 * (1-S117:S119)</f>
        <v>0.1662915903</v>
      </c>
      <c r="T123" s="12"/>
      <c r="U123" s="22">
        <f t="array" ref="U123:U125">T117:T119 - S117:S119</f>
        <v>0.2106759434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</row>
    <row r="124">
      <c r="A124" s="1"/>
      <c r="B124" s="1"/>
      <c r="C124" s="37" t="s">
        <v>28</v>
      </c>
      <c r="D124" s="37">
        <v>0.1</v>
      </c>
      <c r="E124" s="1"/>
      <c r="F124" s="1"/>
      <c r="G124" s="1"/>
      <c r="H124" s="1"/>
      <c r="I124" s="1"/>
      <c r="J124" s="1"/>
      <c r="K124" s="22">
        <v>0.07625499905185222</v>
      </c>
      <c r="L124" s="22">
        <v>0.11401935868032374</v>
      </c>
      <c r="M124" s="22">
        <v>0.13791222105591677</v>
      </c>
      <c r="N124" s="31">
        <v>0.00976304472087814</v>
      </c>
      <c r="O124" s="31">
        <v>0.008135870600731784</v>
      </c>
      <c r="P124" s="31">
        <v>0.007485000952673241</v>
      </c>
      <c r="Q124" s="1"/>
      <c r="R124" s="1"/>
      <c r="S124" s="30">
        <v>0.16115766222878222</v>
      </c>
      <c r="T124" s="12"/>
      <c r="U124" s="22">
        <v>0.2019356818214938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22">
        <v>0.15104409146732678</v>
      </c>
      <c r="L125" s="22">
        <v>0.14349348899806208</v>
      </c>
      <c r="M125" s="22">
        <v>0.1702221237985338</v>
      </c>
      <c r="N125" s="31">
        <v>-0.039376404125772785</v>
      </c>
      <c r="O125" s="31">
        <v>-0.032813670104810656</v>
      </c>
      <c r="P125" s="31">
        <v>-0.030188576496425805</v>
      </c>
      <c r="Q125" s="1"/>
      <c r="R125" s="1"/>
      <c r="S125" s="30">
        <v>0.16628507145882596</v>
      </c>
      <c r="T125" s="12"/>
      <c r="U125" s="22">
        <v>-0.7893353219729213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3" t="s">
        <v>24</v>
      </c>
      <c r="M127" s="3"/>
      <c r="N127" s="4"/>
      <c r="O127" s="1"/>
      <c r="P127" s="1"/>
      <c r="Q127" s="1"/>
      <c r="R127" s="1"/>
      <c r="S127" s="1"/>
      <c r="T127" s="26" t="s">
        <v>20</v>
      </c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">
        <f t="array" ref="L128:N130">MMULT(N123:P125, K123:M125)</f>
        <v>0.003472433207</v>
      </c>
      <c r="M128" s="38">
        <v>0.003452644308235436</v>
      </c>
      <c r="N128" s="38">
        <v>0.004548771283705688</v>
      </c>
      <c r="O128" s="1"/>
      <c r="P128" s="1"/>
      <c r="Q128" s="1"/>
      <c r="R128" s="1"/>
      <c r="S128" s="1"/>
      <c r="T128" s="27">
        <f t="array" ref="T128:T130">S123:S125 * U123:U125</f>
        <v>0.03503363766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">
        <v>0.0032256161932933194</v>
      </c>
      <c r="M129" s="38">
        <v>0.003207233869717577</v>
      </c>
      <c r="N129" s="38">
        <v>0.004225449256936537</v>
      </c>
      <c r="O129" s="1"/>
      <c r="P129" s="1"/>
      <c r="Q129" s="1"/>
      <c r="R129" s="1"/>
      <c r="S129" s="1"/>
      <c r="T129" s="27">
        <v>0.032543482402927135</v>
      </c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">
        <v>-0.013009585678752307</v>
      </c>
      <c r="M130" s="38">
        <v>-0.012935445917788061</v>
      </c>
      <c r="N130" s="38">
        <v>-0.017042121828887213</v>
      </c>
      <c r="O130" s="1"/>
      <c r="P130" s="1"/>
      <c r="Q130" s="1"/>
      <c r="R130" s="1"/>
      <c r="S130" s="1"/>
      <c r="T130" s="27">
        <v>-0.13125468041924263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</row>
    <row r="133">
      <c r="A133" s="9" t="s">
        <v>29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4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</row>
    <row r="134">
      <c r="A134" s="5" t="s">
        <v>1</v>
      </c>
      <c r="B134" s="3"/>
      <c r="C134" s="3"/>
      <c r="D134" s="4"/>
      <c r="E134" s="5" t="s">
        <v>2</v>
      </c>
      <c r="F134" s="3"/>
      <c r="G134" s="4"/>
      <c r="H134" s="5" t="s">
        <v>3</v>
      </c>
      <c r="I134" s="3"/>
      <c r="J134" s="4"/>
      <c r="K134" s="5" t="s">
        <v>4</v>
      </c>
      <c r="L134" s="3"/>
      <c r="M134" s="4"/>
      <c r="N134" s="5" t="s">
        <v>5</v>
      </c>
      <c r="O134" s="3"/>
      <c r="P134" s="4"/>
      <c r="Q134" s="6" t="s">
        <v>6</v>
      </c>
      <c r="R134" s="6" t="s">
        <v>7</v>
      </c>
      <c r="S134" s="6" t="s">
        <v>8</v>
      </c>
      <c r="T134" s="6" t="s">
        <v>9</v>
      </c>
      <c r="U134" s="6" t="s">
        <v>10</v>
      </c>
      <c r="V134" s="1"/>
      <c r="W134" s="39" t="s">
        <v>26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</row>
    <row r="135">
      <c r="A135" s="10">
        <v>1.0</v>
      </c>
      <c r="B135" s="10">
        <v>0.0</v>
      </c>
      <c r="C135" s="10">
        <v>1.0</v>
      </c>
      <c r="D135" s="10">
        <v>0.0</v>
      </c>
      <c r="E135" s="10">
        <v>0.42</v>
      </c>
      <c r="F135" s="10">
        <v>0.88</v>
      </c>
      <c r="G135" s="10">
        <v>0.55</v>
      </c>
      <c r="H135" s="10">
        <v>0.46</v>
      </c>
      <c r="I135" s="10">
        <v>0.72</v>
      </c>
      <c r="J135" s="10">
        <v>0.08</v>
      </c>
      <c r="K135" s="11">
        <f t="array" ref="K135:M137">mmult(A135:D137,E135:G138) + H135:J135</f>
        <v>1.48</v>
      </c>
      <c r="L135" s="11">
        <v>1.78</v>
      </c>
      <c r="M135" s="11">
        <v>1.1</v>
      </c>
      <c r="N135" s="22">
        <f t="array" ref="N135:P137">1 / (1 + EXP( -(K135:M137)))</f>
        <v>0.8145725807</v>
      </c>
      <c r="O135" s="22">
        <v>0.8556968659094812</v>
      </c>
      <c r="P135" s="22">
        <v>0.7502601055951177</v>
      </c>
      <c r="Q135" s="10">
        <v>0.3</v>
      </c>
      <c r="R135" s="10">
        <v>0.69</v>
      </c>
      <c r="S135" s="22">
        <f t="array" ref="S135:S137"> 1/(1+exp(-(mmult(N135:P137, Q135:Q137) + R135)))</f>
        <v>0.7893240566</v>
      </c>
      <c r="T135" s="10">
        <v>1.0</v>
      </c>
      <c r="U135" s="22">
        <f t="array" ref="U135:U137">T135:T137 - S135:S137</f>
        <v>0.2106759434</v>
      </c>
      <c r="V135" s="1"/>
      <c r="W135" s="40">
        <f t="array" ref="W135:W137">(TRANSPOSE({0.3, 0.25, 0.23}))+MMULT(TRANSPOSE(N135:P137),T146:T148) * D142</f>
        <v>0.295145773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</row>
    <row r="136">
      <c r="A136" s="10">
        <v>1.0</v>
      </c>
      <c r="B136" s="10">
        <v>0.0</v>
      </c>
      <c r="C136" s="10">
        <v>1.0</v>
      </c>
      <c r="D136" s="10">
        <v>1.0</v>
      </c>
      <c r="E136" s="10">
        <v>0.1</v>
      </c>
      <c r="F136" s="10">
        <v>0.73</v>
      </c>
      <c r="G136" s="10">
        <v>0.68</v>
      </c>
      <c r="H136" s="10"/>
      <c r="I136" s="10"/>
      <c r="J136" s="10"/>
      <c r="K136" s="11">
        <v>2.4</v>
      </c>
      <c r="L136" s="11">
        <v>1.8900000000000001</v>
      </c>
      <c r="M136" s="11">
        <v>1.62</v>
      </c>
      <c r="N136" s="22">
        <v>0.9168273035060777</v>
      </c>
      <c r="O136" s="22">
        <v>0.8687555305614768</v>
      </c>
      <c r="P136" s="22">
        <v>0.8347951298093854</v>
      </c>
      <c r="Q136" s="10">
        <v>0.25</v>
      </c>
      <c r="R136" s="12"/>
      <c r="S136" s="22">
        <v>0.7980643181785062</v>
      </c>
      <c r="T136" s="10">
        <v>1.0</v>
      </c>
      <c r="U136" s="22">
        <v>0.2019356818214938</v>
      </c>
      <c r="V136" s="1"/>
      <c r="W136" s="40">
        <v>0.24497877590110706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</row>
    <row r="137">
      <c r="A137" s="10">
        <v>0.0</v>
      </c>
      <c r="B137" s="10">
        <v>1.0</v>
      </c>
      <c r="C137" s="10">
        <v>0.0</v>
      </c>
      <c r="D137" s="10">
        <v>1.0</v>
      </c>
      <c r="E137" s="10">
        <v>0.6</v>
      </c>
      <c r="F137" s="10">
        <v>0.18</v>
      </c>
      <c r="G137" s="10">
        <v>0.47</v>
      </c>
      <c r="H137" s="10"/>
      <c r="I137" s="10"/>
      <c r="J137" s="10"/>
      <c r="K137" s="11">
        <v>1.48</v>
      </c>
      <c r="L137" s="11">
        <v>1.56</v>
      </c>
      <c r="M137" s="11">
        <v>1.2800000000000002</v>
      </c>
      <c r="N137" s="22">
        <v>0.8145725807070178</v>
      </c>
      <c r="O137" s="22">
        <v>0.826353352980995</v>
      </c>
      <c r="P137" s="22">
        <v>0.7824497764231124</v>
      </c>
      <c r="Q137" s="10">
        <v>0.23</v>
      </c>
      <c r="R137" s="12"/>
      <c r="S137" s="22">
        <v>0.7893353219729213</v>
      </c>
      <c r="T137" s="10">
        <v>0.0</v>
      </c>
      <c r="U137" s="22">
        <v>-0.7893353219729213</v>
      </c>
      <c r="V137" s="1"/>
      <c r="W137" s="40">
        <v>0.2250751285960068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</row>
    <row r="138">
      <c r="A138" s="12"/>
      <c r="B138" s="12"/>
      <c r="C138" s="12"/>
      <c r="D138" s="12"/>
      <c r="E138" s="10">
        <v>0.92</v>
      </c>
      <c r="F138" s="10">
        <v>0.11</v>
      </c>
      <c r="G138" s="10">
        <v>0.52</v>
      </c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K140" s="25" t="s">
        <v>17</v>
      </c>
      <c r="L140" s="3"/>
      <c r="M140" s="4"/>
      <c r="N140" s="25" t="s">
        <v>22</v>
      </c>
      <c r="O140" s="3"/>
      <c r="P140" s="4"/>
      <c r="Q140" s="1"/>
      <c r="R140" s="1"/>
      <c r="S140" s="28" t="s">
        <v>18</v>
      </c>
      <c r="T140" s="12"/>
      <c r="U140" s="10" t="s">
        <v>10</v>
      </c>
      <c r="V140" s="1"/>
      <c r="W140" s="41" t="s">
        <v>30</v>
      </c>
      <c r="X140" s="3"/>
      <c r="Y140" s="4"/>
      <c r="Z140" s="23" t="s">
        <v>31</v>
      </c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/>
      <c r="CZ140" s="42"/>
      <c r="DA140" s="42"/>
      <c r="DB140" s="42"/>
      <c r="DC140" s="42"/>
      <c r="DD140" s="42"/>
      <c r="DE140" s="42"/>
      <c r="DF140" s="42"/>
      <c r="DG140" s="42"/>
      <c r="DH140" s="42"/>
      <c r="DI140" s="42"/>
      <c r="DJ140" s="42"/>
      <c r="DK140" s="42"/>
      <c r="DL140" s="42"/>
      <c r="DM140" s="42"/>
      <c r="DN140" s="42"/>
      <c r="DO140" s="42"/>
      <c r="DP140" s="42"/>
      <c r="DQ140" s="42"/>
      <c r="DR140" s="42"/>
      <c r="DS140" s="42"/>
      <c r="DT140" s="42"/>
      <c r="DU140" s="42"/>
      <c r="DV140" s="42"/>
      <c r="DW140" s="42"/>
      <c r="DX140" s="42"/>
      <c r="DY140" s="42"/>
      <c r="DZ140" s="42"/>
      <c r="EA140" s="42"/>
      <c r="EB140" s="42"/>
      <c r="EC140" s="42"/>
      <c r="ED140" s="42"/>
      <c r="EE140" s="42"/>
      <c r="EF140" s="42"/>
      <c r="EG140" s="42"/>
      <c r="EH140" s="42"/>
      <c r="EI140" s="42"/>
      <c r="EJ140" s="42"/>
      <c r="EK140" s="42"/>
      <c r="EL140" s="42"/>
      <c r="EM140" s="42"/>
      <c r="EN140" s="42"/>
      <c r="EO140" s="42"/>
      <c r="EP140" s="42"/>
      <c r="EQ140" s="42"/>
      <c r="ER140" s="42"/>
      <c r="ES140" s="42"/>
      <c r="ET140" s="42"/>
      <c r="EU140" s="42"/>
      <c r="EV140" s="42"/>
      <c r="EW140" s="42"/>
      <c r="EX140" s="42"/>
      <c r="EY140" s="42"/>
      <c r="EZ140" s="42"/>
      <c r="FA140" s="42"/>
      <c r="FB140" s="42"/>
      <c r="FC140" s="42"/>
      <c r="FD140" s="42"/>
      <c r="FE140" s="42"/>
      <c r="FF140" s="42"/>
      <c r="FG140" s="42"/>
      <c r="FH140" s="42"/>
      <c r="FI140" s="42"/>
      <c r="FJ140" s="42"/>
      <c r="FK140" s="42"/>
      <c r="FL140" s="42"/>
      <c r="FM140" s="42"/>
      <c r="FN140" s="42"/>
      <c r="FO140" s="42"/>
      <c r="FP140" s="42"/>
      <c r="FQ140" s="42"/>
      <c r="FR140" s="42"/>
      <c r="FS140" s="42"/>
      <c r="FT140" s="42"/>
      <c r="FU140" s="42"/>
      <c r="FV140" s="42"/>
      <c r="FW140" s="42"/>
      <c r="FX140" s="42"/>
      <c r="FY140" s="42"/>
      <c r="FZ140" s="42"/>
      <c r="GA140" s="42"/>
      <c r="GB140" s="42"/>
      <c r="GC140" s="42"/>
      <c r="GD140" s="42"/>
      <c r="GE140" s="42"/>
      <c r="GF140" s="42"/>
      <c r="GG140" s="42"/>
      <c r="GH140" s="42"/>
      <c r="GI140" s="42"/>
      <c r="GJ140" s="42"/>
      <c r="GK140" s="42"/>
      <c r="GL140" s="42"/>
      <c r="GM140" s="42"/>
      <c r="GN140" s="42"/>
      <c r="GO140" s="42"/>
      <c r="GP140" s="42"/>
      <c r="GQ140" s="42"/>
      <c r="GR140" s="42"/>
      <c r="GS140" s="42"/>
      <c r="GT140" s="42"/>
      <c r="GU140" s="42"/>
      <c r="GV140" s="42"/>
      <c r="GW140" s="42"/>
      <c r="GX140" s="42"/>
      <c r="GY140" s="42"/>
      <c r="GZ140" s="42"/>
      <c r="HA140" s="42"/>
      <c r="HB140" s="42"/>
      <c r="HC140" s="42"/>
      <c r="HD140" s="42"/>
      <c r="HE140" s="42"/>
      <c r="HF140" s="42"/>
      <c r="HG140" s="42"/>
      <c r="HH140" s="42"/>
      <c r="HI140" s="42"/>
      <c r="HJ140" s="42"/>
      <c r="HK140" s="42"/>
      <c r="HL140" s="42"/>
      <c r="HM140" s="42"/>
      <c r="HN140" s="42"/>
      <c r="HO140" s="42"/>
      <c r="HP140" s="42"/>
      <c r="HQ140" s="42"/>
      <c r="HR140" s="42"/>
      <c r="HS140" s="42"/>
      <c r="HT140" s="42"/>
      <c r="HU140" s="42"/>
      <c r="HV140" s="42"/>
      <c r="HW140" s="42"/>
      <c r="HX140" s="42"/>
      <c r="HY140" s="42"/>
      <c r="HZ140" s="42"/>
      <c r="IA140" s="42"/>
      <c r="IB140" s="42"/>
      <c r="IC140" s="42"/>
      <c r="ID140" s="42"/>
      <c r="IE140" s="42"/>
      <c r="IF140" s="42"/>
      <c r="IG140" s="42"/>
      <c r="IH140" s="42"/>
      <c r="II140" s="42"/>
      <c r="IJ140" s="42"/>
      <c r="IK140" s="42"/>
      <c r="IL140" s="42"/>
      <c r="IM140" s="42"/>
      <c r="IN140" s="42"/>
      <c r="IO140" s="42"/>
      <c r="IP140" s="42"/>
      <c r="IQ140" s="42"/>
      <c r="IR140" s="42"/>
      <c r="IS140" s="42"/>
      <c r="IT140" s="42"/>
      <c r="IU140" s="42"/>
      <c r="IV140" s="42"/>
      <c r="IW140" s="42"/>
      <c r="IX140" s="42"/>
      <c r="IY140" s="42"/>
      <c r="IZ140" s="42"/>
      <c r="JA140" s="42"/>
      <c r="JB140" s="42"/>
      <c r="JC140" s="42"/>
      <c r="JD140" s="42"/>
      <c r="JE140" s="42"/>
      <c r="JF140" s="42"/>
      <c r="JG140" s="42"/>
      <c r="JH140" s="42"/>
      <c r="JI140" s="42"/>
      <c r="JJ140" s="42"/>
      <c r="JK140" s="42"/>
      <c r="JL140" s="42"/>
      <c r="JM140" s="42"/>
      <c r="JN140" s="42"/>
      <c r="JO140" s="42"/>
      <c r="JP140" s="42"/>
      <c r="JQ140" s="42"/>
      <c r="JR140" s="42"/>
      <c r="JS140" s="42"/>
      <c r="JT140" s="42"/>
      <c r="JU140" s="42"/>
      <c r="JV140" s="42"/>
      <c r="JW140" s="42"/>
      <c r="JX140" s="42"/>
      <c r="JY140" s="42"/>
      <c r="JZ140" s="42"/>
      <c r="KA140" s="42"/>
      <c r="KB140" s="42"/>
      <c r="KC140" s="42"/>
      <c r="KD140" s="42"/>
      <c r="KE140" s="42"/>
      <c r="KF140" s="42"/>
      <c r="KG140" s="42"/>
      <c r="KH140" s="42"/>
      <c r="KI140" s="42"/>
      <c r="KJ140" s="42"/>
      <c r="KK140" s="42"/>
      <c r="KL140" s="42"/>
      <c r="KM140" s="42"/>
      <c r="KN140" s="42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22">
        <f t="array" ref="K141:M143">N135:P137 * (1-N135:P137)</f>
        <v>0.1510440915</v>
      </c>
      <c r="L141" s="22">
        <v>0.12347973958217252</v>
      </c>
      <c r="M141" s="22">
        <v>0.18736987954752055</v>
      </c>
      <c r="N141" s="31">
        <f t="array" ref="N141:P143">mmult(T146:T148, TRANSPOSE(Q135:Q137))</f>
        <v>0.0105100913</v>
      </c>
      <c r="O141" s="31">
        <v>0.008758409415472462</v>
      </c>
      <c r="P141" s="31">
        <v>0.008057736662234666</v>
      </c>
      <c r="Q141" s="1"/>
      <c r="R141" s="1"/>
      <c r="S141" s="30">
        <f t="array" ref="S141:S143">S135:S137 * (1-S135:S137)</f>
        <v>0.1662915903</v>
      </c>
      <c r="T141" s="12"/>
      <c r="U141" s="22">
        <f t="array" ref="U141:U143">T135:T137 - S135:S137</f>
        <v>0.2106759434</v>
      </c>
      <c r="V141" s="1"/>
      <c r="W141" s="36">
        <f t="shared" ref="W141:Y141" si="1">H135 + (sum(L146:L148)*D142)</f>
        <v>0.4593688464</v>
      </c>
      <c r="X141" s="36">
        <f t="shared" si="1"/>
        <v>0.72</v>
      </c>
      <c r="Y141" s="36">
        <f t="shared" si="1"/>
        <v>0.08</v>
      </c>
      <c r="Z141" s="36">
        <f>R135+(sum(T146:T148)*D142)</f>
        <v>0.683632244</v>
      </c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</row>
    <row r="142">
      <c r="A142" s="1"/>
      <c r="B142" s="1"/>
      <c r="C142" s="37" t="s">
        <v>28</v>
      </c>
      <c r="D142" s="37">
        <v>0.1</v>
      </c>
      <c r="E142" s="1"/>
      <c r="F142" s="1"/>
      <c r="G142" s="1"/>
      <c r="H142" s="1"/>
      <c r="I142" s="1"/>
      <c r="J142" s="1"/>
      <c r="K142" s="22">
        <v>0.07625499905185222</v>
      </c>
      <c r="L142" s="22">
        <v>0.11401935868032374</v>
      </c>
      <c r="M142" s="22">
        <v>0.13791222105591677</v>
      </c>
      <c r="N142" s="31">
        <v>0.00976304472087814</v>
      </c>
      <c r="O142" s="31">
        <v>0.008135870600731784</v>
      </c>
      <c r="P142" s="31">
        <v>0.007485000952673241</v>
      </c>
      <c r="Q142" s="1"/>
      <c r="R142" s="1"/>
      <c r="S142" s="30">
        <v>0.16115766222878222</v>
      </c>
      <c r="T142" s="12"/>
      <c r="U142" s="22">
        <v>0.2019356818214938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22">
        <v>0.15104409146732678</v>
      </c>
      <c r="L143" s="22">
        <v>0.14349348899806208</v>
      </c>
      <c r="M143" s="22">
        <v>0.1702221237985338</v>
      </c>
      <c r="N143" s="31">
        <v>-0.039376404125772785</v>
      </c>
      <c r="O143" s="31">
        <v>-0.032813670104810656</v>
      </c>
      <c r="P143" s="31">
        <v>-0.030188576496425805</v>
      </c>
      <c r="Q143" s="1"/>
      <c r="R143" s="1"/>
      <c r="S143" s="30">
        <v>0.16628507145882596</v>
      </c>
      <c r="T143" s="12"/>
      <c r="U143" s="22">
        <v>-0.7893353219729213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3" t="s">
        <v>24</v>
      </c>
      <c r="M145" s="3"/>
      <c r="N145" s="4"/>
      <c r="O145" s="1"/>
      <c r="P145" s="1"/>
      <c r="Q145" s="1"/>
      <c r="R145" s="1"/>
      <c r="S145" s="1"/>
      <c r="T145" s="26" t="s">
        <v>20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38">
        <f t="array" ref="L146:N148">MMULT(N141:P143, K141:M143)</f>
        <v>0.003472433207</v>
      </c>
      <c r="M146" s="38">
        <v>0.003452644308235436</v>
      </c>
      <c r="N146" s="38">
        <v>0.004548771283705688</v>
      </c>
      <c r="O146" s="1"/>
      <c r="P146" s="1"/>
      <c r="Q146" s="1"/>
      <c r="R146" s="1"/>
      <c r="S146" s="1"/>
      <c r="T146" s="27">
        <f t="array" ref="T146:T148">S141:S143 * U141:U143</f>
        <v>0.03503363766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38">
        <v>0.0032256161932933194</v>
      </c>
      <c r="M147" s="38">
        <v>0.003207233869717577</v>
      </c>
      <c r="N147" s="38">
        <v>0.004225449256936537</v>
      </c>
      <c r="O147" s="1"/>
      <c r="P147" s="1"/>
      <c r="Q147" s="1"/>
      <c r="R147" s="1"/>
      <c r="S147" s="1"/>
      <c r="T147" s="27">
        <v>0.032543482402927135</v>
      </c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38">
        <v>-0.013009585678752307</v>
      </c>
      <c r="M148" s="38">
        <v>-0.012935445917788061</v>
      </c>
      <c r="N148" s="38">
        <v>-0.017042121828887213</v>
      </c>
      <c r="O148" s="1"/>
      <c r="P148" s="1"/>
      <c r="Q148" s="1"/>
      <c r="R148" s="1"/>
      <c r="S148" s="1"/>
      <c r="T148" s="27">
        <v>-0.13125468041924263</v>
      </c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</row>
  </sheetData>
  <mergeCells count="86">
    <mergeCell ref="K80:M80"/>
    <mergeCell ref="K86:M86"/>
    <mergeCell ref="A79:U79"/>
    <mergeCell ref="N86:P86"/>
    <mergeCell ref="A80:D80"/>
    <mergeCell ref="A98:D98"/>
    <mergeCell ref="A97:U97"/>
    <mergeCell ref="H116:J116"/>
    <mergeCell ref="K116:M116"/>
    <mergeCell ref="K122:M122"/>
    <mergeCell ref="N122:P122"/>
    <mergeCell ref="K104:M104"/>
    <mergeCell ref="L109:N109"/>
    <mergeCell ref="E116:G116"/>
    <mergeCell ref="A116:D116"/>
    <mergeCell ref="E98:G98"/>
    <mergeCell ref="K98:M98"/>
    <mergeCell ref="N104:P104"/>
    <mergeCell ref="A134:D134"/>
    <mergeCell ref="A133:U133"/>
    <mergeCell ref="L127:N127"/>
    <mergeCell ref="N116:P116"/>
    <mergeCell ref="A115:U115"/>
    <mergeCell ref="A10:D10"/>
    <mergeCell ref="A9:U9"/>
    <mergeCell ref="H10:J10"/>
    <mergeCell ref="K10:M10"/>
    <mergeCell ref="H18:J18"/>
    <mergeCell ref="K18:M18"/>
    <mergeCell ref="H26:J26"/>
    <mergeCell ref="A26:D26"/>
    <mergeCell ref="E10:G10"/>
    <mergeCell ref="E26:G26"/>
    <mergeCell ref="E18:G18"/>
    <mergeCell ref="A18:D18"/>
    <mergeCell ref="N18:P18"/>
    <mergeCell ref="A34:D34"/>
    <mergeCell ref="N10:P10"/>
    <mergeCell ref="A2:U2"/>
    <mergeCell ref="A3:D3"/>
    <mergeCell ref="E3:G3"/>
    <mergeCell ref="N3:P3"/>
    <mergeCell ref="A17:U17"/>
    <mergeCell ref="A25:U25"/>
    <mergeCell ref="A42:D42"/>
    <mergeCell ref="A41:U41"/>
    <mergeCell ref="H42:J42"/>
    <mergeCell ref="K42:M42"/>
    <mergeCell ref="N42:P42"/>
    <mergeCell ref="A50:D50"/>
    <mergeCell ref="E42:G42"/>
    <mergeCell ref="N26:P26"/>
    <mergeCell ref="A33:U33"/>
    <mergeCell ref="A49:U49"/>
    <mergeCell ref="N50:P50"/>
    <mergeCell ref="K26:M26"/>
    <mergeCell ref="E34:G34"/>
    <mergeCell ref="N34:P34"/>
    <mergeCell ref="H34:J34"/>
    <mergeCell ref="K34:M34"/>
    <mergeCell ref="E50:G50"/>
    <mergeCell ref="K50:M50"/>
    <mergeCell ref="H50:J50"/>
    <mergeCell ref="K56:M56"/>
    <mergeCell ref="K69:M69"/>
    <mergeCell ref="A63:D63"/>
    <mergeCell ref="A62:U62"/>
    <mergeCell ref="E63:G63"/>
    <mergeCell ref="N63:P63"/>
    <mergeCell ref="E80:G80"/>
    <mergeCell ref="H80:J80"/>
    <mergeCell ref="H63:J63"/>
    <mergeCell ref="K63:M63"/>
    <mergeCell ref="N80:P80"/>
    <mergeCell ref="E134:G134"/>
    <mergeCell ref="H134:J134"/>
    <mergeCell ref="K134:M134"/>
    <mergeCell ref="N134:P134"/>
    <mergeCell ref="K140:M140"/>
    <mergeCell ref="N140:P140"/>
    <mergeCell ref="L145:N145"/>
    <mergeCell ref="W140:Y140"/>
    <mergeCell ref="N98:P98"/>
    <mergeCell ref="H98:J98"/>
    <mergeCell ref="H3:J3"/>
    <mergeCell ref="K3:M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8" width="5.86"/>
    <col customWidth="1" min="19" max="19" width="6.71"/>
    <col customWidth="1" min="20" max="22" width="5.86"/>
    <col customWidth="1" min="23" max="23" width="9.86"/>
    <col customWidth="1" min="24" max="25" width="5.86"/>
    <col customWidth="1" min="26" max="300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</row>
    <row r="2">
      <c r="A2" s="2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</row>
    <row r="3">
      <c r="A3" s="5" t="s">
        <v>1</v>
      </c>
      <c r="B3" s="3"/>
      <c r="C3" s="3"/>
      <c r="D3" s="4"/>
      <c r="E3" s="5" t="s">
        <v>2</v>
      </c>
      <c r="F3" s="3"/>
      <c r="G3" s="4"/>
      <c r="H3" s="5" t="s">
        <v>3</v>
      </c>
      <c r="I3" s="3"/>
      <c r="J3" s="4"/>
      <c r="K3" s="5" t="s">
        <v>4</v>
      </c>
      <c r="L3" s="3"/>
      <c r="M3" s="4"/>
      <c r="N3" s="5" t="s">
        <v>5</v>
      </c>
      <c r="O3" s="3"/>
      <c r="P3" s="4"/>
      <c r="Q3" s="6" t="s">
        <v>6</v>
      </c>
      <c r="R3" s="6" t="s">
        <v>7</v>
      </c>
      <c r="S3" s="6" t="s">
        <v>8</v>
      </c>
      <c r="T3" s="6" t="s">
        <v>9</v>
      </c>
      <c r="U3" s="6" t="s">
        <v>10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</row>
    <row r="4">
      <c r="A4" s="7">
        <v>0.0</v>
      </c>
      <c r="B4" s="7">
        <v>1.0</v>
      </c>
      <c r="C4" s="7">
        <v>0.0</v>
      </c>
      <c r="D4" s="7">
        <v>1.0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7">
        <v>1.0</v>
      </c>
      <c r="U4" s="8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</row>
    <row r="5">
      <c r="A5" s="7">
        <v>1.0</v>
      </c>
      <c r="B5" s="7">
        <v>0.0</v>
      </c>
      <c r="C5" s="7">
        <v>1.0</v>
      </c>
      <c r="D5" s="7">
        <v>0.0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7">
        <v>0.0</v>
      </c>
      <c r="U5" s="8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</row>
    <row r="6">
      <c r="A6" s="7">
        <v>1.0</v>
      </c>
      <c r="B6" s="7">
        <v>0.0</v>
      </c>
      <c r="C6" s="7">
        <v>1.0</v>
      </c>
      <c r="D6" s="7">
        <v>1.0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7">
        <v>1.0</v>
      </c>
      <c r="U6" s="8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</row>
    <row r="9">
      <c r="A9" s="9" t="s">
        <v>11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4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</row>
    <row r="10">
      <c r="A10" s="5" t="s">
        <v>1</v>
      </c>
      <c r="B10" s="3"/>
      <c r="C10" s="3"/>
      <c r="D10" s="4"/>
      <c r="E10" s="5" t="s">
        <v>2</v>
      </c>
      <c r="F10" s="3"/>
      <c r="G10" s="4"/>
      <c r="H10" s="5" t="s">
        <v>3</v>
      </c>
      <c r="I10" s="3"/>
      <c r="J10" s="4"/>
      <c r="K10" s="5" t="s">
        <v>4</v>
      </c>
      <c r="L10" s="3"/>
      <c r="M10" s="4"/>
      <c r="N10" s="5" t="s">
        <v>5</v>
      </c>
      <c r="O10" s="3"/>
      <c r="P10" s="4"/>
      <c r="Q10" s="6" t="s">
        <v>6</v>
      </c>
      <c r="R10" s="6" t="s">
        <v>7</v>
      </c>
      <c r="S10" s="6" t="s">
        <v>8</v>
      </c>
      <c r="T10" s="6" t="s">
        <v>9</v>
      </c>
      <c r="U10" s="6" t="s">
        <v>10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</row>
    <row r="11">
      <c r="A11" s="10">
        <v>0.0</v>
      </c>
      <c r="B11" s="10">
        <v>1.0</v>
      </c>
      <c r="C11" s="10">
        <v>0.0</v>
      </c>
      <c r="D11" s="10">
        <v>1.0</v>
      </c>
      <c r="E11" s="7">
        <v>0.25</v>
      </c>
      <c r="F11" s="7">
        <v>0.33</v>
      </c>
      <c r="G11" s="7">
        <v>0.37</v>
      </c>
      <c r="H11" s="7">
        <v>0.6</v>
      </c>
      <c r="I11" s="7">
        <v>0.42</v>
      </c>
      <c r="J11" s="7">
        <v>0.17</v>
      </c>
      <c r="K11" s="11"/>
      <c r="L11" s="11"/>
      <c r="M11" s="11"/>
      <c r="N11" s="11"/>
      <c r="O11" s="11"/>
      <c r="P11" s="11"/>
      <c r="Q11" s="7">
        <v>0.8</v>
      </c>
      <c r="R11" s="7">
        <v>0.57</v>
      </c>
      <c r="S11" s="11"/>
      <c r="T11" s="10">
        <v>1.0</v>
      </c>
      <c r="U11" s="1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</row>
    <row r="12">
      <c r="A12" s="10">
        <v>1.0</v>
      </c>
      <c r="B12" s="10">
        <v>0.0</v>
      </c>
      <c r="C12" s="10">
        <v>1.0</v>
      </c>
      <c r="D12" s="10">
        <v>0.0</v>
      </c>
      <c r="E12" s="7">
        <v>0.09</v>
      </c>
      <c r="F12" s="7">
        <v>0.59</v>
      </c>
      <c r="G12" s="7">
        <v>0.62</v>
      </c>
      <c r="H12" s="12"/>
      <c r="I12" s="12"/>
      <c r="J12" s="12"/>
      <c r="K12" s="11"/>
      <c r="L12" s="11"/>
      <c r="M12" s="11"/>
      <c r="N12" s="11"/>
      <c r="O12" s="11"/>
      <c r="P12" s="11"/>
      <c r="Q12" s="7">
        <v>0.2</v>
      </c>
      <c r="R12" s="12"/>
      <c r="S12" s="11"/>
      <c r="T12" s="10">
        <v>0.0</v>
      </c>
      <c r="U12" s="1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</row>
    <row r="13">
      <c r="A13" s="10">
        <v>1.0</v>
      </c>
      <c r="B13" s="10">
        <v>0.0</v>
      </c>
      <c r="C13" s="10">
        <v>1.0</v>
      </c>
      <c r="D13" s="10">
        <v>1.0</v>
      </c>
      <c r="E13" s="7">
        <v>0.27</v>
      </c>
      <c r="F13" s="7">
        <v>0.54</v>
      </c>
      <c r="G13" s="7">
        <v>0.39</v>
      </c>
      <c r="H13" s="12"/>
      <c r="I13" s="12"/>
      <c r="J13" s="12"/>
      <c r="K13" s="11"/>
      <c r="L13" s="11"/>
      <c r="M13" s="11"/>
      <c r="N13" s="11"/>
      <c r="O13" s="11"/>
      <c r="P13" s="11"/>
      <c r="Q13" s="7">
        <v>0.5</v>
      </c>
      <c r="R13" s="12"/>
      <c r="S13" s="11"/>
      <c r="T13" s="10">
        <v>1.0</v>
      </c>
      <c r="U13" s="1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</row>
    <row r="14">
      <c r="A14" s="1"/>
      <c r="B14" s="1"/>
      <c r="C14" s="1"/>
      <c r="D14" s="1"/>
      <c r="E14" s="7">
        <v>0.88</v>
      </c>
      <c r="F14" s="7">
        <v>0.55</v>
      </c>
      <c r="G14" s="7">
        <v>0.1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</row>
    <row r="17">
      <c r="A17" s="9" t="s">
        <v>12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4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</row>
    <row r="18">
      <c r="A18" s="13" t="s">
        <v>1</v>
      </c>
      <c r="B18" s="3"/>
      <c r="C18" s="3"/>
      <c r="D18" s="4"/>
      <c r="E18" s="13" t="s">
        <v>2</v>
      </c>
      <c r="F18" s="3"/>
      <c r="G18" s="4"/>
      <c r="H18" s="13" t="s">
        <v>3</v>
      </c>
      <c r="I18" s="3"/>
      <c r="J18" s="4"/>
      <c r="K18" s="14" t="s">
        <v>4</v>
      </c>
      <c r="L18" s="3"/>
      <c r="M18" s="4"/>
      <c r="N18" s="5" t="s">
        <v>5</v>
      </c>
      <c r="O18" s="3"/>
      <c r="P18" s="4"/>
      <c r="Q18" s="6" t="s">
        <v>6</v>
      </c>
      <c r="R18" s="6" t="s">
        <v>7</v>
      </c>
      <c r="S18" s="6" t="s">
        <v>8</v>
      </c>
      <c r="T18" s="6" t="s">
        <v>9</v>
      </c>
      <c r="U18" s="6" t="s">
        <v>10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</row>
    <row r="19">
      <c r="A19" s="15">
        <v>0.0</v>
      </c>
      <c r="B19" s="15">
        <v>1.0</v>
      </c>
      <c r="C19" s="15">
        <v>0.0</v>
      </c>
      <c r="D19" s="15">
        <v>1.0</v>
      </c>
      <c r="E19" s="15">
        <v>0.25</v>
      </c>
      <c r="F19" s="15">
        <v>0.33</v>
      </c>
      <c r="G19" s="15">
        <v>0.37</v>
      </c>
      <c r="H19" s="15">
        <v>0.6</v>
      </c>
      <c r="I19" s="15">
        <v>0.42</v>
      </c>
      <c r="J19" s="15">
        <v>0.17</v>
      </c>
      <c r="K19" s="16">
        <f t="array" ref="K19:M21">mmult(A19:D21,E19:G22) + H19:J19</f>
        <v>1.57</v>
      </c>
      <c r="L19" s="16">
        <v>1.56</v>
      </c>
      <c r="M19" s="16">
        <v>0.89</v>
      </c>
      <c r="N19" s="11"/>
      <c r="O19" s="11"/>
      <c r="P19" s="11"/>
      <c r="Q19" s="10">
        <v>0.8</v>
      </c>
      <c r="R19" s="10">
        <v>0.57</v>
      </c>
      <c r="S19" s="11"/>
      <c r="T19" s="10">
        <v>1.0</v>
      </c>
      <c r="U19" s="1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</row>
    <row r="20">
      <c r="A20" s="15">
        <v>1.0</v>
      </c>
      <c r="B20" s="15">
        <v>0.0</v>
      </c>
      <c r="C20" s="15">
        <v>1.0</v>
      </c>
      <c r="D20" s="15">
        <v>0.0</v>
      </c>
      <c r="E20" s="15">
        <v>0.09</v>
      </c>
      <c r="F20" s="15">
        <v>0.59</v>
      </c>
      <c r="G20" s="15">
        <v>0.62</v>
      </c>
      <c r="H20" s="17"/>
      <c r="I20" s="17"/>
      <c r="J20" s="17"/>
      <c r="K20" s="16">
        <v>1.12</v>
      </c>
      <c r="L20" s="16">
        <v>1.29</v>
      </c>
      <c r="M20" s="16">
        <v>0.93</v>
      </c>
      <c r="N20" s="11"/>
      <c r="O20" s="11"/>
      <c r="P20" s="11"/>
      <c r="Q20" s="10">
        <v>0.2</v>
      </c>
      <c r="R20" s="12"/>
      <c r="S20" s="11"/>
      <c r="T20" s="10">
        <v>0.0</v>
      </c>
      <c r="U20" s="1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</row>
    <row r="21">
      <c r="A21" s="15">
        <v>1.0</v>
      </c>
      <c r="B21" s="15">
        <v>0.0</v>
      </c>
      <c r="C21" s="15">
        <v>1.0</v>
      </c>
      <c r="D21" s="15">
        <v>1.0</v>
      </c>
      <c r="E21" s="15">
        <v>0.27</v>
      </c>
      <c r="F21" s="15">
        <v>0.54</v>
      </c>
      <c r="G21" s="15">
        <v>0.39</v>
      </c>
      <c r="H21" s="17"/>
      <c r="I21" s="17"/>
      <c r="J21" s="17"/>
      <c r="K21" s="16">
        <v>2.0</v>
      </c>
      <c r="L21" s="16">
        <v>1.84</v>
      </c>
      <c r="M21" s="16">
        <v>1.03</v>
      </c>
      <c r="N21" s="11"/>
      <c r="O21" s="11"/>
      <c r="P21" s="11"/>
      <c r="Q21" s="10">
        <v>0.5</v>
      </c>
      <c r="R21" s="12"/>
      <c r="S21" s="11"/>
      <c r="T21" s="10">
        <v>1.0</v>
      </c>
      <c r="U21" s="1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</row>
    <row r="22">
      <c r="A22" s="1"/>
      <c r="B22" s="1"/>
      <c r="C22" s="1"/>
      <c r="D22" s="1"/>
      <c r="E22" s="15">
        <v>0.88</v>
      </c>
      <c r="F22" s="15">
        <v>0.55</v>
      </c>
      <c r="G22" s="15">
        <v>0.1</v>
      </c>
      <c r="H22" s="12"/>
      <c r="I22" s="12"/>
      <c r="J22" s="1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</row>
    <row r="25">
      <c r="A25" s="9" t="s">
        <v>13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4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</row>
    <row r="26">
      <c r="A26" s="5" t="s">
        <v>1</v>
      </c>
      <c r="B26" s="3"/>
      <c r="C26" s="3"/>
      <c r="D26" s="4"/>
      <c r="E26" s="5" t="s">
        <v>2</v>
      </c>
      <c r="F26" s="3"/>
      <c r="G26" s="4"/>
      <c r="H26" s="5" t="s">
        <v>3</v>
      </c>
      <c r="I26" s="3"/>
      <c r="J26" s="4"/>
      <c r="K26" s="13" t="s">
        <v>4</v>
      </c>
      <c r="L26" s="3"/>
      <c r="M26" s="4"/>
      <c r="N26" s="14" t="s">
        <v>5</v>
      </c>
      <c r="O26" s="3"/>
      <c r="P26" s="4"/>
      <c r="Q26" s="6" t="s">
        <v>6</v>
      </c>
      <c r="R26" s="6" t="s">
        <v>7</v>
      </c>
      <c r="S26" s="6" t="s">
        <v>8</v>
      </c>
      <c r="T26" s="6" t="s">
        <v>9</v>
      </c>
      <c r="U26" s="6" t="s">
        <v>10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</row>
    <row r="27">
      <c r="A27" s="10">
        <v>0.0</v>
      </c>
      <c r="B27" s="10">
        <v>1.0</v>
      </c>
      <c r="C27" s="10">
        <v>0.0</v>
      </c>
      <c r="D27" s="10">
        <v>1.0</v>
      </c>
      <c r="E27" s="10">
        <v>0.25</v>
      </c>
      <c r="F27" s="10">
        <v>0.33</v>
      </c>
      <c r="G27" s="10">
        <v>0.37</v>
      </c>
      <c r="H27" s="10">
        <v>0.6</v>
      </c>
      <c r="I27" s="10">
        <v>0.42</v>
      </c>
      <c r="J27" s="10">
        <v>0.17</v>
      </c>
      <c r="K27" s="18">
        <f t="array" ref="K27:M29">mmult(A27:D29,E27:G30) + H27:J27</f>
        <v>1.57</v>
      </c>
      <c r="L27" s="18">
        <v>1.56</v>
      </c>
      <c r="M27" s="18">
        <v>0.89</v>
      </c>
      <c r="N27" s="19">
        <f t="array" ref="N27:P29">1 / (1 + EXP( -(K27:M29)))</f>
        <v>0.8277836083</v>
      </c>
      <c r="O27" s="19">
        <v>0.826353352980995</v>
      </c>
      <c r="P27" s="19">
        <v>0.7088901725661199</v>
      </c>
      <c r="Q27" s="10">
        <v>0.8</v>
      </c>
      <c r="R27" s="10">
        <v>0.57</v>
      </c>
      <c r="S27" s="11"/>
      <c r="T27" s="10">
        <v>1.0</v>
      </c>
      <c r="U27" s="1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</row>
    <row r="28">
      <c r="A28" s="10">
        <v>1.0</v>
      </c>
      <c r="B28" s="10">
        <v>0.0</v>
      </c>
      <c r="C28" s="10">
        <v>1.0</v>
      </c>
      <c r="D28" s="10">
        <v>0.0</v>
      </c>
      <c r="E28" s="10">
        <v>0.09</v>
      </c>
      <c r="F28" s="10">
        <v>0.59</v>
      </c>
      <c r="G28" s="10">
        <v>0.62</v>
      </c>
      <c r="H28" s="20"/>
      <c r="I28" s="20"/>
      <c r="J28" s="20"/>
      <c r="K28" s="18">
        <v>1.12</v>
      </c>
      <c r="L28" s="18">
        <v>1.29</v>
      </c>
      <c r="M28" s="18">
        <v>0.93</v>
      </c>
      <c r="N28" s="19">
        <v>0.7539887164489482</v>
      </c>
      <c r="O28" s="19">
        <v>0.7841471891774855</v>
      </c>
      <c r="P28" s="19">
        <v>0.7170752854929726</v>
      </c>
      <c r="Q28" s="10">
        <v>0.2</v>
      </c>
      <c r="R28" s="12"/>
      <c r="S28" s="11"/>
      <c r="T28" s="10">
        <v>0.0</v>
      </c>
      <c r="U28" s="1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</row>
    <row r="29">
      <c r="A29" s="10">
        <v>1.0</v>
      </c>
      <c r="B29" s="10">
        <v>0.0</v>
      </c>
      <c r="C29" s="10">
        <v>1.0</v>
      </c>
      <c r="D29" s="10">
        <v>1.0</v>
      </c>
      <c r="E29" s="10">
        <v>0.27</v>
      </c>
      <c r="F29" s="10">
        <v>0.54</v>
      </c>
      <c r="G29" s="10">
        <v>0.39</v>
      </c>
      <c r="H29" s="20"/>
      <c r="I29" s="20"/>
      <c r="J29" s="20"/>
      <c r="K29" s="18">
        <v>2.0</v>
      </c>
      <c r="L29" s="18">
        <v>1.84</v>
      </c>
      <c r="M29" s="18">
        <v>1.03</v>
      </c>
      <c r="N29" s="19">
        <v>0.8807970779778823</v>
      </c>
      <c r="O29" s="19">
        <v>0.8629487074245404</v>
      </c>
      <c r="P29" s="19">
        <v>0.7369158958334202</v>
      </c>
      <c r="Q29" s="10">
        <v>0.5</v>
      </c>
      <c r="R29" s="12"/>
      <c r="S29" s="11"/>
      <c r="T29" s="10">
        <v>1.0</v>
      </c>
      <c r="U29" s="1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</row>
    <row r="30">
      <c r="A30" s="12"/>
      <c r="B30" s="12"/>
      <c r="C30" s="12"/>
      <c r="D30" s="12"/>
      <c r="E30" s="10">
        <v>0.88</v>
      </c>
      <c r="F30" s="10">
        <v>0.55</v>
      </c>
      <c r="G30" s="10">
        <v>0.1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</row>
    <row r="33">
      <c r="A33" s="9" t="s">
        <v>14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4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</row>
    <row r="34">
      <c r="A34" s="5" t="s">
        <v>1</v>
      </c>
      <c r="B34" s="3"/>
      <c r="C34" s="3"/>
      <c r="D34" s="4"/>
      <c r="E34" s="5" t="s">
        <v>2</v>
      </c>
      <c r="F34" s="3"/>
      <c r="G34" s="4"/>
      <c r="H34" s="5" t="s">
        <v>3</v>
      </c>
      <c r="I34" s="3"/>
      <c r="J34" s="4"/>
      <c r="K34" s="5" t="s">
        <v>4</v>
      </c>
      <c r="L34" s="3"/>
      <c r="M34" s="4"/>
      <c r="N34" s="13" t="s">
        <v>5</v>
      </c>
      <c r="O34" s="3"/>
      <c r="P34" s="4"/>
      <c r="Q34" s="15" t="s">
        <v>6</v>
      </c>
      <c r="R34" s="15" t="s">
        <v>7</v>
      </c>
      <c r="S34" s="7" t="s">
        <v>8</v>
      </c>
      <c r="T34" s="6" t="s">
        <v>9</v>
      </c>
      <c r="U34" s="6" t="s">
        <v>10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</row>
    <row r="35">
      <c r="A35" s="10">
        <v>0.0</v>
      </c>
      <c r="B35" s="10">
        <v>1.0</v>
      </c>
      <c r="C35" s="10">
        <v>0.0</v>
      </c>
      <c r="D35" s="10">
        <v>1.0</v>
      </c>
      <c r="E35" s="10">
        <v>0.25</v>
      </c>
      <c r="F35" s="10">
        <v>0.33</v>
      </c>
      <c r="G35" s="10">
        <v>0.37</v>
      </c>
      <c r="H35" s="10">
        <v>0.6</v>
      </c>
      <c r="I35" s="10">
        <v>0.42</v>
      </c>
      <c r="J35" s="10">
        <v>0.17</v>
      </c>
      <c r="K35" s="11">
        <f t="array" ref="K35:M37">mmult(A35:D37,E35:G38) + H35:J35</f>
        <v>1.57</v>
      </c>
      <c r="L35" s="11">
        <v>1.56</v>
      </c>
      <c r="M35" s="11">
        <v>0.89</v>
      </c>
      <c r="N35" s="21">
        <f t="array" ref="N35:P37">1 / (1 + EXP( -(K35:M37)))</f>
        <v>0.8277836083</v>
      </c>
      <c r="O35" s="21">
        <v>0.826353352980995</v>
      </c>
      <c r="P35" s="21">
        <v>0.7088901725661199</v>
      </c>
      <c r="Q35" s="15">
        <v>0.8</v>
      </c>
      <c r="R35" s="15">
        <v>0.57</v>
      </c>
      <c r="S35" s="19">
        <f t="array" ref="S35:S37"> 1/(1+exp(-(mmult(N35:P37, Q35:Q37) + R35)))</f>
        <v>0.8521976586</v>
      </c>
      <c r="T35" s="10">
        <v>1.0</v>
      </c>
      <c r="U35" s="1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</row>
    <row r="36">
      <c r="A36" s="10">
        <v>1.0</v>
      </c>
      <c r="B36" s="10">
        <v>0.0</v>
      </c>
      <c r="C36" s="10">
        <v>1.0</v>
      </c>
      <c r="D36" s="10">
        <v>0.0</v>
      </c>
      <c r="E36" s="10">
        <v>0.09</v>
      </c>
      <c r="F36" s="10">
        <v>0.59</v>
      </c>
      <c r="G36" s="10">
        <v>0.62</v>
      </c>
      <c r="H36" s="20"/>
      <c r="I36" s="20"/>
      <c r="J36" s="20"/>
      <c r="K36" s="11">
        <v>1.12</v>
      </c>
      <c r="L36" s="11">
        <v>1.29</v>
      </c>
      <c r="M36" s="11">
        <v>0.93</v>
      </c>
      <c r="N36" s="21">
        <v>0.7539887164489482</v>
      </c>
      <c r="O36" s="21">
        <v>0.7841471891774855</v>
      </c>
      <c r="P36" s="21">
        <v>0.7170752854929726</v>
      </c>
      <c r="Q36" s="15">
        <v>0.2</v>
      </c>
      <c r="R36" s="12"/>
      <c r="S36" s="19">
        <v>0.8440344357791069</v>
      </c>
      <c r="T36" s="10">
        <v>1.0</v>
      </c>
      <c r="U36" s="1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</row>
    <row r="37">
      <c r="A37" s="10">
        <v>1.0</v>
      </c>
      <c r="B37" s="10">
        <v>0.0</v>
      </c>
      <c r="C37" s="10">
        <v>1.0</v>
      </c>
      <c r="D37" s="10">
        <v>1.0</v>
      </c>
      <c r="E37" s="10">
        <v>0.27</v>
      </c>
      <c r="F37" s="10">
        <v>0.54</v>
      </c>
      <c r="G37" s="10">
        <v>0.39</v>
      </c>
      <c r="H37" s="20"/>
      <c r="I37" s="20"/>
      <c r="J37" s="20"/>
      <c r="K37" s="11">
        <v>2.0</v>
      </c>
      <c r="L37" s="11">
        <v>1.84</v>
      </c>
      <c r="M37" s="11">
        <v>1.03</v>
      </c>
      <c r="N37" s="21">
        <v>0.8807970779778823</v>
      </c>
      <c r="O37" s="21">
        <v>0.8629487074245404</v>
      </c>
      <c r="P37" s="21">
        <v>0.7369158958334202</v>
      </c>
      <c r="Q37" s="15">
        <v>0.5</v>
      </c>
      <c r="R37" s="12"/>
      <c r="S37" s="19">
        <v>0.8600475975959415</v>
      </c>
      <c r="T37" s="10">
        <v>0.0</v>
      </c>
      <c r="U37" s="1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</row>
    <row r="38">
      <c r="A38" s="12"/>
      <c r="B38" s="12"/>
      <c r="C38" s="12"/>
      <c r="D38" s="12"/>
      <c r="E38" s="10">
        <v>0.88</v>
      </c>
      <c r="F38" s="10">
        <v>0.55</v>
      </c>
      <c r="G38" s="10">
        <v>0.1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</row>
    <row r="41">
      <c r="A41" s="9" t="s">
        <v>15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4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</row>
    <row r="42">
      <c r="A42" s="5" t="s">
        <v>1</v>
      </c>
      <c r="B42" s="3"/>
      <c r="C42" s="3"/>
      <c r="D42" s="4"/>
      <c r="E42" s="5" t="s">
        <v>2</v>
      </c>
      <c r="F42" s="3"/>
      <c r="G42" s="4"/>
      <c r="H42" s="5" t="s">
        <v>3</v>
      </c>
      <c r="I42" s="3"/>
      <c r="J42" s="4"/>
      <c r="K42" s="5" t="s">
        <v>4</v>
      </c>
      <c r="L42" s="3"/>
      <c r="M42" s="4"/>
      <c r="N42" s="5" t="s">
        <v>5</v>
      </c>
      <c r="O42" s="3"/>
      <c r="P42" s="4"/>
      <c r="Q42" s="6" t="s">
        <v>6</v>
      </c>
      <c r="R42" s="6" t="s">
        <v>7</v>
      </c>
      <c r="S42" s="15" t="s">
        <v>8</v>
      </c>
      <c r="T42" s="15" t="s">
        <v>9</v>
      </c>
      <c r="U42" s="7" t="s">
        <v>10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</row>
    <row r="43">
      <c r="A43" s="10">
        <v>0.0</v>
      </c>
      <c r="B43" s="10">
        <v>1.0</v>
      </c>
      <c r="C43" s="10">
        <v>0.0</v>
      </c>
      <c r="D43" s="10">
        <v>1.0</v>
      </c>
      <c r="E43" s="10">
        <v>0.25</v>
      </c>
      <c r="F43" s="10">
        <v>0.33</v>
      </c>
      <c r="G43" s="10">
        <v>0.37</v>
      </c>
      <c r="H43" s="10">
        <v>0.6</v>
      </c>
      <c r="I43" s="10">
        <v>0.42</v>
      </c>
      <c r="J43" s="10">
        <v>0.17</v>
      </c>
      <c r="K43" s="11">
        <f t="array" ref="K43:M45">mmult(A43:D45,E43:G46) + H43:J43</f>
        <v>1.57</v>
      </c>
      <c r="L43" s="11">
        <v>1.56</v>
      </c>
      <c r="M43" s="11">
        <v>0.89</v>
      </c>
      <c r="N43" s="22">
        <f t="array" ref="N43:P45">1 / (1 + EXP( -(K43:M45)))</f>
        <v>0.8277836083</v>
      </c>
      <c r="O43" s="22">
        <v>0.826353352980995</v>
      </c>
      <c r="P43" s="22">
        <v>0.7088901725661199</v>
      </c>
      <c r="Q43" s="10">
        <v>0.8</v>
      </c>
      <c r="R43" s="10">
        <v>0.57</v>
      </c>
      <c r="S43" s="21">
        <f t="array" ref="S43:S45"> 1/(1+exp(-(mmult(N43:P45, Q43:Q45) + R43)))</f>
        <v>0.8521976586</v>
      </c>
      <c r="T43" s="15">
        <v>1.0</v>
      </c>
      <c r="U43" s="19">
        <f t="array" ref="U43:U45">T43:T45 - S43:S45</f>
        <v>0.1478023414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</row>
    <row r="44">
      <c r="A44" s="10">
        <v>1.0</v>
      </c>
      <c r="B44" s="10">
        <v>0.0</v>
      </c>
      <c r="C44" s="10">
        <v>1.0</v>
      </c>
      <c r="D44" s="10">
        <v>0.0</v>
      </c>
      <c r="E44" s="10">
        <v>0.09</v>
      </c>
      <c r="F44" s="10">
        <v>0.59</v>
      </c>
      <c r="G44" s="10">
        <v>0.62</v>
      </c>
      <c r="H44" s="20"/>
      <c r="I44" s="20"/>
      <c r="J44" s="20"/>
      <c r="K44" s="11">
        <v>1.12</v>
      </c>
      <c r="L44" s="11">
        <v>1.29</v>
      </c>
      <c r="M44" s="11">
        <v>0.93</v>
      </c>
      <c r="N44" s="22">
        <v>0.7539887164489482</v>
      </c>
      <c r="O44" s="22">
        <v>0.7841471891774855</v>
      </c>
      <c r="P44" s="22">
        <v>0.7170752854929726</v>
      </c>
      <c r="Q44" s="10">
        <v>0.2</v>
      </c>
      <c r="R44" s="12"/>
      <c r="S44" s="21">
        <v>0.8440344357791069</v>
      </c>
      <c r="T44" s="15">
        <v>1.0</v>
      </c>
      <c r="U44" s="19">
        <v>0.15596556422089314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</row>
    <row r="45">
      <c r="A45" s="10">
        <v>1.0</v>
      </c>
      <c r="B45" s="10">
        <v>0.0</v>
      </c>
      <c r="C45" s="10">
        <v>1.0</v>
      </c>
      <c r="D45" s="10">
        <v>1.0</v>
      </c>
      <c r="E45" s="10">
        <v>0.27</v>
      </c>
      <c r="F45" s="10">
        <v>0.54</v>
      </c>
      <c r="G45" s="10">
        <v>0.39</v>
      </c>
      <c r="H45" s="20"/>
      <c r="I45" s="20"/>
      <c r="J45" s="20"/>
      <c r="K45" s="11">
        <v>2.0</v>
      </c>
      <c r="L45" s="11">
        <v>1.84</v>
      </c>
      <c r="M45" s="11">
        <v>1.03</v>
      </c>
      <c r="N45" s="22">
        <v>0.8807970779778823</v>
      </c>
      <c r="O45" s="22">
        <v>0.8629487074245404</v>
      </c>
      <c r="P45" s="22">
        <v>0.7369158958334202</v>
      </c>
      <c r="Q45" s="10">
        <v>0.5</v>
      </c>
      <c r="R45" s="12"/>
      <c r="S45" s="21">
        <v>0.8600475975959415</v>
      </c>
      <c r="T45" s="15">
        <v>0.0</v>
      </c>
      <c r="U45" s="19">
        <v>-0.8600475975959415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</row>
    <row r="46">
      <c r="A46" s="12"/>
      <c r="B46" s="12"/>
      <c r="C46" s="12"/>
      <c r="D46" s="12"/>
      <c r="E46" s="10">
        <v>0.88</v>
      </c>
      <c r="F46" s="10">
        <v>0.55</v>
      </c>
      <c r="G46" s="10">
        <v>0.1</v>
      </c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</row>
    <row r="49">
      <c r="A49" s="9" t="s">
        <v>16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4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</row>
    <row r="50">
      <c r="A50" s="5" t="s">
        <v>1</v>
      </c>
      <c r="B50" s="3"/>
      <c r="C50" s="3"/>
      <c r="D50" s="4"/>
      <c r="E50" s="5" t="s">
        <v>2</v>
      </c>
      <c r="F50" s="3"/>
      <c r="G50" s="4"/>
      <c r="H50" s="5" t="s">
        <v>3</v>
      </c>
      <c r="I50" s="3"/>
      <c r="J50" s="4"/>
      <c r="K50" s="5" t="s">
        <v>4</v>
      </c>
      <c r="L50" s="3"/>
      <c r="M50" s="4"/>
      <c r="N50" s="13" t="s">
        <v>5</v>
      </c>
      <c r="O50" s="3"/>
      <c r="P50" s="4"/>
      <c r="Q50" s="6" t="s">
        <v>6</v>
      </c>
      <c r="R50" s="6" t="s">
        <v>7</v>
      </c>
      <c r="S50" s="15" t="s">
        <v>8</v>
      </c>
      <c r="T50" s="6" t="s">
        <v>9</v>
      </c>
      <c r="U50" s="7" t="s">
        <v>10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</row>
    <row r="51">
      <c r="A51" s="10">
        <v>0.0</v>
      </c>
      <c r="B51" s="10">
        <v>1.0</v>
      </c>
      <c r="C51" s="10">
        <v>0.0</v>
      </c>
      <c r="D51" s="10">
        <v>1.0</v>
      </c>
      <c r="E51" s="10">
        <v>0.25</v>
      </c>
      <c r="F51" s="10">
        <v>0.33</v>
      </c>
      <c r="G51" s="10">
        <v>0.37</v>
      </c>
      <c r="H51" s="10">
        <v>0.6</v>
      </c>
      <c r="I51" s="10">
        <v>0.42</v>
      </c>
      <c r="J51" s="10">
        <v>0.17</v>
      </c>
      <c r="K51" s="11">
        <f t="array" ref="K51:M53">mmult(A51:D53,E51:G54) + H51:J51</f>
        <v>1.57</v>
      </c>
      <c r="L51" s="11">
        <v>1.56</v>
      </c>
      <c r="M51" s="11">
        <v>0.89</v>
      </c>
      <c r="N51" s="21">
        <f t="array" ref="N51:P53">1 / (1 + EXP( -(K51:M53)))</f>
        <v>0.8277836083</v>
      </c>
      <c r="O51" s="21">
        <v>0.826353352980995</v>
      </c>
      <c r="P51" s="21">
        <v>0.7088901725661199</v>
      </c>
      <c r="Q51" s="10">
        <v>0.8</v>
      </c>
      <c r="R51" s="10">
        <v>0.57</v>
      </c>
      <c r="S51" s="21">
        <f t="array" ref="S51:S53"> 1/(1+exp(-(mmult(N51:P53, Q51:Q53) + R51)))</f>
        <v>0.8521976586</v>
      </c>
      <c r="T51" s="10">
        <v>1.0</v>
      </c>
      <c r="U51" s="19">
        <f t="array" ref="U51:U53">T51:T53 - S51:S53</f>
        <v>0.1478023414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</row>
    <row r="52">
      <c r="A52" s="10">
        <v>1.0</v>
      </c>
      <c r="B52" s="10">
        <v>0.0</v>
      </c>
      <c r="C52" s="10">
        <v>1.0</v>
      </c>
      <c r="D52" s="10">
        <v>0.0</v>
      </c>
      <c r="E52" s="10">
        <v>0.09</v>
      </c>
      <c r="F52" s="10">
        <v>0.59</v>
      </c>
      <c r="G52" s="10">
        <v>0.62</v>
      </c>
      <c r="H52" s="20"/>
      <c r="I52" s="20"/>
      <c r="J52" s="20"/>
      <c r="K52" s="11">
        <v>1.12</v>
      </c>
      <c r="L52" s="11">
        <v>1.29</v>
      </c>
      <c r="M52" s="11">
        <v>0.93</v>
      </c>
      <c r="N52" s="21">
        <v>0.7539887164489482</v>
      </c>
      <c r="O52" s="21">
        <v>0.7841471891774855</v>
      </c>
      <c r="P52" s="21">
        <v>0.7170752854929726</v>
      </c>
      <c r="Q52" s="10">
        <v>0.2</v>
      </c>
      <c r="R52" s="12"/>
      <c r="S52" s="21">
        <v>0.8440344357791069</v>
      </c>
      <c r="T52" s="10">
        <v>1.0</v>
      </c>
      <c r="U52" s="19">
        <v>0.15596556422089314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</row>
    <row r="53">
      <c r="A53" s="10">
        <v>1.0</v>
      </c>
      <c r="B53" s="10">
        <v>0.0</v>
      </c>
      <c r="C53" s="10">
        <v>1.0</v>
      </c>
      <c r="D53" s="10">
        <v>1.0</v>
      </c>
      <c r="E53" s="10">
        <v>0.27</v>
      </c>
      <c r="F53" s="10">
        <v>0.54</v>
      </c>
      <c r="G53" s="10">
        <v>0.39</v>
      </c>
      <c r="H53" s="20"/>
      <c r="I53" s="20"/>
      <c r="J53" s="20"/>
      <c r="K53" s="11">
        <v>2.0</v>
      </c>
      <c r="L53" s="11">
        <v>1.84</v>
      </c>
      <c r="M53" s="11">
        <v>1.03</v>
      </c>
      <c r="N53" s="21">
        <v>0.8807970779778823</v>
      </c>
      <c r="O53" s="21">
        <v>0.8629487074245404</v>
      </c>
      <c r="P53" s="21">
        <v>0.7369158958334202</v>
      </c>
      <c r="Q53" s="10">
        <v>0.5</v>
      </c>
      <c r="R53" s="12"/>
      <c r="S53" s="21">
        <v>0.8600475975959415</v>
      </c>
      <c r="T53" s="10">
        <v>0.0</v>
      </c>
      <c r="U53" s="19">
        <v>-0.8600475975959415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</row>
    <row r="54">
      <c r="A54" s="12"/>
      <c r="B54" s="12"/>
      <c r="C54" s="12"/>
      <c r="D54" s="12"/>
      <c r="E54" s="10">
        <v>0.88</v>
      </c>
      <c r="F54" s="10">
        <v>0.55</v>
      </c>
      <c r="G54" s="10">
        <v>0.1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</row>
    <row r="56">
      <c r="A56" s="1"/>
      <c r="B56" s="1"/>
      <c r="C56" s="1"/>
      <c r="D56" s="1"/>
      <c r="E56" s="1"/>
      <c r="F56" s="1"/>
      <c r="G56" s="1"/>
      <c r="H56" s="1"/>
      <c r="I56" s="1"/>
      <c r="K56" s="14" t="s">
        <v>17</v>
      </c>
      <c r="L56" s="3"/>
      <c r="M56" s="4"/>
      <c r="N56" s="1"/>
      <c r="O56" s="1"/>
      <c r="P56" s="1"/>
      <c r="Q56" s="1"/>
      <c r="R56" s="1"/>
      <c r="S56" s="23" t="s">
        <v>18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9">
        <f t="array" ref="K57:M59">N51:P53 * (1-N51:P53)</f>
        <v>0.1425579062</v>
      </c>
      <c r="L57" s="19">
        <v>0.14349348899806208</v>
      </c>
      <c r="M57" s="19">
        <v>0.20636489580529666</v>
      </c>
      <c r="N57" s="1"/>
      <c r="O57" s="1"/>
      <c r="P57" s="1"/>
      <c r="Q57" s="1"/>
      <c r="R57" s="1"/>
      <c r="S57" s="24">
        <f t="array" ref="S57:S59">S51:S53 * (1-S51:S53)</f>
        <v>0.1259568093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9">
        <v>0.1854897319166158</v>
      </c>
      <c r="L58" s="19">
        <v>0.16926037488253426</v>
      </c>
      <c r="M58" s="19">
        <v>0.20287832042814444</v>
      </c>
      <c r="N58" s="1"/>
      <c r="O58" s="1"/>
      <c r="P58" s="1"/>
      <c r="Q58" s="1"/>
      <c r="R58" s="1"/>
      <c r="S58" s="24">
        <v>0.1316403069981516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9">
        <v>0.10499358540350662</v>
      </c>
      <c r="L59" s="19">
        <v>0.11826823577885534</v>
      </c>
      <c r="M59" s="19">
        <v>0.19387085830144798</v>
      </c>
      <c r="N59" s="1"/>
      <c r="O59" s="1"/>
      <c r="P59" s="1"/>
      <c r="Q59" s="1"/>
      <c r="R59" s="1"/>
      <c r="S59" s="24">
        <v>0.12036572746539097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</row>
    <row r="62">
      <c r="A62" s="9" t="s">
        <v>19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4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</row>
    <row r="63">
      <c r="A63" s="5" t="s">
        <v>1</v>
      </c>
      <c r="B63" s="3"/>
      <c r="C63" s="3"/>
      <c r="D63" s="4"/>
      <c r="E63" s="5" t="s">
        <v>2</v>
      </c>
      <c r="F63" s="3"/>
      <c r="G63" s="4"/>
      <c r="H63" s="5" t="s">
        <v>3</v>
      </c>
      <c r="I63" s="3"/>
      <c r="J63" s="4"/>
      <c r="K63" s="5" t="s">
        <v>4</v>
      </c>
      <c r="L63" s="3"/>
      <c r="M63" s="4"/>
      <c r="N63" s="5" t="s">
        <v>5</v>
      </c>
      <c r="O63" s="3"/>
      <c r="P63" s="4"/>
      <c r="Q63" s="6" t="s">
        <v>6</v>
      </c>
      <c r="R63" s="6" t="s">
        <v>7</v>
      </c>
      <c r="S63" s="6" t="s">
        <v>8</v>
      </c>
      <c r="T63" s="6" t="s">
        <v>9</v>
      </c>
      <c r="U63" s="15" t="s">
        <v>10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</row>
    <row r="64">
      <c r="A64" s="10">
        <v>0.0</v>
      </c>
      <c r="B64" s="10">
        <v>1.0</v>
      </c>
      <c r="C64" s="10">
        <v>0.0</v>
      </c>
      <c r="D64" s="10">
        <v>1.0</v>
      </c>
      <c r="E64" s="10">
        <v>0.25</v>
      </c>
      <c r="F64" s="10">
        <v>0.33</v>
      </c>
      <c r="G64" s="10">
        <v>0.37</v>
      </c>
      <c r="H64" s="10">
        <v>0.6</v>
      </c>
      <c r="I64" s="10">
        <v>0.42</v>
      </c>
      <c r="J64" s="10">
        <v>0.17</v>
      </c>
      <c r="K64" s="11">
        <f t="array" ref="K64:M66">mmult(A64:D66,E64:G67) + H64:J64</f>
        <v>1.57</v>
      </c>
      <c r="L64" s="11">
        <v>1.56</v>
      </c>
      <c r="M64" s="11">
        <v>0.89</v>
      </c>
      <c r="N64" s="22">
        <f t="array" ref="N64:P66">1 / (1 + EXP( -(K64:M66)))</f>
        <v>0.8277836083</v>
      </c>
      <c r="O64" s="22">
        <v>0.826353352980995</v>
      </c>
      <c r="P64" s="22">
        <v>0.7088901725661199</v>
      </c>
      <c r="Q64" s="10">
        <v>0.8</v>
      </c>
      <c r="R64" s="10">
        <v>0.57</v>
      </c>
      <c r="S64" s="22">
        <f t="array" ref="S64:S66"> 1/(1+exp(-(mmult(N64:P66, Q64:Q66) + R64)))</f>
        <v>0.8521976586</v>
      </c>
      <c r="T64" s="10">
        <v>1.0</v>
      </c>
      <c r="U64" s="21">
        <f t="array" ref="U64:U66">T64:T66 - S64:S66</f>
        <v>0.1478023414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</row>
    <row r="65">
      <c r="A65" s="10">
        <v>1.0</v>
      </c>
      <c r="B65" s="10">
        <v>0.0</v>
      </c>
      <c r="C65" s="10">
        <v>1.0</v>
      </c>
      <c r="D65" s="10">
        <v>0.0</v>
      </c>
      <c r="E65" s="10">
        <v>0.09</v>
      </c>
      <c r="F65" s="10">
        <v>0.59</v>
      </c>
      <c r="G65" s="10">
        <v>0.62</v>
      </c>
      <c r="H65" s="20"/>
      <c r="I65" s="20"/>
      <c r="J65" s="20"/>
      <c r="K65" s="11">
        <v>1.12</v>
      </c>
      <c r="L65" s="11">
        <v>1.29</v>
      </c>
      <c r="M65" s="11">
        <v>0.93</v>
      </c>
      <c r="N65" s="22">
        <v>0.7539887164489482</v>
      </c>
      <c r="O65" s="22">
        <v>0.7841471891774855</v>
      </c>
      <c r="P65" s="22">
        <v>0.7170752854929726</v>
      </c>
      <c r="Q65" s="10">
        <v>0.2</v>
      </c>
      <c r="R65" s="12"/>
      <c r="S65" s="22">
        <v>0.8440344357791069</v>
      </c>
      <c r="T65" s="10">
        <v>1.0</v>
      </c>
      <c r="U65" s="21">
        <v>0.15596556422089314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</row>
    <row r="66">
      <c r="A66" s="10">
        <v>1.0</v>
      </c>
      <c r="B66" s="10">
        <v>0.0</v>
      </c>
      <c r="C66" s="10">
        <v>1.0</v>
      </c>
      <c r="D66" s="10">
        <v>1.0</v>
      </c>
      <c r="E66" s="10">
        <v>0.27</v>
      </c>
      <c r="F66" s="10">
        <v>0.54</v>
      </c>
      <c r="G66" s="10">
        <v>0.39</v>
      </c>
      <c r="H66" s="20"/>
      <c r="I66" s="20"/>
      <c r="J66" s="20"/>
      <c r="K66" s="11">
        <v>2.0</v>
      </c>
      <c r="L66" s="11">
        <v>1.84</v>
      </c>
      <c r="M66" s="11">
        <v>1.03</v>
      </c>
      <c r="N66" s="22">
        <v>0.8807970779778823</v>
      </c>
      <c r="O66" s="22">
        <v>0.8629487074245404</v>
      </c>
      <c r="P66" s="22">
        <v>0.7369158958334202</v>
      </c>
      <c r="Q66" s="10">
        <v>0.5</v>
      </c>
      <c r="R66" s="12"/>
      <c r="S66" s="22">
        <v>0.8600475975959415</v>
      </c>
      <c r="T66" s="10">
        <v>0.0</v>
      </c>
      <c r="U66" s="21">
        <v>-0.8600475975959415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</row>
    <row r="67">
      <c r="A67" s="12"/>
      <c r="B67" s="12"/>
      <c r="C67" s="12"/>
      <c r="D67" s="12"/>
      <c r="E67" s="10">
        <v>0.88</v>
      </c>
      <c r="F67" s="10">
        <v>0.55</v>
      </c>
      <c r="G67" s="10">
        <v>0.1</v>
      </c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</row>
    <row r="69">
      <c r="A69" s="1"/>
      <c r="B69" s="1"/>
      <c r="C69" s="1"/>
      <c r="D69" s="1"/>
      <c r="E69" s="1"/>
      <c r="F69" s="1"/>
      <c r="G69" s="1"/>
      <c r="H69" s="1"/>
      <c r="I69" s="1"/>
      <c r="K69" s="25" t="s">
        <v>17</v>
      </c>
      <c r="L69" s="3"/>
      <c r="M69" s="4"/>
      <c r="N69" s="1"/>
      <c r="O69" s="1"/>
      <c r="P69" s="1"/>
      <c r="Q69" s="1"/>
      <c r="R69" s="1"/>
      <c r="S69" s="26" t="s">
        <v>18</v>
      </c>
      <c r="T69" s="1"/>
      <c r="U69" s="15" t="s">
        <v>10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22">
        <f t="array" ref="K70:M72">N64:P66 * (1-N64:P66)</f>
        <v>0.1425579062</v>
      </c>
      <c r="L70" s="22">
        <v>0.14349348899806208</v>
      </c>
      <c r="M70" s="22">
        <v>0.20636489580529666</v>
      </c>
      <c r="N70" s="1"/>
      <c r="O70" s="1"/>
      <c r="P70" s="1"/>
      <c r="Q70" s="1"/>
      <c r="R70" s="1"/>
      <c r="S70" s="27">
        <f t="array" ref="S70:S72">S64:S66 * (1-S64:S66)</f>
        <v>0.1259568093</v>
      </c>
      <c r="T70" s="1"/>
      <c r="U70" s="21">
        <f t="array" ref="U70:U72">T64:T66 - S64:S66</f>
        <v>0.1478023414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22">
        <v>0.1854897319166158</v>
      </c>
      <c r="L71" s="22">
        <v>0.16926037488253426</v>
      </c>
      <c r="M71" s="22">
        <v>0.20287832042814444</v>
      </c>
      <c r="N71" s="1"/>
      <c r="O71" s="1"/>
      <c r="P71" s="1"/>
      <c r="Q71" s="1"/>
      <c r="R71" s="1"/>
      <c r="S71" s="27">
        <v>0.1316403069981516</v>
      </c>
      <c r="T71" s="1"/>
      <c r="U71" s="21">
        <v>0.15596556422089314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22">
        <v>0.10499358540350662</v>
      </c>
      <c r="L72" s="22">
        <v>0.11826823577885534</v>
      </c>
      <c r="M72" s="22">
        <v>0.19387085830144798</v>
      </c>
      <c r="N72" s="1"/>
      <c r="O72" s="1"/>
      <c r="P72" s="1"/>
      <c r="Q72" s="1"/>
      <c r="R72" s="1"/>
      <c r="S72" s="27">
        <v>0.12036572746539097</v>
      </c>
      <c r="T72" s="1"/>
      <c r="U72" s="21">
        <v>-0.8600475975959415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23" t="s">
        <v>20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24">
        <f t="array" ref="T75:T77">S70:S72 * U70:U72</f>
        <v>0.01861671133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24">
        <v>0.020531354755178303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24">
        <v>-0.10352025473949733</v>
      </c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</row>
    <row r="79">
      <c r="A79" s="9" t="s">
        <v>21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4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</row>
    <row r="80">
      <c r="A80" s="5" t="s">
        <v>1</v>
      </c>
      <c r="B80" s="3"/>
      <c r="C80" s="3"/>
      <c r="D80" s="4"/>
      <c r="E80" s="5" t="s">
        <v>2</v>
      </c>
      <c r="F80" s="3"/>
      <c r="G80" s="4"/>
      <c r="H80" s="5" t="s">
        <v>3</v>
      </c>
      <c r="I80" s="3"/>
      <c r="J80" s="4"/>
      <c r="K80" s="5" t="s">
        <v>4</v>
      </c>
      <c r="L80" s="3"/>
      <c r="M80" s="4"/>
      <c r="N80" s="5" t="s">
        <v>5</v>
      </c>
      <c r="O80" s="3"/>
      <c r="P80" s="4"/>
      <c r="Q80" s="15" t="s">
        <v>6</v>
      </c>
      <c r="R80" s="6" t="s">
        <v>7</v>
      </c>
      <c r="S80" s="6" t="s">
        <v>8</v>
      </c>
      <c r="T80" s="6" t="s">
        <v>9</v>
      </c>
      <c r="U80" s="6" t="s">
        <v>10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</row>
    <row r="81">
      <c r="A81" s="10">
        <v>0.0</v>
      </c>
      <c r="B81" s="10">
        <v>1.0</v>
      </c>
      <c r="C81" s="10">
        <v>0.0</v>
      </c>
      <c r="D81" s="10">
        <v>1.0</v>
      </c>
      <c r="E81" s="10">
        <v>0.25</v>
      </c>
      <c r="F81" s="10">
        <v>0.33</v>
      </c>
      <c r="G81" s="10">
        <v>0.37</v>
      </c>
      <c r="H81" s="10">
        <v>0.6</v>
      </c>
      <c r="I81" s="10">
        <v>0.42</v>
      </c>
      <c r="J81" s="10">
        <v>0.17</v>
      </c>
      <c r="K81" s="11">
        <f t="array" ref="K81:M83">mmult(A81:D83,E81:G84) + H81:J81</f>
        <v>1.57</v>
      </c>
      <c r="L81" s="11">
        <v>1.56</v>
      </c>
      <c r="M81" s="11">
        <v>0.89</v>
      </c>
      <c r="N81" s="22">
        <f t="array" ref="N81:P83">1 / (1 + EXP( -(K81:M83)))</f>
        <v>0.8277836083</v>
      </c>
      <c r="O81" s="22">
        <v>0.826353352980995</v>
      </c>
      <c r="P81" s="22">
        <v>0.7088901725661199</v>
      </c>
      <c r="Q81" s="15">
        <v>0.8</v>
      </c>
      <c r="R81" s="10">
        <v>0.57</v>
      </c>
      <c r="S81" s="22">
        <f t="array" ref="S81:S83"> 1/(1+exp(-(mmult(N81:P83, Q81:Q83) + R81)))</f>
        <v>0.8521976586</v>
      </c>
      <c r="T81" s="10">
        <v>1.0</v>
      </c>
      <c r="U81" s="22">
        <f t="array" ref="U81:U83">T81:T83 - S81:S83</f>
        <v>0.1478023414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</row>
    <row r="82">
      <c r="A82" s="10">
        <v>1.0</v>
      </c>
      <c r="B82" s="10">
        <v>0.0</v>
      </c>
      <c r="C82" s="10">
        <v>1.0</v>
      </c>
      <c r="D82" s="10">
        <v>0.0</v>
      </c>
      <c r="E82" s="10">
        <v>0.09</v>
      </c>
      <c r="F82" s="10">
        <v>0.59</v>
      </c>
      <c r="G82" s="10">
        <v>0.62</v>
      </c>
      <c r="H82" s="20"/>
      <c r="I82" s="20"/>
      <c r="J82" s="20"/>
      <c r="K82" s="11">
        <v>1.12</v>
      </c>
      <c r="L82" s="11">
        <v>1.29</v>
      </c>
      <c r="M82" s="11">
        <v>0.93</v>
      </c>
      <c r="N82" s="22">
        <v>0.7539887164489482</v>
      </c>
      <c r="O82" s="22">
        <v>0.7841471891774855</v>
      </c>
      <c r="P82" s="22">
        <v>0.7170752854929726</v>
      </c>
      <c r="Q82" s="15">
        <v>0.2</v>
      </c>
      <c r="R82" s="12"/>
      <c r="S82" s="22">
        <v>0.8440344357791069</v>
      </c>
      <c r="T82" s="10">
        <v>1.0</v>
      </c>
      <c r="U82" s="22">
        <v>0.15596556422089314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</row>
    <row r="83">
      <c r="A83" s="10">
        <v>1.0</v>
      </c>
      <c r="B83" s="10">
        <v>0.0</v>
      </c>
      <c r="C83" s="10">
        <v>1.0</v>
      </c>
      <c r="D83" s="10">
        <v>1.0</v>
      </c>
      <c r="E83" s="10">
        <v>0.27</v>
      </c>
      <c r="F83" s="10">
        <v>0.54</v>
      </c>
      <c r="G83" s="10">
        <v>0.39</v>
      </c>
      <c r="H83" s="20"/>
      <c r="I83" s="20"/>
      <c r="J83" s="20"/>
      <c r="K83" s="11">
        <v>2.0</v>
      </c>
      <c r="L83" s="11">
        <v>1.84</v>
      </c>
      <c r="M83" s="11">
        <v>1.03</v>
      </c>
      <c r="N83" s="22">
        <v>0.8807970779778823</v>
      </c>
      <c r="O83" s="22">
        <v>0.8629487074245404</v>
      </c>
      <c r="P83" s="22">
        <v>0.7369158958334202</v>
      </c>
      <c r="Q83" s="15">
        <v>0.5</v>
      </c>
      <c r="R83" s="12"/>
      <c r="S83" s="22">
        <v>0.8600475975959415</v>
      </c>
      <c r="T83" s="10">
        <v>0.0</v>
      </c>
      <c r="U83" s="22">
        <v>-0.8600475975959415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</row>
    <row r="84">
      <c r="A84" s="12"/>
      <c r="B84" s="12"/>
      <c r="C84" s="12"/>
      <c r="D84" s="12"/>
      <c r="E84" s="10">
        <v>0.88</v>
      </c>
      <c r="F84" s="10">
        <v>0.55</v>
      </c>
      <c r="G84" s="10">
        <v>0.1</v>
      </c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</row>
    <row r="86">
      <c r="A86" s="1"/>
      <c r="B86" s="1"/>
      <c r="C86" s="1"/>
      <c r="D86" s="1"/>
      <c r="E86" s="1"/>
      <c r="F86" s="1"/>
      <c r="G86" s="1"/>
      <c r="H86" s="1"/>
      <c r="I86" s="1"/>
      <c r="K86" s="25" t="s">
        <v>17</v>
      </c>
      <c r="L86" s="3"/>
      <c r="M86" s="4"/>
      <c r="N86" s="14" t="s">
        <v>22</v>
      </c>
      <c r="O86" s="3"/>
      <c r="P86" s="4"/>
      <c r="Q86" s="1"/>
      <c r="R86" s="1"/>
      <c r="S86" s="28" t="s">
        <v>18</v>
      </c>
      <c r="T86" s="12"/>
      <c r="U86" s="10" t="s">
        <v>10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22">
        <f t="array" ref="K87:M89">N81:P83 * (1-N81:P83)</f>
        <v>0.1425579062</v>
      </c>
      <c r="L87" s="22">
        <v>0.14349348899806208</v>
      </c>
      <c r="M87" s="22">
        <v>0.20636489580529666</v>
      </c>
      <c r="N87" s="29">
        <f t="array" ref="N87:P89">mmult(T92:T94, TRANSPOSE(Q81:Q83))</f>
        <v>0.01489336906</v>
      </c>
      <c r="O87" s="29">
        <v>0.003723342265425067</v>
      </c>
      <c r="P87" s="29">
        <v>0.009308355663562667</v>
      </c>
      <c r="Q87" s="1"/>
      <c r="R87" s="1"/>
      <c r="S87" s="30">
        <f t="array" ref="S87:S89">S81:S83 * (1-S81:S83)</f>
        <v>0.1259568093</v>
      </c>
      <c r="T87" s="12"/>
      <c r="U87" s="22">
        <f t="array" ref="U87:U89">T81:T83 - S81:S83</f>
        <v>0.1478023414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22">
        <v>0.1854897319166158</v>
      </c>
      <c r="L88" s="22">
        <v>0.16926037488253426</v>
      </c>
      <c r="M88" s="22">
        <v>0.20287832042814444</v>
      </c>
      <c r="N88" s="29">
        <v>0.016425083804142645</v>
      </c>
      <c r="O88" s="29">
        <v>0.004106270951035661</v>
      </c>
      <c r="P88" s="29">
        <v>0.010265677377589152</v>
      </c>
      <c r="Q88" s="1"/>
      <c r="R88" s="1"/>
      <c r="S88" s="30">
        <v>0.1316403069981516</v>
      </c>
      <c r="T88" s="12"/>
      <c r="U88" s="22">
        <v>0.15596556422089314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22">
        <v>0.10499358540350662</v>
      </c>
      <c r="L89" s="22">
        <v>0.11826823577885534</v>
      </c>
      <c r="M89" s="22">
        <v>0.19387085830144798</v>
      </c>
      <c r="N89" s="29">
        <v>-0.08281620379159788</v>
      </c>
      <c r="O89" s="29">
        <v>-0.02070405094789947</v>
      </c>
      <c r="P89" s="29">
        <v>-0.051760127369748665</v>
      </c>
      <c r="Q89" s="1"/>
      <c r="R89" s="1"/>
      <c r="S89" s="30">
        <v>0.12036572746539097</v>
      </c>
      <c r="T89" s="12"/>
      <c r="U89" s="22">
        <v>-0.8600475975959415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26" t="s">
        <v>20</v>
      </c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27">
        <f t="array" ref="T92:T94">S87:S89 * U87:U89</f>
        <v>0.01861671133</v>
      </c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27">
        <v>0.020531354755178303</v>
      </c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27">
        <v>-0.10352025473949733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</row>
    <row r="97">
      <c r="A97" s="9" t="s">
        <v>23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4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</row>
    <row r="98">
      <c r="A98" s="5" t="s">
        <v>1</v>
      </c>
      <c r="B98" s="3"/>
      <c r="C98" s="3"/>
      <c r="D98" s="4"/>
      <c r="E98" s="5" t="s">
        <v>2</v>
      </c>
      <c r="F98" s="3"/>
      <c r="G98" s="4"/>
      <c r="H98" s="5" t="s">
        <v>3</v>
      </c>
      <c r="I98" s="3"/>
      <c r="J98" s="4"/>
      <c r="K98" s="5" t="s">
        <v>4</v>
      </c>
      <c r="L98" s="3"/>
      <c r="M98" s="4"/>
      <c r="N98" s="5" t="s">
        <v>5</v>
      </c>
      <c r="O98" s="3"/>
      <c r="P98" s="4"/>
      <c r="Q98" s="6" t="s">
        <v>6</v>
      </c>
      <c r="R98" s="6" t="s">
        <v>7</v>
      </c>
      <c r="S98" s="6" t="s">
        <v>8</v>
      </c>
      <c r="T98" s="6" t="s">
        <v>9</v>
      </c>
      <c r="U98" s="6" t="s">
        <v>10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</row>
    <row r="99">
      <c r="A99" s="10">
        <v>0.0</v>
      </c>
      <c r="B99" s="10">
        <v>1.0</v>
      </c>
      <c r="C99" s="10">
        <v>0.0</v>
      </c>
      <c r="D99" s="10">
        <v>1.0</v>
      </c>
      <c r="E99" s="10">
        <v>0.25</v>
      </c>
      <c r="F99" s="10">
        <v>0.33</v>
      </c>
      <c r="G99" s="10">
        <v>0.37</v>
      </c>
      <c r="H99" s="10">
        <v>0.6</v>
      </c>
      <c r="I99" s="10">
        <v>0.42</v>
      </c>
      <c r="J99" s="10">
        <v>0.17</v>
      </c>
      <c r="K99" s="11">
        <f t="array" ref="K99:M101">mmult(A99:D101,E99:G102) + H99:J99</f>
        <v>1.57</v>
      </c>
      <c r="L99" s="11">
        <v>1.56</v>
      </c>
      <c r="M99" s="11">
        <v>0.89</v>
      </c>
      <c r="N99" s="22">
        <f t="array" ref="N99:P101">1 / (1 + EXP( -(K99:M101)))</f>
        <v>0.8277836083</v>
      </c>
      <c r="O99" s="22">
        <v>0.826353352980995</v>
      </c>
      <c r="P99" s="22">
        <v>0.7088901725661199</v>
      </c>
      <c r="Q99" s="10">
        <v>0.8</v>
      </c>
      <c r="R99" s="10">
        <v>0.57</v>
      </c>
      <c r="S99" s="22">
        <f t="array" ref="S99:S101"> 1/(1+exp(-(mmult(N99:P101, Q99:Q101) + R99)))</f>
        <v>0.8521976586</v>
      </c>
      <c r="T99" s="10">
        <v>1.0</v>
      </c>
      <c r="U99" s="22">
        <f t="array" ref="U99:U101">T99:T101 - S99:S101</f>
        <v>0.1478023414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</row>
    <row r="100">
      <c r="A100" s="10">
        <v>1.0</v>
      </c>
      <c r="B100" s="10">
        <v>0.0</v>
      </c>
      <c r="C100" s="10">
        <v>1.0</v>
      </c>
      <c r="D100" s="10">
        <v>0.0</v>
      </c>
      <c r="E100" s="10">
        <v>0.09</v>
      </c>
      <c r="F100" s="10">
        <v>0.59</v>
      </c>
      <c r="G100" s="10">
        <v>0.62</v>
      </c>
      <c r="H100" s="20"/>
      <c r="I100" s="20"/>
      <c r="J100" s="20"/>
      <c r="K100" s="11">
        <v>1.12</v>
      </c>
      <c r="L100" s="11">
        <v>1.29</v>
      </c>
      <c r="M100" s="11">
        <v>0.93</v>
      </c>
      <c r="N100" s="22">
        <v>0.7539887164489482</v>
      </c>
      <c r="O100" s="22">
        <v>0.7841471891774855</v>
      </c>
      <c r="P100" s="22">
        <v>0.7170752854929726</v>
      </c>
      <c r="Q100" s="10">
        <v>0.2</v>
      </c>
      <c r="R100" s="12"/>
      <c r="S100" s="22">
        <v>0.8440344357791069</v>
      </c>
      <c r="T100" s="10">
        <v>1.0</v>
      </c>
      <c r="U100" s="22">
        <v>0.15596556422089314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</row>
    <row r="101">
      <c r="A101" s="10">
        <v>1.0</v>
      </c>
      <c r="B101" s="10">
        <v>0.0</v>
      </c>
      <c r="C101" s="10">
        <v>1.0</v>
      </c>
      <c r="D101" s="10">
        <v>1.0</v>
      </c>
      <c r="E101" s="10">
        <v>0.27</v>
      </c>
      <c r="F101" s="10">
        <v>0.54</v>
      </c>
      <c r="G101" s="10">
        <v>0.39</v>
      </c>
      <c r="H101" s="20"/>
      <c r="I101" s="20"/>
      <c r="J101" s="20"/>
      <c r="K101" s="11">
        <v>2.0</v>
      </c>
      <c r="L101" s="11">
        <v>1.84</v>
      </c>
      <c r="M101" s="11">
        <v>1.03</v>
      </c>
      <c r="N101" s="22">
        <v>0.8807970779778823</v>
      </c>
      <c r="O101" s="22">
        <v>0.8629487074245404</v>
      </c>
      <c r="P101" s="22">
        <v>0.7369158958334202</v>
      </c>
      <c r="Q101" s="10">
        <v>0.5</v>
      </c>
      <c r="R101" s="12"/>
      <c r="S101" s="22">
        <v>0.8600475975959415</v>
      </c>
      <c r="T101" s="10">
        <v>0.0</v>
      </c>
      <c r="U101" s="22">
        <v>-0.8600475975959415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</row>
    <row r="102">
      <c r="A102" s="12"/>
      <c r="B102" s="12"/>
      <c r="C102" s="12"/>
      <c r="D102" s="12"/>
      <c r="E102" s="10">
        <v>0.88</v>
      </c>
      <c r="F102" s="10">
        <v>0.55</v>
      </c>
      <c r="G102" s="10">
        <v>0.1</v>
      </c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K104" s="13" t="s">
        <v>17</v>
      </c>
      <c r="L104" s="3"/>
      <c r="M104" s="4"/>
      <c r="N104" s="13" t="s">
        <v>22</v>
      </c>
      <c r="O104" s="3"/>
      <c r="P104" s="4"/>
      <c r="Q104" s="1"/>
      <c r="R104" s="1"/>
      <c r="S104" s="28" t="s">
        <v>18</v>
      </c>
      <c r="T104" s="12"/>
      <c r="U104" s="10" t="s">
        <v>10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21">
        <f t="array" ref="K105:M107">N99:P101 * (1-N99:P101)</f>
        <v>0.1425579062</v>
      </c>
      <c r="L105" s="21">
        <v>0.14349348899806208</v>
      </c>
      <c r="M105" s="21">
        <v>0.20636489580529666</v>
      </c>
      <c r="N105" s="32">
        <f t="array" ref="N105:P107">mmult(T110:T112, TRANSPOSE(Q99:Q101))</f>
        <v>0.01489336906</v>
      </c>
      <c r="O105" s="32">
        <v>0.003723342265425067</v>
      </c>
      <c r="P105" s="32">
        <v>0.009308355663562667</v>
      </c>
      <c r="Q105" s="1"/>
      <c r="R105" s="1"/>
      <c r="S105" s="30">
        <f t="array" ref="S105:S107">S99:S101 * (1-S99:S101)</f>
        <v>0.1259568093</v>
      </c>
      <c r="T105" s="12"/>
      <c r="U105" s="22">
        <f t="array" ref="U105:U107">T99:T101 - S99:S101</f>
        <v>0.1478023414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21">
        <v>0.1854897319166158</v>
      </c>
      <c r="L106" s="21">
        <v>0.16926037488253426</v>
      </c>
      <c r="M106" s="21">
        <v>0.20287832042814444</v>
      </c>
      <c r="N106" s="32">
        <v>0.016425083804142645</v>
      </c>
      <c r="O106" s="32">
        <v>0.004106270951035661</v>
      </c>
      <c r="P106" s="32">
        <v>0.010265677377589152</v>
      </c>
      <c r="Q106" s="1"/>
      <c r="R106" s="1"/>
      <c r="S106" s="30">
        <v>0.1316403069981516</v>
      </c>
      <c r="T106" s="12"/>
      <c r="U106" s="22">
        <v>0.15596556422089314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21">
        <v>0.10499358540350662</v>
      </c>
      <c r="L107" s="21">
        <v>0.11826823577885534</v>
      </c>
      <c r="M107" s="21">
        <v>0.19387085830144798</v>
      </c>
      <c r="N107" s="32">
        <v>-0.08281620379159788</v>
      </c>
      <c r="O107" s="32">
        <v>-0.02070405094789947</v>
      </c>
      <c r="P107" s="32">
        <v>-0.051760127369748665</v>
      </c>
      <c r="Q107" s="1"/>
      <c r="R107" s="1"/>
      <c r="S107" s="30">
        <v>0.12036572746539097</v>
      </c>
      <c r="T107" s="12"/>
      <c r="U107" s="22">
        <v>-0.8600475975959415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4" t="s">
        <v>24</v>
      </c>
      <c r="M109" s="3"/>
      <c r="N109" s="4"/>
      <c r="O109" s="1"/>
      <c r="P109" s="1"/>
      <c r="Q109" s="1"/>
      <c r="R109" s="1"/>
      <c r="S109" s="1"/>
      <c r="T109" s="28" t="s">
        <v>20</v>
      </c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33">
        <f t="array" ref="L110:N112">MMULT(N105:P107, K105:M107)</f>
        <v>0.003791126903</v>
      </c>
      <c r="M110" s="33">
        <v>0.00386819859959267</v>
      </c>
      <c r="N110" s="33">
        <v>0.005633472881666204</v>
      </c>
      <c r="O110" s="1"/>
      <c r="P110" s="1"/>
      <c r="Q110" s="1"/>
      <c r="R110" s="1"/>
      <c r="S110" s="1"/>
      <c r="T110" s="30">
        <f t="array" ref="T110:T112">S105:S107 * U105:U107</f>
        <v>0.01861671133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33">
        <v>0.004181026927843725</v>
      </c>
      <c r="M111" s="33">
        <v>0.004266025095205922</v>
      </c>
      <c r="N111" s="33">
        <v>0.006212849745843124</v>
      </c>
      <c r="O111" s="1"/>
      <c r="P111" s="1"/>
      <c r="Q111" s="1"/>
      <c r="R111" s="1"/>
      <c r="S111" s="1"/>
      <c r="T111" s="30">
        <v>0.020531354755178303</v>
      </c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33">
        <v>-0.02108097482139685</v>
      </c>
      <c r="M112" s="33">
        <v>-0.02150954040036849</v>
      </c>
      <c r="N112" s="33">
        <v>-0.031325540667777325</v>
      </c>
      <c r="O112" s="1"/>
      <c r="P112" s="1"/>
      <c r="Q112" s="1"/>
      <c r="R112" s="1"/>
      <c r="S112" s="1"/>
      <c r="T112" s="30">
        <v>-0.10352025473949733</v>
      </c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</row>
    <row r="115">
      <c r="A115" s="9" t="s">
        <v>25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4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</row>
    <row r="116">
      <c r="A116" s="34" t="s">
        <v>1</v>
      </c>
      <c r="B116" s="3"/>
      <c r="C116" s="3"/>
      <c r="D116" s="4"/>
      <c r="E116" s="25" t="s">
        <v>2</v>
      </c>
      <c r="F116" s="3"/>
      <c r="G116" s="4"/>
      <c r="H116" s="5" t="s">
        <v>3</v>
      </c>
      <c r="I116" s="3"/>
      <c r="J116" s="4"/>
      <c r="K116" s="5" t="s">
        <v>4</v>
      </c>
      <c r="L116" s="3"/>
      <c r="M116" s="4"/>
      <c r="N116" s="13" t="s">
        <v>5</v>
      </c>
      <c r="O116" s="3"/>
      <c r="P116" s="4"/>
      <c r="Q116" s="10" t="s">
        <v>6</v>
      </c>
      <c r="R116" s="6" t="s">
        <v>7</v>
      </c>
      <c r="S116" s="6" t="s">
        <v>8</v>
      </c>
      <c r="T116" s="6" t="s">
        <v>9</v>
      </c>
      <c r="U116" s="6" t="s">
        <v>10</v>
      </c>
      <c r="V116" s="1"/>
      <c r="W116" s="23" t="s">
        <v>26</v>
      </c>
      <c r="Y116" s="14" t="s">
        <v>27</v>
      </c>
      <c r="Z116" s="3"/>
      <c r="AA116" s="4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</row>
    <row r="117">
      <c r="A117" s="35">
        <v>0.0</v>
      </c>
      <c r="B117" s="35">
        <v>1.0</v>
      </c>
      <c r="C117" s="35">
        <v>0.0</v>
      </c>
      <c r="D117" s="35">
        <v>1.0</v>
      </c>
      <c r="E117" s="10">
        <v>0.25</v>
      </c>
      <c r="F117" s="10">
        <v>0.33</v>
      </c>
      <c r="G117" s="10">
        <v>0.37</v>
      </c>
      <c r="H117" s="10">
        <v>0.6</v>
      </c>
      <c r="I117" s="10">
        <v>0.42</v>
      </c>
      <c r="J117" s="10">
        <v>0.17</v>
      </c>
      <c r="K117" s="11">
        <f t="array" ref="K117:M119">mmult(A117:D119,E117:G120) + H117:J117</f>
        <v>1.57</v>
      </c>
      <c r="L117" s="11">
        <v>1.56</v>
      </c>
      <c r="M117" s="11">
        <v>0.89</v>
      </c>
      <c r="N117" s="21">
        <f t="array" ref="N117:P119">1 / (1 + EXP( -(K117:M119)))</f>
        <v>0.8277836083</v>
      </c>
      <c r="O117" s="21">
        <v>0.826353352980995</v>
      </c>
      <c r="P117" s="21">
        <v>0.7088901725661199</v>
      </c>
      <c r="Q117" s="10">
        <v>0.8</v>
      </c>
      <c r="R117" s="10">
        <v>0.57</v>
      </c>
      <c r="S117" s="22">
        <f t="array" ref="S117:S119"> 1/(1+exp(-(mmult(N117:P119, Q117:Q119) + R117)))</f>
        <v>0.8521976586</v>
      </c>
      <c r="T117" s="10">
        <v>1.0</v>
      </c>
      <c r="U117" s="22">
        <f t="array" ref="U117:U119">T117:T119 - S117:S119</f>
        <v>0.1478023414</v>
      </c>
      <c r="V117" s="1"/>
      <c r="W117" s="36">
        <f t="array" ref="W117:W119">(TRANSPOSE({0.3, 0.25, 0.23}))+MMULT(TRANSPOSE(N117:P119),T128:T130) * D124</f>
        <v>0.293971068</v>
      </c>
      <c r="Y117" s="36">
        <f t="array" ref="Y117:AA120">E117:G120 + (MMULT(TRANSPOSE(A117:D119),L128:N130) * D124)</f>
        <v>0.2483100052</v>
      </c>
      <c r="Z117" s="36">
        <v>0.32827564846948376</v>
      </c>
      <c r="AA117" s="36">
        <v>0.3674887309078066</v>
      </c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</row>
    <row r="118">
      <c r="A118" s="35">
        <v>1.0</v>
      </c>
      <c r="B118" s="35">
        <v>0.0</v>
      </c>
      <c r="C118" s="35">
        <v>1.0</v>
      </c>
      <c r="D118" s="35">
        <v>0.0</v>
      </c>
      <c r="E118" s="10">
        <v>0.09</v>
      </c>
      <c r="F118" s="10">
        <v>0.59</v>
      </c>
      <c r="G118" s="10">
        <v>0.62</v>
      </c>
      <c r="H118" s="20"/>
      <c r="I118" s="20"/>
      <c r="J118" s="20"/>
      <c r="K118" s="11">
        <v>1.12</v>
      </c>
      <c r="L118" s="11">
        <v>1.29</v>
      </c>
      <c r="M118" s="11">
        <v>0.93</v>
      </c>
      <c r="N118" s="21">
        <v>0.7539887164489482</v>
      </c>
      <c r="O118" s="21">
        <v>0.7841471891774855</v>
      </c>
      <c r="P118" s="21">
        <v>0.7170752854929726</v>
      </c>
      <c r="Q118" s="10">
        <v>0.2</v>
      </c>
      <c r="R118" s="12"/>
      <c r="S118" s="22">
        <v>0.8440344357791069</v>
      </c>
      <c r="T118" s="10">
        <v>1.0</v>
      </c>
      <c r="U118" s="22">
        <v>0.15596556422089314</v>
      </c>
      <c r="V118" s="1"/>
      <c r="W118" s="36">
        <v>0.24421509159282198</v>
      </c>
      <c r="Y118" s="36">
        <v>0.09037911269029615</v>
      </c>
      <c r="Z118" s="36">
        <v>0.5903868198599592</v>
      </c>
      <c r="AA118" s="36">
        <v>0.6205633472881666</v>
      </c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</row>
    <row r="119">
      <c r="A119" s="35">
        <v>1.0</v>
      </c>
      <c r="B119" s="35">
        <v>0.0</v>
      </c>
      <c r="C119" s="35">
        <v>1.0</v>
      </c>
      <c r="D119" s="35">
        <v>1.0</v>
      </c>
      <c r="E119" s="10">
        <v>0.27</v>
      </c>
      <c r="F119" s="10">
        <v>0.54</v>
      </c>
      <c r="G119" s="10">
        <v>0.39</v>
      </c>
      <c r="H119" s="20"/>
      <c r="I119" s="20"/>
      <c r="J119" s="20"/>
      <c r="K119" s="11">
        <v>2.0</v>
      </c>
      <c r="L119" s="11">
        <v>1.84</v>
      </c>
      <c r="M119" s="11">
        <v>1.03</v>
      </c>
      <c r="N119" s="21">
        <v>0.8807970779778823</v>
      </c>
      <c r="O119" s="21">
        <v>0.8629487074245404</v>
      </c>
      <c r="P119" s="21">
        <v>0.7369158958334202</v>
      </c>
      <c r="Q119" s="10">
        <v>0.5</v>
      </c>
      <c r="R119" s="12"/>
      <c r="S119" s="22">
        <v>0.8600475975959415</v>
      </c>
      <c r="T119" s="10">
        <v>0.0</v>
      </c>
      <c r="U119" s="22">
        <v>-0.8600475975959415</v>
      </c>
      <c r="V119" s="1"/>
      <c r="W119" s="36">
        <v>0.2251634009519666</v>
      </c>
      <c r="X119" s="1"/>
      <c r="Y119" s="36">
        <v>0.2683100052106447</v>
      </c>
      <c r="Z119" s="36">
        <v>0.5382756484694837</v>
      </c>
      <c r="AA119" s="36">
        <v>0.3874887309078066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</row>
    <row r="120">
      <c r="A120" s="12"/>
      <c r="B120" s="12"/>
      <c r="C120" s="12"/>
      <c r="D120" s="12"/>
      <c r="E120" s="10">
        <v>0.88</v>
      </c>
      <c r="F120" s="10">
        <v>0.55</v>
      </c>
      <c r="G120" s="10">
        <v>0.1</v>
      </c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"/>
      <c r="W120" s="1"/>
      <c r="X120" s="1"/>
      <c r="Y120" s="36">
        <v>0.8782710152081564</v>
      </c>
      <c r="Z120" s="36">
        <v>0.5482358658199225</v>
      </c>
      <c r="AA120" s="36">
        <v>0.0974307932213889</v>
      </c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K122" s="25" t="s">
        <v>17</v>
      </c>
      <c r="L122" s="3"/>
      <c r="M122" s="4"/>
      <c r="N122" s="25" t="s">
        <v>22</v>
      </c>
      <c r="O122" s="3"/>
      <c r="P122" s="4"/>
      <c r="Q122" s="1"/>
      <c r="R122" s="1"/>
      <c r="S122" s="28" t="s">
        <v>18</v>
      </c>
      <c r="T122" s="12"/>
      <c r="U122" s="10" t="s">
        <v>10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22">
        <f t="array" ref="K123:M125">N117:P119 * (1-N117:P119)</f>
        <v>0.1425579062</v>
      </c>
      <c r="L123" s="22">
        <v>0.14349348899806208</v>
      </c>
      <c r="M123" s="22">
        <v>0.20636489580529666</v>
      </c>
      <c r="N123" s="31">
        <f t="array" ref="N123:P125">mmult(T128:T130, TRANSPOSE(Q117:Q119))</f>
        <v>0.01489336906</v>
      </c>
      <c r="O123" s="31">
        <v>0.003723342265425067</v>
      </c>
      <c r="P123" s="31">
        <v>0.009308355663562667</v>
      </c>
      <c r="Q123" s="1"/>
      <c r="R123" s="1"/>
      <c r="S123" s="30">
        <f t="array" ref="S123:S125">S117:S119 * (1-S117:S119)</f>
        <v>0.1259568093</v>
      </c>
      <c r="T123" s="12"/>
      <c r="U123" s="22">
        <f t="array" ref="U123:U125">T117:T119 - S117:S119</f>
        <v>0.1478023414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</row>
    <row r="124">
      <c r="A124" s="1"/>
      <c r="B124" s="1"/>
      <c r="C124" s="37" t="s">
        <v>28</v>
      </c>
      <c r="D124" s="37">
        <v>0.1</v>
      </c>
      <c r="E124" s="1"/>
      <c r="F124" s="1"/>
      <c r="G124" s="1"/>
      <c r="H124" s="1"/>
      <c r="I124" s="1"/>
      <c r="J124" s="1"/>
      <c r="K124" s="22">
        <v>0.1854897319166158</v>
      </c>
      <c r="L124" s="22">
        <v>0.16926037488253426</v>
      </c>
      <c r="M124" s="22">
        <v>0.20287832042814444</v>
      </c>
      <c r="N124" s="31">
        <v>0.016425083804142645</v>
      </c>
      <c r="O124" s="31">
        <v>0.004106270951035661</v>
      </c>
      <c r="P124" s="31">
        <v>0.010265677377589152</v>
      </c>
      <c r="Q124" s="1"/>
      <c r="R124" s="1"/>
      <c r="S124" s="30">
        <v>0.1316403069981516</v>
      </c>
      <c r="T124" s="12"/>
      <c r="U124" s="22">
        <v>0.15596556422089314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22">
        <v>0.10499358540350662</v>
      </c>
      <c r="L125" s="22">
        <v>0.11826823577885534</v>
      </c>
      <c r="M125" s="22">
        <v>0.19387085830144798</v>
      </c>
      <c r="N125" s="31">
        <v>-0.08281620379159788</v>
      </c>
      <c r="O125" s="31">
        <v>-0.02070405094789947</v>
      </c>
      <c r="P125" s="31">
        <v>-0.051760127369748665</v>
      </c>
      <c r="Q125" s="1"/>
      <c r="R125" s="1"/>
      <c r="S125" s="30">
        <v>0.12036572746539097</v>
      </c>
      <c r="T125" s="12"/>
      <c r="U125" s="22">
        <v>-0.8600475975959415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3" t="s">
        <v>24</v>
      </c>
      <c r="M127" s="3"/>
      <c r="N127" s="4"/>
      <c r="O127" s="1"/>
      <c r="P127" s="1"/>
      <c r="Q127" s="1"/>
      <c r="R127" s="1"/>
      <c r="S127" s="1"/>
      <c r="T127" s="26" t="s">
        <v>20</v>
      </c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">
        <f t="array" ref="L128:N130">MMULT(N123:P125, K123:M125)</f>
        <v>0.003791126903</v>
      </c>
      <c r="M128" s="38">
        <v>0.00386819859959267</v>
      </c>
      <c r="N128" s="38">
        <v>0.005633472881666204</v>
      </c>
      <c r="O128" s="1"/>
      <c r="P128" s="1"/>
      <c r="Q128" s="1"/>
      <c r="R128" s="1"/>
      <c r="S128" s="1"/>
      <c r="T128" s="27">
        <f t="array" ref="T128:T130">S123:S125 * U123:U125</f>
        <v>0.01861671133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">
        <v>0.004181026927843725</v>
      </c>
      <c r="M129" s="38">
        <v>0.004266025095205922</v>
      </c>
      <c r="N129" s="38">
        <v>0.006212849745843124</v>
      </c>
      <c r="O129" s="1"/>
      <c r="P129" s="1"/>
      <c r="Q129" s="1"/>
      <c r="R129" s="1"/>
      <c r="S129" s="1"/>
      <c r="T129" s="27">
        <v>0.020531354755178303</v>
      </c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">
        <v>-0.02108097482139685</v>
      </c>
      <c r="M130" s="38">
        <v>-0.02150954040036849</v>
      </c>
      <c r="N130" s="38">
        <v>-0.031325540667777325</v>
      </c>
      <c r="O130" s="1"/>
      <c r="P130" s="1"/>
      <c r="Q130" s="1"/>
      <c r="R130" s="1"/>
      <c r="S130" s="1"/>
      <c r="T130" s="27">
        <v>-0.10352025473949733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</row>
    <row r="133">
      <c r="A133" s="9" t="s">
        <v>29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4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</row>
    <row r="134">
      <c r="A134" s="5" t="s">
        <v>1</v>
      </c>
      <c r="B134" s="3"/>
      <c r="C134" s="3"/>
      <c r="D134" s="4"/>
      <c r="E134" s="5" t="s">
        <v>2</v>
      </c>
      <c r="F134" s="3"/>
      <c r="G134" s="4"/>
      <c r="H134" s="5" t="s">
        <v>3</v>
      </c>
      <c r="I134" s="3"/>
      <c r="J134" s="4"/>
      <c r="K134" s="5" t="s">
        <v>4</v>
      </c>
      <c r="L134" s="3"/>
      <c r="M134" s="4"/>
      <c r="N134" s="5" t="s">
        <v>5</v>
      </c>
      <c r="O134" s="3"/>
      <c r="P134" s="4"/>
      <c r="Q134" s="6" t="s">
        <v>6</v>
      </c>
      <c r="R134" s="6" t="s">
        <v>7</v>
      </c>
      <c r="S134" s="6" t="s">
        <v>8</v>
      </c>
      <c r="T134" s="6" t="s">
        <v>9</v>
      </c>
      <c r="U134" s="6" t="s">
        <v>10</v>
      </c>
      <c r="V134" s="1"/>
      <c r="W134" s="39" t="s">
        <v>26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</row>
    <row r="135">
      <c r="A135" s="10">
        <v>0.0</v>
      </c>
      <c r="B135" s="10">
        <v>1.0</v>
      </c>
      <c r="C135" s="10">
        <v>0.0</v>
      </c>
      <c r="D135" s="10">
        <v>1.0</v>
      </c>
      <c r="E135" s="10">
        <v>0.25</v>
      </c>
      <c r="F135" s="10">
        <v>0.33</v>
      </c>
      <c r="G135" s="10">
        <v>0.37</v>
      </c>
      <c r="H135" s="10">
        <v>0.6</v>
      </c>
      <c r="I135" s="10">
        <v>0.42</v>
      </c>
      <c r="J135" s="10">
        <v>0.17</v>
      </c>
      <c r="K135" s="11">
        <f t="array" ref="K135:M137">mmult(A135:D137,E135:G138) + H135:J135</f>
        <v>1.57</v>
      </c>
      <c r="L135" s="11">
        <v>1.56</v>
      </c>
      <c r="M135" s="11">
        <v>0.89</v>
      </c>
      <c r="N135" s="22">
        <f t="array" ref="N135:P137">1 / (1 + EXP( -(K135:M137)))</f>
        <v>0.8277836083</v>
      </c>
      <c r="O135" s="22">
        <v>0.826353352980995</v>
      </c>
      <c r="P135" s="22">
        <v>0.7088901725661199</v>
      </c>
      <c r="Q135" s="10">
        <v>0.8</v>
      </c>
      <c r="R135" s="10">
        <v>0.57</v>
      </c>
      <c r="S135" s="22">
        <f t="array" ref="S135:S137"> 1/(1+exp(-(mmult(N135:P137, Q135:Q137) + R135)))</f>
        <v>0.8521976586</v>
      </c>
      <c r="T135" s="10">
        <v>1.0</v>
      </c>
      <c r="U135" s="22">
        <f t="array" ref="U135:U137">T135:T137 - S135:S137</f>
        <v>0.1478023414</v>
      </c>
      <c r="V135" s="1"/>
      <c r="W135" s="40">
        <f t="array" ref="W135:W137">(TRANSPOSE({0.3, 0.25, 0.23}))+MMULT(TRANSPOSE(N135:P137),T146:T148) * D142</f>
        <v>0.293971068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</row>
    <row r="136">
      <c r="A136" s="10">
        <v>1.0</v>
      </c>
      <c r="B136" s="10">
        <v>0.0</v>
      </c>
      <c r="C136" s="10">
        <v>1.0</v>
      </c>
      <c r="D136" s="10">
        <v>0.0</v>
      </c>
      <c r="E136" s="10">
        <v>0.09</v>
      </c>
      <c r="F136" s="10">
        <v>0.59</v>
      </c>
      <c r="G136" s="10">
        <v>0.62</v>
      </c>
      <c r="H136" s="20"/>
      <c r="I136" s="20"/>
      <c r="J136" s="20"/>
      <c r="K136" s="11">
        <v>1.12</v>
      </c>
      <c r="L136" s="11">
        <v>1.29</v>
      </c>
      <c r="M136" s="11">
        <v>0.93</v>
      </c>
      <c r="N136" s="22">
        <v>0.7539887164489482</v>
      </c>
      <c r="O136" s="22">
        <v>0.7841471891774855</v>
      </c>
      <c r="P136" s="22">
        <v>0.7170752854929726</v>
      </c>
      <c r="Q136" s="10">
        <v>0.2</v>
      </c>
      <c r="R136" s="12"/>
      <c r="S136" s="22">
        <v>0.8440344357791069</v>
      </c>
      <c r="T136" s="10">
        <v>1.0</v>
      </c>
      <c r="U136" s="22">
        <v>0.15596556422089314</v>
      </c>
      <c r="V136" s="1"/>
      <c r="W136" s="40">
        <v>0.24421509159282198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</row>
    <row r="137">
      <c r="A137" s="10">
        <v>1.0</v>
      </c>
      <c r="B137" s="10">
        <v>0.0</v>
      </c>
      <c r="C137" s="10">
        <v>1.0</v>
      </c>
      <c r="D137" s="10">
        <v>1.0</v>
      </c>
      <c r="E137" s="10">
        <v>0.27</v>
      </c>
      <c r="F137" s="10">
        <v>0.54</v>
      </c>
      <c r="G137" s="10">
        <v>0.39</v>
      </c>
      <c r="H137" s="20"/>
      <c r="I137" s="20"/>
      <c r="J137" s="20"/>
      <c r="K137" s="11">
        <v>2.0</v>
      </c>
      <c r="L137" s="11">
        <v>1.84</v>
      </c>
      <c r="M137" s="11">
        <v>1.03</v>
      </c>
      <c r="N137" s="22">
        <v>0.8807970779778823</v>
      </c>
      <c r="O137" s="22">
        <v>0.8629487074245404</v>
      </c>
      <c r="P137" s="22">
        <v>0.7369158958334202</v>
      </c>
      <c r="Q137" s="10">
        <v>0.5</v>
      </c>
      <c r="R137" s="12"/>
      <c r="S137" s="22">
        <v>0.8600475975959415</v>
      </c>
      <c r="T137" s="10">
        <v>0.0</v>
      </c>
      <c r="U137" s="22">
        <v>-0.8600475975959415</v>
      </c>
      <c r="V137" s="1"/>
      <c r="W137" s="40">
        <v>0.2251634009519666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</row>
    <row r="138">
      <c r="A138" s="12"/>
      <c r="B138" s="12"/>
      <c r="C138" s="12"/>
      <c r="D138" s="12"/>
      <c r="E138" s="10">
        <v>0.88</v>
      </c>
      <c r="F138" s="10">
        <v>0.55</v>
      </c>
      <c r="G138" s="10">
        <v>0.1</v>
      </c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K140" s="25" t="s">
        <v>17</v>
      </c>
      <c r="L140" s="3"/>
      <c r="M140" s="4"/>
      <c r="N140" s="25" t="s">
        <v>22</v>
      </c>
      <c r="O140" s="3"/>
      <c r="P140" s="4"/>
      <c r="Q140" s="1"/>
      <c r="R140" s="1"/>
      <c r="S140" s="28" t="s">
        <v>18</v>
      </c>
      <c r="T140" s="12"/>
      <c r="U140" s="10" t="s">
        <v>10</v>
      </c>
      <c r="V140" s="1"/>
      <c r="W140" s="41" t="s">
        <v>30</v>
      </c>
      <c r="X140" s="3"/>
      <c r="Y140" s="4"/>
      <c r="Z140" s="23" t="s">
        <v>31</v>
      </c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/>
      <c r="CZ140" s="42"/>
      <c r="DA140" s="42"/>
      <c r="DB140" s="42"/>
      <c r="DC140" s="42"/>
      <c r="DD140" s="42"/>
      <c r="DE140" s="42"/>
      <c r="DF140" s="42"/>
      <c r="DG140" s="42"/>
      <c r="DH140" s="42"/>
      <c r="DI140" s="42"/>
      <c r="DJ140" s="42"/>
      <c r="DK140" s="42"/>
      <c r="DL140" s="42"/>
      <c r="DM140" s="42"/>
      <c r="DN140" s="42"/>
      <c r="DO140" s="42"/>
      <c r="DP140" s="42"/>
      <c r="DQ140" s="42"/>
      <c r="DR140" s="42"/>
      <c r="DS140" s="42"/>
      <c r="DT140" s="42"/>
      <c r="DU140" s="42"/>
      <c r="DV140" s="42"/>
      <c r="DW140" s="42"/>
      <c r="DX140" s="42"/>
      <c r="DY140" s="42"/>
      <c r="DZ140" s="42"/>
      <c r="EA140" s="42"/>
      <c r="EB140" s="42"/>
      <c r="EC140" s="42"/>
      <c r="ED140" s="42"/>
      <c r="EE140" s="42"/>
      <c r="EF140" s="42"/>
      <c r="EG140" s="42"/>
      <c r="EH140" s="42"/>
      <c r="EI140" s="42"/>
      <c r="EJ140" s="42"/>
      <c r="EK140" s="42"/>
      <c r="EL140" s="42"/>
      <c r="EM140" s="42"/>
      <c r="EN140" s="42"/>
      <c r="EO140" s="42"/>
      <c r="EP140" s="42"/>
      <c r="EQ140" s="42"/>
      <c r="ER140" s="42"/>
      <c r="ES140" s="42"/>
      <c r="ET140" s="42"/>
      <c r="EU140" s="42"/>
      <c r="EV140" s="42"/>
      <c r="EW140" s="42"/>
      <c r="EX140" s="42"/>
      <c r="EY140" s="42"/>
      <c r="EZ140" s="42"/>
      <c r="FA140" s="42"/>
      <c r="FB140" s="42"/>
      <c r="FC140" s="42"/>
      <c r="FD140" s="42"/>
      <c r="FE140" s="42"/>
      <c r="FF140" s="42"/>
      <c r="FG140" s="42"/>
      <c r="FH140" s="42"/>
      <c r="FI140" s="42"/>
      <c r="FJ140" s="42"/>
      <c r="FK140" s="42"/>
      <c r="FL140" s="42"/>
      <c r="FM140" s="42"/>
      <c r="FN140" s="42"/>
      <c r="FO140" s="42"/>
      <c r="FP140" s="42"/>
      <c r="FQ140" s="42"/>
      <c r="FR140" s="42"/>
      <c r="FS140" s="42"/>
      <c r="FT140" s="42"/>
      <c r="FU140" s="42"/>
      <c r="FV140" s="42"/>
      <c r="FW140" s="42"/>
      <c r="FX140" s="42"/>
      <c r="FY140" s="42"/>
      <c r="FZ140" s="42"/>
      <c r="GA140" s="42"/>
      <c r="GB140" s="42"/>
      <c r="GC140" s="42"/>
      <c r="GD140" s="42"/>
      <c r="GE140" s="42"/>
      <c r="GF140" s="42"/>
      <c r="GG140" s="42"/>
      <c r="GH140" s="42"/>
      <c r="GI140" s="42"/>
      <c r="GJ140" s="42"/>
      <c r="GK140" s="42"/>
      <c r="GL140" s="42"/>
      <c r="GM140" s="42"/>
      <c r="GN140" s="42"/>
      <c r="GO140" s="42"/>
      <c r="GP140" s="42"/>
      <c r="GQ140" s="42"/>
      <c r="GR140" s="42"/>
      <c r="GS140" s="42"/>
      <c r="GT140" s="42"/>
      <c r="GU140" s="42"/>
      <c r="GV140" s="42"/>
      <c r="GW140" s="42"/>
      <c r="GX140" s="42"/>
      <c r="GY140" s="42"/>
      <c r="GZ140" s="42"/>
      <c r="HA140" s="42"/>
      <c r="HB140" s="42"/>
      <c r="HC140" s="42"/>
      <c r="HD140" s="42"/>
      <c r="HE140" s="42"/>
      <c r="HF140" s="42"/>
      <c r="HG140" s="42"/>
      <c r="HH140" s="42"/>
      <c r="HI140" s="42"/>
      <c r="HJ140" s="42"/>
      <c r="HK140" s="42"/>
      <c r="HL140" s="42"/>
      <c r="HM140" s="42"/>
      <c r="HN140" s="42"/>
      <c r="HO140" s="42"/>
      <c r="HP140" s="42"/>
      <c r="HQ140" s="42"/>
      <c r="HR140" s="42"/>
      <c r="HS140" s="42"/>
      <c r="HT140" s="42"/>
      <c r="HU140" s="42"/>
      <c r="HV140" s="42"/>
      <c r="HW140" s="42"/>
      <c r="HX140" s="42"/>
      <c r="HY140" s="42"/>
      <c r="HZ140" s="42"/>
      <c r="IA140" s="42"/>
      <c r="IB140" s="42"/>
      <c r="IC140" s="42"/>
      <c r="ID140" s="42"/>
      <c r="IE140" s="42"/>
      <c r="IF140" s="42"/>
      <c r="IG140" s="42"/>
      <c r="IH140" s="42"/>
      <c r="II140" s="42"/>
      <c r="IJ140" s="42"/>
      <c r="IK140" s="42"/>
      <c r="IL140" s="42"/>
      <c r="IM140" s="42"/>
      <c r="IN140" s="42"/>
      <c r="IO140" s="42"/>
      <c r="IP140" s="42"/>
      <c r="IQ140" s="42"/>
      <c r="IR140" s="42"/>
      <c r="IS140" s="42"/>
      <c r="IT140" s="42"/>
      <c r="IU140" s="42"/>
      <c r="IV140" s="42"/>
      <c r="IW140" s="42"/>
      <c r="IX140" s="42"/>
      <c r="IY140" s="42"/>
      <c r="IZ140" s="42"/>
      <c r="JA140" s="42"/>
      <c r="JB140" s="42"/>
      <c r="JC140" s="42"/>
      <c r="JD140" s="42"/>
      <c r="JE140" s="42"/>
      <c r="JF140" s="42"/>
      <c r="JG140" s="42"/>
      <c r="JH140" s="42"/>
      <c r="JI140" s="42"/>
      <c r="JJ140" s="42"/>
      <c r="JK140" s="42"/>
      <c r="JL140" s="42"/>
      <c r="JM140" s="42"/>
      <c r="JN140" s="42"/>
      <c r="JO140" s="42"/>
      <c r="JP140" s="42"/>
      <c r="JQ140" s="42"/>
      <c r="JR140" s="42"/>
      <c r="JS140" s="42"/>
      <c r="JT140" s="42"/>
      <c r="JU140" s="42"/>
      <c r="JV140" s="42"/>
      <c r="JW140" s="42"/>
      <c r="JX140" s="42"/>
      <c r="JY140" s="42"/>
      <c r="JZ140" s="42"/>
      <c r="KA140" s="42"/>
      <c r="KB140" s="42"/>
      <c r="KC140" s="42"/>
      <c r="KD140" s="42"/>
      <c r="KE140" s="42"/>
      <c r="KF140" s="42"/>
      <c r="KG140" s="42"/>
      <c r="KH140" s="42"/>
      <c r="KI140" s="42"/>
      <c r="KJ140" s="42"/>
      <c r="KK140" s="42"/>
      <c r="KL140" s="42"/>
      <c r="KM140" s="42"/>
      <c r="KN140" s="42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22">
        <f t="array" ref="K141:M143">N135:P137 * (1-N135:P137)</f>
        <v>0.1425579062</v>
      </c>
      <c r="L141" s="22">
        <v>0.14349348899806208</v>
      </c>
      <c r="M141" s="22">
        <v>0.20636489580529666</v>
      </c>
      <c r="N141" s="31">
        <f t="array" ref="N141:P143">mmult(T146:T148, TRANSPOSE(Q135:Q137))</f>
        <v>0.01489336906</v>
      </c>
      <c r="O141" s="31">
        <v>0.003723342265425067</v>
      </c>
      <c r="P141" s="31">
        <v>0.009308355663562667</v>
      </c>
      <c r="Q141" s="1"/>
      <c r="R141" s="1"/>
      <c r="S141" s="30">
        <f t="array" ref="S141:S143">S135:S137 * (1-S135:S137)</f>
        <v>0.1259568093</v>
      </c>
      <c r="T141" s="12"/>
      <c r="U141" s="22">
        <f t="array" ref="U141:U143">T135:T137 - S135:S137</f>
        <v>0.1478023414</v>
      </c>
      <c r="V141" s="1"/>
      <c r="W141" s="36">
        <f t="shared" ref="W141:Y141" si="1">H135 + (sum(L146:L148)*D142)</f>
        <v>0.5986891179</v>
      </c>
      <c r="X141" s="36">
        <f t="shared" si="1"/>
        <v>0.42</v>
      </c>
      <c r="Y141" s="36">
        <f t="shared" si="1"/>
        <v>0.17</v>
      </c>
      <c r="Z141" s="36">
        <f>R135+(sum(T146:T148)*D142)</f>
        <v>0.5635627811</v>
      </c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</row>
    <row r="142">
      <c r="A142" s="1"/>
      <c r="B142" s="1"/>
      <c r="C142" s="37" t="s">
        <v>28</v>
      </c>
      <c r="D142" s="37">
        <v>0.1</v>
      </c>
      <c r="E142" s="1"/>
      <c r="F142" s="1"/>
      <c r="G142" s="1"/>
      <c r="H142" s="1"/>
      <c r="I142" s="1"/>
      <c r="J142" s="1"/>
      <c r="K142" s="22">
        <v>0.1854897319166158</v>
      </c>
      <c r="L142" s="22">
        <v>0.16926037488253426</v>
      </c>
      <c r="M142" s="22">
        <v>0.20287832042814444</v>
      </c>
      <c r="N142" s="31">
        <v>0.016425083804142645</v>
      </c>
      <c r="O142" s="31">
        <v>0.004106270951035661</v>
      </c>
      <c r="P142" s="31">
        <v>0.010265677377589152</v>
      </c>
      <c r="Q142" s="1"/>
      <c r="R142" s="1"/>
      <c r="S142" s="30">
        <v>0.1316403069981516</v>
      </c>
      <c r="T142" s="12"/>
      <c r="U142" s="22">
        <v>0.15596556422089314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22">
        <v>0.10499358540350662</v>
      </c>
      <c r="L143" s="22">
        <v>0.11826823577885534</v>
      </c>
      <c r="M143" s="22">
        <v>0.19387085830144798</v>
      </c>
      <c r="N143" s="31">
        <v>-0.08281620379159788</v>
      </c>
      <c r="O143" s="31">
        <v>-0.02070405094789947</v>
      </c>
      <c r="P143" s="31">
        <v>-0.051760127369748665</v>
      </c>
      <c r="Q143" s="1"/>
      <c r="R143" s="1"/>
      <c r="S143" s="30">
        <v>0.12036572746539097</v>
      </c>
      <c r="T143" s="12"/>
      <c r="U143" s="22">
        <v>-0.8600475975959415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3" t="s">
        <v>24</v>
      </c>
      <c r="M145" s="3"/>
      <c r="N145" s="4"/>
      <c r="O145" s="1"/>
      <c r="P145" s="1"/>
      <c r="Q145" s="1"/>
      <c r="R145" s="1"/>
      <c r="S145" s="1"/>
      <c r="T145" s="26" t="s">
        <v>20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38">
        <f t="array" ref="L146:N148">MMULT(N141:P143, K141:M143)</f>
        <v>0.003791126903</v>
      </c>
      <c r="M146" s="38">
        <v>0.00386819859959267</v>
      </c>
      <c r="N146" s="38">
        <v>0.005633472881666204</v>
      </c>
      <c r="O146" s="1"/>
      <c r="P146" s="1"/>
      <c r="Q146" s="1"/>
      <c r="R146" s="1"/>
      <c r="S146" s="1"/>
      <c r="T146" s="27">
        <f t="array" ref="T146:T148">S141:S143 * U141:U143</f>
        <v>0.01861671133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38">
        <v>0.004181026927843725</v>
      </c>
      <c r="M147" s="38">
        <v>0.004266025095205922</v>
      </c>
      <c r="N147" s="38">
        <v>0.006212849745843124</v>
      </c>
      <c r="O147" s="1"/>
      <c r="P147" s="1"/>
      <c r="Q147" s="1"/>
      <c r="R147" s="1"/>
      <c r="S147" s="1"/>
      <c r="T147" s="27">
        <v>0.020531354755178303</v>
      </c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38">
        <v>-0.02108097482139685</v>
      </c>
      <c r="M148" s="38">
        <v>-0.02150954040036849</v>
      </c>
      <c r="N148" s="38">
        <v>-0.031325540667777325</v>
      </c>
      <c r="O148" s="1"/>
      <c r="P148" s="1"/>
      <c r="Q148" s="1"/>
      <c r="R148" s="1"/>
      <c r="S148" s="1"/>
      <c r="T148" s="27">
        <v>-0.10352025473949733</v>
      </c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</row>
  </sheetData>
  <mergeCells count="87">
    <mergeCell ref="H3:J3"/>
    <mergeCell ref="K3:M3"/>
    <mergeCell ref="H10:J10"/>
    <mergeCell ref="E10:G10"/>
    <mergeCell ref="A9:U9"/>
    <mergeCell ref="K10:M10"/>
    <mergeCell ref="N10:P10"/>
    <mergeCell ref="A2:U2"/>
    <mergeCell ref="A3:D3"/>
    <mergeCell ref="E3:G3"/>
    <mergeCell ref="N3:P3"/>
    <mergeCell ref="N98:P98"/>
    <mergeCell ref="A97:U97"/>
    <mergeCell ref="N116:P116"/>
    <mergeCell ref="Y116:AA116"/>
    <mergeCell ref="E98:G98"/>
    <mergeCell ref="A98:D98"/>
    <mergeCell ref="K104:M104"/>
    <mergeCell ref="N104:P104"/>
    <mergeCell ref="A115:U115"/>
    <mergeCell ref="L109:N109"/>
    <mergeCell ref="A116:D116"/>
    <mergeCell ref="A10:D10"/>
    <mergeCell ref="E26:G26"/>
    <mergeCell ref="A18:D18"/>
    <mergeCell ref="A26:D26"/>
    <mergeCell ref="H18:J18"/>
    <mergeCell ref="H26:J26"/>
    <mergeCell ref="E34:G34"/>
    <mergeCell ref="H34:J34"/>
    <mergeCell ref="H80:J80"/>
    <mergeCell ref="K80:M80"/>
    <mergeCell ref="E80:G80"/>
    <mergeCell ref="A79:U79"/>
    <mergeCell ref="A80:D80"/>
    <mergeCell ref="N80:P80"/>
    <mergeCell ref="A25:U25"/>
    <mergeCell ref="N26:P26"/>
    <mergeCell ref="K26:M26"/>
    <mergeCell ref="A42:D42"/>
    <mergeCell ref="A41:U41"/>
    <mergeCell ref="N34:P34"/>
    <mergeCell ref="K34:M34"/>
    <mergeCell ref="H116:J116"/>
    <mergeCell ref="E116:G116"/>
    <mergeCell ref="A134:D134"/>
    <mergeCell ref="A133:U133"/>
    <mergeCell ref="E134:G134"/>
    <mergeCell ref="H134:J134"/>
    <mergeCell ref="K140:M140"/>
    <mergeCell ref="N140:P140"/>
    <mergeCell ref="W140:Y140"/>
    <mergeCell ref="K116:M116"/>
    <mergeCell ref="K122:M122"/>
    <mergeCell ref="N122:P122"/>
    <mergeCell ref="L127:N127"/>
    <mergeCell ref="L145:N145"/>
    <mergeCell ref="K134:M134"/>
    <mergeCell ref="N134:P134"/>
    <mergeCell ref="K63:M63"/>
    <mergeCell ref="A49:U49"/>
    <mergeCell ref="A50:D50"/>
    <mergeCell ref="N50:P50"/>
    <mergeCell ref="E63:G63"/>
    <mergeCell ref="N63:P63"/>
    <mergeCell ref="E50:G50"/>
    <mergeCell ref="H63:J63"/>
    <mergeCell ref="K98:M98"/>
    <mergeCell ref="A17:U17"/>
    <mergeCell ref="H98:J98"/>
    <mergeCell ref="K86:M86"/>
    <mergeCell ref="N86:P86"/>
    <mergeCell ref="N18:P18"/>
    <mergeCell ref="H42:J42"/>
    <mergeCell ref="K42:M42"/>
    <mergeCell ref="N42:P42"/>
    <mergeCell ref="E42:G42"/>
    <mergeCell ref="A34:D34"/>
    <mergeCell ref="A33:U33"/>
    <mergeCell ref="K50:M50"/>
    <mergeCell ref="H50:J50"/>
    <mergeCell ref="K56:M56"/>
    <mergeCell ref="K69:M69"/>
    <mergeCell ref="A63:D63"/>
    <mergeCell ref="A62:U62"/>
    <mergeCell ref="K18:M18"/>
    <mergeCell ref="E18:G18"/>
  </mergeCells>
  <drawing r:id="rId1"/>
</worksheet>
</file>