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HISHEK MANDAL\Downloads\"/>
    </mc:Choice>
  </mc:AlternateContent>
  <bookViews>
    <workbookView xWindow="0" yWindow="0" windowWidth="20490" windowHeight="7170" firstSheet="1" activeTab="5"/>
  </bookViews>
  <sheets>
    <sheet name="Sheet2" sheetId="3" r:id="rId1"/>
    <sheet name="Sheet1" sheetId="8" r:id="rId2"/>
    <sheet name="Sheet3" sheetId="6" r:id="rId3"/>
    <sheet name="Data" sheetId="1" r:id="rId4"/>
    <sheet name="ANALYSIS" sheetId="4" r:id="rId5"/>
    <sheet name="DASHBOARD" sheetId="9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4" l="1"/>
  <c r="G14" i="4"/>
  <c r="F14" i="4"/>
  <c r="G24" i="4"/>
  <c r="F22" i="4"/>
  <c r="E24" i="4"/>
  <c r="E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22" i="4"/>
  <c r="F16" i="4" l="1"/>
  <c r="L16" i="9" s="1"/>
</calcChain>
</file>

<file path=xl/sharedStrings.xml><?xml version="1.0" encoding="utf-8"?>
<sst xmlns="http://schemas.openxmlformats.org/spreadsheetml/2006/main" count="161" uniqueCount="100">
  <si>
    <t>Name</t>
  </si>
  <si>
    <t>Performance</t>
  </si>
  <si>
    <t>IQ</t>
  </si>
  <si>
    <t xml:space="preserve">Motivation </t>
  </si>
  <si>
    <t>Annual Salary</t>
  </si>
  <si>
    <t>Reetu Rani</t>
  </si>
  <si>
    <t xml:space="preserve">Akshya </t>
  </si>
  <si>
    <t>Akshya Bhatt</t>
  </si>
  <si>
    <t>Dilip</t>
  </si>
  <si>
    <t>Kiran Babu</t>
  </si>
  <si>
    <t>Nitin K</t>
  </si>
  <si>
    <t>Anuj Aggrwal</t>
  </si>
  <si>
    <t>Ronit Kundu</t>
  </si>
  <si>
    <t>Avik Ghosh</t>
  </si>
  <si>
    <t>Priyanka Kundalia</t>
  </si>
  <si>
    <t>Shiv Kumar</t>
  </si>
  <si>
    <t>Rasika</t>
  </si>
  <si>
    <t>Bhavna Tulsian</t>
  </si>
  <si>
    <t>Aditya Raval</t>
  </si>
  <si>
    <t>MVL Manikantan</t>
  </si>
  <si>
    <t>Meher Legha</t>
  </si>
  <si>
    <t>Tanay Singh</t>
  </si>
  <si>
    <t>Rohan Bharaj</t>
  </si>
  <si>
    <t>Utkarsh Bali</t>
  </si>
  <si>
    <t>Roger Vaguez</t>
  </si>
  <si>
    <t>Amn Kumar</t>
  </si>
  <si>
    <t>Dinesh Sairam</t>
  </si>
  <si>
    <t>Soumya Devi K.T</t>
  </si>
  <si>
    <t>Saurav George</t>
  </si>
  <si>
    <t>Jyoti Dixit</t>
  </si>
  <si>
    <t>Shashank Prem Kumar</t>
  </si>
  <si>
    <t>Sneha James</t>
  </si>
  <si>
    <t>Priyanka M.V</t>
  </si>
  <si>
    <t>Alwin Sebastin</t>
  </si>
  <si>
    <t>Arun Joy</t>
  </si>
  <si>
    <t>Sreelakshmi Surendran</t>
  </si>
  <si>
    <t>Christy Joseph</t>
  </si>
  <si>
    <t>Koushik Surendranath</t>
  </si>
  <si>
    <t>Jethin Varghese</t>
  </si>
  <si>
    <t>Neetha S</t>
  </si>
  <si>
    <t>Nicolette</t>
  </si>
  <si>
    <t>Jhanavi.G</t>
  </si>
  <si>
    <t>Prateek</t>
  </si>
  <si>
    <t>Rajat</t>
  </si>
  <si>
    <t>Sini Varghese</t>
  </si>
  <si>
    <t>Sachin Santhosh</t>
  </si>
  <si>
    <t>Joel Joe Easow</t>
  </si>
  <si>
    <t>Paul Roy</t>
  </si>
  <si>
    <t>Rohit Chandy</t>
  </si>
  <si>
    <t>Kishlay Kumar</t>
  </si>
  <si>
    <t>Rakshitha</t>
  </si>
  <si>
    <t>Jerome Jose</t>
  </si>
  <si>
    <t>Sachin</t>
  </si>
  <si>
    <t>Arjun</t>
  </si>
  <si>
    <t>Sathisha</t>
  </si>
  <si>
    <t>Vinod C</t>
  </si>
  <si>
    <t>Vinay Kumar K</t>
  </si>
  <si>
    <t>Akshay</t>
  </si>
  <si>
    <t>Mahesh Kumar</t>
  </si>
  <si>
    <t>Srinivas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</si>
  <si>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</si>
  <si>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</si>
  <si>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</si>
  <si>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</si>
  <si>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</si>
  <si>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</si>
  <si>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</si>
  <si>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Intercept</t>
  </si>
  <si>
    <t>Coefficients</t>
  </si>
  <si>
    <t>RESIDUAL OUTPUT</t>
  </si>
  <si>
    <t>Observation</t>
  </si>
  <si>
    <t>Predicted Performance</t>
  </si>
  <si>
    <t>Residuals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</si>
  <si>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</si>
  <si>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</si>
  <si>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</si>
  <si>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</si>
  <si>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</si>
  <si>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</si>
  <si>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</si>
  <si>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</si>
  <si>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</si>
  <si>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</si>
  <si>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</si>
  <si>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</si>
  <si>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mr x</t>
  </si>
  <si>
    <t>iq</t>
  </si>
  <si>
    <t>mot</t>
  </si>
  <si>
    <t>as</t>
  </si>
  <si>
    <t>perfor</t>
  </si>
  <si>
    <t>PERDICTION</t>
  </si>
  <si>
    <t>PERFORMANCE</t>
  </si>
  <si>
    <t>AVERAGE OF RESIDUALS</t>
  </si>
  <si>
    <t>SQRE OF RESIDUALS</t>
  </si>
  <si>
    <t>AVERAGE OF ACTUAL VALUE</t>
  </si>
  <si>
    <t>SQRT OF AVERAGE RESIDUALS</t>
  </si>
  <si>
    <t xml:space="preserve">ERROR IS </t>
  </si>
  <si>
    <t>MOTVATION</t>
  </si>
  <si>
    <t>SALARY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</si>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</sst>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0" fillId="0" borderId="0" xfId="0" applyProtection="1">
      <protection locked="0"/>
    </xf>
    <xf numFmtId="1" fontId="0" fillId="0" borderId="0" xfId="0" applyNumberFormat="1"/>
    <xf numFmtId="0" fontId="0" fillId="0" borderId="0" xfId="0" applyFill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9" fontId="0" fillId="0" borderId="0" xfId="1" applyFont="1" applyFill="1" applyBorder="1" applyAlignment="1"/>
    <xf numFmtId="9" fontId="0" fillId="0" borderId="1" xfId="1" applyFont="1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2" borderId="0" xfId="0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2" borderId="0" xfId="0" applyFill="1"/>
    <xf numFmtId="9" fontId="0" fillId="2" borderId="0" xfId="1" applyFont="1" applyFill="1"/>
    <xf numFmtId="0" fontId="3" fillId="3" borderId="0" xfId="0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G$9" max="150" min="60" page="10" val="104"/>
</file>

<file path=xl/ctrlProps/ctrlProp2.xml><?xml version="1.0" encoding="utf-8"?>
<formControlPr xmlns="http://schemas.microsoft.com/office/spreadsheetml/2009/9/main" objectType="Spin" dx="22" fmlaLink="$M$9" max="150" min="60" page="10" val="102"/>
</file>

<file path=xl/ctrlProps/ctrlProp3.xml><?xml version="1.0" encoding="utf-8"?>
<formControlPr xmlns="http://schemas.microsoft.com/office/spreadsheetml/2009/9/main" objectType="Spin" dx="22" fmlaLink="$R$9" max="150" min="60" page="10" val="11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10243" name="Spinner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10244" name="Spinner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5</xdr:row>
          <xdr:rowOff>0</xdr:rowOff>
        </xdr:from>
        <xdr:to>
          <xdr:col>17</xdr:col>
          <xdr:colOff>0</xdr:colOff>
          <xdr:row>8</xdr:row>
          <xdr:rowOff>0</xdr:rowOff>
        </xdr:to>
        <xdr:sp macro="" textlink="">
          <xdr:nvSpPr>
            <xdr:cNvPr id="10245" name="Spinner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B1" workbookViewId="0">
      <selection activeCell="C5" sqref="C5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2.7109375" bestFit="1" customWidth="1"/>
    <col min="4" max="4" width="12" bestFit="1" customWidth="1"/>
    <col min="5" max="5" width="13.85546875" bestFit="1" customWidth="1"/>
  </cols>
  <sheetData>
    <row r="1" spans="1:5" x14ac:dyDescent="0.25">
      <c r="A1" s="8"/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25">
      <c r="A2" s="6" t="s">
        <v>1</v>
      </c>
      <c r="B2" s="9">
        <v>1</v>
      </c>
      <c r="C2" s="9"/>
      <c r="D2" s="9"/>
      <c r="E2" s="9"/>
    </row>
    <row r="3" spans="1:5" x14ac:dyDescent="0.25">
      <c r="A3" s="6" t="s">
        <v>2</v>
      </c>
      <c r="B3" s="9">
        <v>0.47378037358041264</v>
      </c>
      <c r="C3" s="9">
        <v>1</v>
      </c>
      <c r="D3" s="9"/>
      <c r="E3" s="9"/>
    </row>
    <row r="4" spans="1:5" x14ac:dyDescent="0.25">
      <c r="A4" s="6" t="s">
        <v>3</v>
      </c>
      <c r="B4" s="9">
        <v>0.63486568560661627</v>
      </c>
      <c r="C4" s="9">
        <v>4.6877909869966976E-2</v>
      </c>
      <c r="D4" s="9">
        <v>1</v>
      </c>
      <c r="E4" s="9"/>
    </row>
    <row r="5" spans="1:5" ht="15.75" thickBot="1" x14ac:dyDescent="0.3">
      <c r="A5" s="7" t="s">
        <v>4</v>
      </c>
      <c r="B5" s="10">
        <v>0.39692818413442083</v>
      </c>
      <c r="C5" s="10">
        <v>-9.1805172347728572E-2</v>
      </c>
      <c r="D5" s="10">
        <v>0.36339641156786279</v>
      </c>
      <c r="E5" s="10">
        <v>1</v>
      </c>
    </row>
  </sheetData>
  <conditionalFormatting sqref="A1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14" sqref="G14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8.140625" bestFit="1" customWidth="1"/>
    <col min="4" max="4" width="12" bestFit="1" customWidth="1"/>
    <col min="5" max="5" width="18.140625" bestFit="1" customWidth="1"/>
    <col min="6" max="6" width="12.7109375" bestFit="1" customWidth="1"/>
    <col min="7" max="7" width="18.140625" bestFit="1" customWidth="1"/>
  </cols>
  <sheetData>
    <row r="1" spans="1:8" x14ac:dyDescent="0.25">
      <c r="A1" s="8" t="s">
        <v>1</v>
      </c>
      <c r="B1" s="8"/>
      <c r="C1" s="8" t="s">
        <v>2</v>
      </c>
      <c r="D1" s="8"/>
      <c r="E1" s="8" t="s">
        <v>3</v>
      </c>
      <c r="F1" s="8"/>
      <c r="G1" s="8" t="s">
        <v>4</v>
      </c>
      <c r="H1" s="8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x14ac:dyDescent="0.25">
      <c r="A3" s="6" t="s">
        <v>73</v>
      </c>
      <c r="B3" s="6">
        <v>78.11666666666666</v>
      </c>
      <c r="C3" s="6" t="s">
        <v>73</v>
      </c>
      <c r="D3" s="6">
        <v>106.65</v>
      </c>
      <c r="E3" s="6" t="s">
        <v>73</v>
      </c>
      <c r="F3" s="6">
        <v>66.95</v>
      </c>
      <c r="G3" s="6" t="s">
        <v>73</v>
      </c>
      <c r="H3" s="6">
        <v>67.716666666666669</v>
      </c>
    </row>
    <row r="4" spans="1:8" x14ac:dyDescent="0.25">
      <c r="A4" s="6" t="s">
        <v>65</v>
      </c>
      <c r="B4" s="6">
        <v>1.0363701503383072</v>
      </c>
      <c r="C4" s="6" t="s">
        <v>65</v>
      </c>
      <c r="D4" s="6">
        <v>1.8481667508596342</v>
      </c>
      <c r="E4" s="6" t="s">
        <v>65</v>
      </c>
      <c r="F4" s="6">
        <v>1.753998660043679</v>
      </c>
      <c r="G4" s="6" t="s">
        <v>65</v>
      </c>
      <c r="H4" s="6">
        <v>1.5849025824500629</v>
      </c>
    </row>
    <row r="5" spans="1:8" x14ac:dyDescent="0.25">
      <c r="A5" s="6" t="s">
        <v>74</v>
      </c>
      <c r="B5" s="6">
        <v>78.5</v>
      </c>
      <c r="C5" s="6" t="s">
        <v>74</v>
      </c>
      <c r="D5" s="6">
        <v>105.5</v>
      </c>
      <c r="E5" s="6" t="s">
        <v>74</v>
      </c>
      <c r="F5" s="6">
        <v>65.5</v>
      </c>
      <c r="G5" s="6" t="s">
        <v>74</v>
      </c>
      <c r="H5" s="6">
        <v>67.5</v>
      </c>
    </row>
    <row r="6" spans="1:8" x14ac:dyDescent="0.25">
      <c r="A6" s="6" t="s">
        <v>75</v>
      </c>
      <c r="B6" s="6">
        <v>81</v>
      </c>
      <c r="C6" s="6" t="s">
        <v>75</v>
      </c>
      <c r="D6" s="6">
        <v>104</v>
      </c>
      <c r="E6" s="6" t="s">
        <v>75</v>
      </c>
      <c r="F6" s="6">
        <v>58</v>
      </c>
      <c r="G6" s="6" t="s">
        <v>75</v>
      </c>
      <c r="H6" s="6">
        <v>75</v>
      </c>
    </row>
    <row r="7" spans="1:8" x14ac:dyDescent="0.25">
      <c r="A7" s="6" t="s">
        <v>76</v>
      </c>
      <c r="B7" s="6">
        <v>8.027688665533482</v>
      </c>
      <c r="C7" s="6" t="s">
        <v>76</v>
      </c>
      <c r="D7" s="6">
        <v>14.315838094187271</v>
      </c>
      <c r="E7" s="6" t="s">
        <v>76</v>
      </c>
      <c r="F7" s="6">
        <v>13.586415199238587</v>
      </c>
      <c r="G7" s="6" t="s">
        <v>76</v>
      </c>
      <c r="H7" s="6">
        <v>12.276602614380442</v>
      </c>
    </row>
    <row r="8" spans="1:8" x14ac:dyDescent="0.25">
      <c r="A8" s="6" t="s">
        <v>77</v>
      </c>
      <c r="B8" s="6">
        <v>64.443785310734725</v>
      </c>
      <c r="C8" s="6" t="s">
        <v>77</v>
      </c>
      <c r="D8" s="6">
        <v>204.94322033898345</v>
      </c>
      <c r="E8" s="6" t="s">
        <v>77</v>
      </c>
      <c r="F8" s="6">
        <v>184.59067796610131</v>
      </c>
      <c r="G8" s="6" t="s">
        <v>77</v>
      </c>
      <c r="H8" s="6">
        <v>150.71497175141269</v>
      </c>
    </row>
    <row r="9" spans="1:8" x14ac:dyDescent="0.25">
      <c r="A9" s="6" t="s">
        <v>78</v>
      </c>
      <c r="B9" s="6">
        <v>-0.18209685140150222</v>
      </c>
      <c r="C9" s="6" t="s">
        <v>78</v>
      </c>
      <c r="D9" s="6">
        <v>0.62746024158345648</v>
      </c>
      <c r="E9" s="6" t="s">
        <v>78</v>
      </c>
      <c r="F9" s="6">
        <v>-2.7536061841026083E-2</v>
      </c>
      <c r="G9" s="6" t="s">
        <v>78</v>
      </c>
      <c r="H9" s="6">
        <v>-0.8270985494826677</v>
      </c>
    </row>
    <row r="10" spans="1:8" x14ac:dyDescent="0.25">
      <c r="A10" s="6" t="s">
        <v>79</v>
      </c>
      <c r="B10" s="6">
        <v>0.15665448378179175</v>
      </c>
      <c r="C10" s="6" t="s">
        <v>79</v>
      </c>
      <c r="D10" s="6">
        <v>0.52006661930849785</v>
      </c>
      <c r="E10" s="6" t="s">
        <v>79</v>
      </c>
      <c r="F10" s="6">
        <v>8.7409402282161971E-2</v>
      </c>
      <c r="G10" s="6" t="s">
        <v>79</v>
      </c>
      <c r="H10" s="6">
        <v>8.8590841887630251E-2</v>
      </c>
    </row>
    <row r="11" spans="1:8" x14ac:dyDescent="0.25">
      <c r="A11" s="6" t="s">
        <v>80</v>
      </c>
      <c r="B11" s="6">
        <v>37</v>
      </c>
      <c r="C11" s="6" t="s">
        <v>80</v>
      </c>
      <c r="D11" s="6">
        <v>72</v>
      </c>
      <c r="E11" s="6" t="s">
        <v>80</v>
      </c>
      <c r="F11" s="6">
        <v>65</v>
      </c>
      <c r="G11" s="6" t="s">
        <v>80</v>
      </c>
      <c r="H11" s="6">
        <v>49</v>
      </c>
    </row>
    <row r="12" spans="1:8" x14ac:dyDescent="0.25">
      <c r="A12" s="6" t="s">
        <v>81</v>
      </c>
      <c r="B12" s="6">
        <v>62</v>
      </c>
      <c r="C12" s="6" t="s">
        <v>81</v>
      </c>
      <c r="D12" s="6">
        <v>73</v>
      </c>
      <c r="E12" s="6" t="s">
        <v>81</v>
      </c>
      <c r="F12" s="6">
        <v>32</v>
      </c>
      <c r="G12" s="6" t="s">
        <v>81</v>
      </c>
      <c r="H12" s="6">
        <v>44</v>
      </c>
    </row>
    <row r="13" spans="1:8" x14ac:dyDescent="0.25">
      <c r="A13" s="6" t="s">
        <v>82</v>
      </c>
      <c r="B13" s="6">
        <v>99</v>
      </c>
      <c r="C13" s="6" t="s">
        <v>82</v>
      </c>
      <c r="D13" s="6">
        <v>145</v>
      </c>
      <c r="E13" s="6" t="s">
        <v>82</v>
      </c>
      <c r="F13" s="6">
        <v>97</v>
      </c>
      <c r="G13" s="6" t="s">
        <v>82</v>
      </c>
      <c r="H13" s="6">
        <v>93</v>
      </c>
    </row>
    <row r="14" spans="1:8" x14ac:dyDescent="0.25">
      <c r="A14" s="6" t="s">
        <v>83</v>
      </c>
      <c r="B14" s="6">
        <v>4687</v>
      </c>
      <c r="C14" s="6" t="s">
        <v>83</v>
      </c>
      <c r="D14" s="6">
        <v>6399</v>
      </c>
      <c r="E14" s="6" t="s">
        <v>83</v>
      </c>
      <c r="F14" s="6">
        <v>4017</v>
      </c>
      <c r="G14" s="6" t="s">
        <v>83</v>
      </c>
      <c r="H14" s="6">
        <v>4063</v>
      </c>
    </row>
    <row r="15" spans="1:8" ht="15.75" thickBot="1" x14ac:dyDescent="0.3">
      <c r="A15" s="7" t="s">
        <v>84</v>
      </c>
      <c r="B15" s="7">
        <v>60</v>
      </c>
      <c r="C15" s="7" t="s">
        <v>84</v>
      </c>
      <c r="D15" s="7">
        <v>60</v>
      </c>
      <c r="E15" s="7" t="s">
        <v>84</v>
      </c>
      <c r="F15" s="7">
        <v>60</v>
      </c>
      <c r="G15" s="7" t="s">
        <v>84</v>
      </c>
      <c r="H15" s="7">
        <v>60</v>
      </c>
    </row>
  </sheetData>
  <conditionalFormatting sqref="A1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zoomScale="112" zoomScaleNormal="112" workbookViewId="0">
      <pane ySplit="1" topLeftCell="A44" activePane="bottomLeft" state="frozen"/>
      <selection pane="bottomLeft" activeCell="H56" sqref="H56"/>
    </sheetView>
  </sheetViews>
  <sheetFormatPr defaultRowHeight="15" x14ac:dyDescent="0.25"/>
  <cols>
    <col min="1" max="1" width="21.85546875" bestFit="1" customWidth="1"/>
    <col min="2" max="2" width="12.42578125" bestFit="1" customWidth="1"/>
    <col min="3" max="3" width="4.28515625" bestFit="1" customWidth="1"/>
    <col min="4" max="4" width="11.140625" bestFit="1" customWidth="1"/>
    <col min="5" max="5" width="13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90</v>
      </c>
    </row>
    <row r="2" spans="1:6" x14ac:dyDescent="0.25">
      <c r="A2" s="2" t="s">
        <v>5</v>
      </c>
      <c r="B2" s="3">
        <v>85</v>
      </c>
      <c r="C2" s="3">
        <v>109</v>
      </c>
      <c r="D2" s="3">
        <v>89</v>
      </c>
      <c r="E2" s="3">
        <v>73</v>
      </c>
    </row>
    <row r="3" spans="1:6" x14ac:dyDescent="0.25">
      <c r="A3" s="2" t="s">
        <v>6</v>
      </c>
      <c r="B3" s="3">
        <v>84</v>
      </c>
      <c r="C3" s="3">
        <v>106</v>
      </c>
      <c r="D3" s="3">
        <v>84</v>
      </c>
      <c r="E3" s="3">
        <v>80</v>
      </c>
    </row>
    <row r="4" spans="1:6" x14ac:dyDescent="0.25">
      <c r="A4" s="2" t="s">
        <v>7</v>
      </c>
      <c r="B4" s="3">
        <v>87</v>
      </c>
      <c r="C4" s="3">
        <v>125</v>
      </c>
      <c r="D4" s="3">
        <v>59</v>
      </c>
      <c r="E4" s="3">
        <v>67</v>
      </c>
      <c r="F4" s="3"/>
    </row>
    <row r="5" spans="1:6" x14ac:dyDescent="0.25">
      <c r="A5" s="2" t="s">
        <v>8</v>
      </c>
      <c r="B5" s="3">
        <v>69</v>
      </c>
      <c r="C5" s="3">
        <v>84</v>
      </c>
      <c r="D5" s="3">
        <v>60</v>
      </c>
      <c r="E5" s="3">
        <v>58</v>
      </c>
    </row>
    <row r="6" spans="1:6" x14ac:dyDescent="0.25">
      <c r="A6" s="2" t="s">
        <v>9</v>
      </c>
      <c r="B6" s="3">
        <v>69</v>
      </c>
      <c r="C6" s="3">
        <v>89</v>
      </c>
      <c r="D6" s="3">
        <v>60</v>
      </c>
      <c r="E6" s="3">
        <v>67</v>
      </c>
      <c r="F6" s="3"/>
    </row>
    <row r="7" spans="1:6" x14ac:dyDescent="0.25">
      <c r="A7" s="2" t="s">
        <v>10</v>
      </c>
      <c r="B7" s="3">
        <v>81</v>
      </c>
      <c r="C7" s="3">
        <v>109</v>
      </c>
      <c r="D7" s="3">
        <v>62</v>
      </c>
      <c r="E7" s="3">
        <v>75</v>
      </c>
    </row>
    <row r="8" spans="1:6" x14ac:dyDescent="0.25">
      <c r="A8" s="2" t="s">
        <v>11</v>
      </c>
      <c r="B8" s="3">
        <v>71</v>
      </c>
      <c r="C8" s="3">
        <v>121</v>
      </c>
      <c r="D8" s="3">
        <v>67</v>
      </c>
      <c r="E8" s="3">
        <v>55</v>
      </c>
    </row>
    <row r="9" spans="1:6" x14ac:dyDescent="0.25">
      <c r="A9" s="2" t="s">
        <v>12</v>
      </c>
      <c r="B9" s="3">
        <v>76</v>
      </c>
      <c r="C9" s="3">
        <v>102</v>
      </c>
      <c r="D9" s="3">
        <v>44</v>
      </c>
      <c r="E9" s="3">
        <v>73</v>
      </c>
    </row>
    <row r="10" spans="1:6" x14ac:dyDescent="0.25">
      <c r="A10" s="2" t="s">
        <v>13</v>
      </c>
      <c r="B10" s="3">
        <v>77</v>
      </c>
      <c r="C10" s="3">
        <v>111</v>
      </c>
      <c r="D10" s="3">
        <v>68</v>
      </c>
      <c r="E10" s="3">
        <v>60</v>
      </c>
    </row>
    <row r="11" spans="1:6" x14ac:dyDescent="0.25">
      <c r="A11" s="2" t="s">
        <v>14</v>
      </c>
      <c r="B11" s="3">
        <v>76</v>
      </c>
      <c r="C11" s="3">
        <v>106</v>
      </c>
      <c r="D11" s="3">
        <v>63</v>
      </c>
      <c r="E11" s="3">
        <v>54</v>
      </c>
    </row>
    <row r="12" spans="1:6" x14ac:dyDescent="0.25">
      <c r="A12" s="2" t="s">
        <v>15</v>
      </c>
      <c r="B12" s="3">
        <v>90</v>
      </c>
      <c r="C12" s="3">
        <v>107</v>
      </c>
      <c r="D12" s="3">
        <v>93</v>
      </c>
      <c r="E12" s="3">
        <v>75</v>
      </c>
      <c r="F12" s="4"/>
    </row>
    <row r="13" spans="1:6" x14ac:dyDescent="0.25">
      <c r="A13" s="2" t="s">
        <v>16</v>
      </c>
      <c r="B13" s="3">
        <v>74</v>
      </c>
      <c r="C13" s="3">
        <v>97</v>
      </c>
      <c r="D13" s="3">
        <v>52</v>
      </c>
      <c r="E13" s="3">
        <v>58</v>
      </c>
    </row>
    <row r="14" spans="1:6" x14ac:dyDescent="0.25">
      <c r="A14" s="2" t="s">
        <v>17</v>
      </c>
      <c r="B14" s="3">
        <v>74</v>
      </c>
      <c r="C14" s="3">
        <v>133</v>
      </c>
      <c r="D14" s="3">
        <v>60</v>
      </c>
      <c r="E14" s="3">
        <v>50</v>
      </c>
    </row>
    <row r="15" spans="1:6" x14ac:dyDescent="0.25">
      <c r="A15" s="2" t="s">
        <v>18</v>
      </c>
      <c r="B15" s="3">
        <v>65</v>
      </c>
      <c r="C15" s="3">
        <v>96</v>
      </c>
      <c r="D15" s="3">
        <v>52</v>
      </c>
      <c r="E15" s="3">
        <v>74</v>
      </c>
    </row>
    <row r="16" spans="1:6" x14ac:dyDescent="0.25">
      <c r="A16" s="2" t="s">
        <v>19</v>
      </c>
      <c r="B16" s="3">
        <v>66</v>
      </c>
      <c r="C16" s="3">
        <v>97</v>
      </c>
      <c r="D16" s="3">
        <v>65</v>
      </c>
      <c r="E16" s="3">
        <v>81</v>
      </c>
    </row>
    <row r="17" spans="1:5" x14ac:dyDescent="0.25">
      <c r="A17" s="2" t="s">
        <v>20</v>
      </c>
      <c r="B17" s="3">
        <v>73</v>
      </c>
      <c r="C17" s="3">
        <v>116</v>
      </c>
      <c r="D17" s="3">
        <v>62</v>
      </c>
      <c r="E17" s="3">
        <v>45</v>
      </c>
    </row>
    <row r="18" spans="1:5" x14ac:dyDescent="0.25">
      <c r="A18" s="2" t="s">
        <v>21</v>
      </c>
      <c r="B18" s="3">
        <v>80</v>
      </c>
      <c r="C18" s="3">
        <v>108</v>
      </c>
      <c r="D18" s="3">
        <v>74</v>
      </c>
      <c r="E18" s="3">
        <v>92</v>
      </c>
    </row>
    <row r="19" spans="1:5" x14ac:dyDescent="0.25">
      <c r="A19" s="2" t="s">
        <v>22</v>
      </c>
      <c r="B19" s="3">
        <v>96</v>
      </c>
      <c r="C19" s="3">
        <v>102</v>
      </c>
      <c r="D19" s="3">
        <v>84</v>
      </c>
      <c r="E19" s="3">
        <v>84</v>
      </c>
    </row>
    <row r="20" spans="1:5" x14ac:dyDescent="0.25">
      <c r="A20" s="2" t="s">
        <v>23</v>
      </c>
      <c r="B20" s="3">
        <v>77</v>
      </c>
      <c r="C20" s="3">
        <v>94</v>
      </c>
      <c r="D20" s="3">
        <v>78</v>
      </c>
      <c r="E20" s="3">
        <v>79</v>
      </c>
    </row>
    <row r="21" spans="1:5" x14ac:dyDescent="0.25">
      <c r="A21" s="2" t="s">
        <v>24</v>
      </c>
      <c r="B21" s="3">
        <v>73</v>
      </c>
      <c r="C21" s="3">
        <v>98</v>
      </c>
      <c r="D21" s="3">
        <v>71</v>
      </c>
      <c r="E21" s="3">
        <v>68</v>
      </c>
    </row>
    <row r="22" spans="1:5" x14ac:dyDescent="0.25">
      <c r="A22" s="2" t="s">
        <v>25</v>
      </c>
      <c r="B22" s="3">
        <v>70</v>
      </c>
      <c r="C22" s="3">
        <v>87</v>
      </c>
      <c r="D22" s="3">
        <v>63</v>
      </c>
      <c r="E22" s="3">
        <v>62</v>
      </c>
    </row>
    <row r="23" spans="1:5" x14ac:dyDescent="0.25">
      <c r="A23" s="2" t="s">
        <v>26</v>
      </c>
      <c r="B23" s="3">
        <v>68</v>
      </c>
      <c r="C23" s="3">
        <v>104</v>
      </c>
      <c r="D23" s="3">
        <v>57</v>
      </c>
      <c r="E23" s="3">
        <v>53</v>
      </c>
    </row>
    <row r="24" spans="1:5" x14ac:dyDescent="0.25">
      <c r="A24" s="2" t="s">
        <v>27</v>
      </c>
      <c r="B24" s="3">
        <v>66</v>
      </c>
      <c r="C24" s="3">
        <v>85</v>
      </c>
      <c r="D24" s="3">
        <v>57</v>
      </c>
      <c r="E24" s="3">
        <v>51</v>
      </c>
    </row>
    <row r="25" spans="1:5" x14ac:dyDescent="0.25">
      <c r="A25" s="2" t="s">
        <v>28</v>
      </c>
      <c r="B25" s="3">
        <v>86</v>
      </c>
      <c r="C25" s="3">
        <v>145</v>
      </c>
      <c r="D25" s="3">
        <v>64</v>
      </c>
      <c r="E25" s="3">
        <v>74</v>
      </c>
    </row>
    <row r="26" spans="1:5" x14ac:dyDescent="0.25">
      <c r="A26" s="2" t="s">
        <v>29</v>
      </c>
      <c r="B26" s="3">
        <v>88</v>
      </c>
      <c r="C26" s="3">
        <v>105</v>
      </c>
      <c r="D26" s="3">
        <v>76</v>
      </c>
      <c r="E26" s="3">
        <v>90</v>
      </c>
    </row>
    <row r="27" spans="1:5" x14ac:dyDescent="0.25">
      <c r="A27" s="2" t="s">
        <v>30</v>
      </c>
      <c r="B27" s="3">
        <v>82</v>
      </c>
      <c r="C27" s="3">
        <v>96</v>
      </c>
      <c r="D27" s="3">
        <v>71</v>
      </c>
      <c r="E27" s="3">
        <v>63</v>
      </c>
    </row>
    <row r="28" spans="1:5" x14ac:dyDescent="0.25">
      <c r="A28" s="2" t="s">
        <v>31</v>
      </c>
      <c r="B28" s="3">
        <v>85</v>
      </c>
      <c r="C28" s="3">
        <v>103</v>
      </c>
      <c r="D28" s="3">
        <v>85</v>
      </c>
      <c r="E28" s="3">
        <v>81</v>
      </c>
    </row>
    <row r="29" spans="1:5" x14ac:dyDescent="0.25">
      <c r="A29" s="2" t="s">
        <v>32</v>
      </c>
      <c r="B29" s="3">
        <v>78</v>
      </c>
      <c r="C29" s="3">
        <v>115</v>
      </c>
      <c r="D29" s="3">
        <v>56</v>
      </c>
      <c r="E29" s="3">
        <v>75</v>
      </c>
    </row>
    <row r="30" spans="1:5" x14ac:dyDescent="0.25">
      <c r="A30" s="2" t="s">
        <v>33</v>
      </c>
      <c r="B30" s="3">
        <v>87</v>
      </c>
      <c r="C30" s="3">
        <v>135</v>
      </c>
      <c r="D30" s="3">
        <v>61</v>
      </c>
      <c r="E30" s="3">
        <v>61</v>
      </c>
    </row>
    <row r="31" spans="1:5" x14ac:dyDescent="0.25">
      <c r="A31" s="2" t="s">
        <v>34</v>
      </c>
      <c r="B31" s="3">
        <v>72</v>
      </c>
      <c r="C31" s="3">
        <v>104</v>
      </c>
      <c r="D31" s="3">
        <v>58</v>
      </c>
      <c r="E31" s="3">
        <v>53</v>
      </c>
    </row>
    <row r="32" spans="1:5" x14ac:dyDescent="0.25">
      <c r="A32" s="2" t="s">
        <v>35</v>
      </c>
      <c r="B32" s="3">
        <v>87</v>
      </c>
      <c r="C32" s="3">
        <v>126</v>
      </c>
      <c r="D32" s="3">
        <v>83</v>
      </c>
      <c r="E32" s="3">
        <v>59</v>
      </c>
    </row>
    <row r="33" spans="1:5" x14ac:dyDescent="0.25">
      <c r="A33" s="2" t="s">
        <v>36</v>
      </c>
      <c r="B33" s="3">
        <v>81</v>
      </c>
      <c r="C33" s="3">
        <v>121</v>
      </c>
      <c r="D33" s="3">
        <v>70</v>
      </c>
      <c r="E33" s="3">
        <v>81</v>
      </c>
    </row>
    <row r="34" spans="1:5" x14ac:dyDescent="0.25">
      <c r="A34" s="2" t="s">
        <v>9</v>
      </c>
      <c r="B34" s="3">
        <v>83</v>
      </c>
      <c r="C34" s="3">
        <v>106</v>
      </c>
      <c r="D34" s="3">
        <v>72</v>
      </c>
      <c r="E34" s="3">
        <v>88</v>
      </c>
    </row>
    <row r="35" spans="1:5" x14ac:dyDescent="0.25">
      <c r="A35" s="2" t="s">
        <v>37</v>
      </c>
      <c r="B35" s="3">
        <v>87</v>
      </c>
      <c r="C35" s="3">
        <v>107</v>
      </c>
      <c r="D35" s="3">
        <v>93</v>
      </c>
      <c r="E35" s="3">
        <v>72</v>
      </c>
    </row>
    <row r="36" spans="1:5" x14ac:dyDescent="0.25">
      <c r="A36" s="2" t="s">
        <v>38</v>
      </c>
      <c r="B36" s="3">
        <v>63</v>
      </c>
      <c r="C36" s="3">
        <v>102</v>
      </c>
      <c r="D36" s="3">
        <v>47</v>
      </c>
      <c r="E36" s="3">
        <v>64</v>
      </c>
    </row>
    <row r="37" spans="1:5" x14ac:dyDescent="0.25">
      <c r="A37" s="2" t="s">
        <v>24</v>
      </c>
      <c r="B37" s="3">
        <v>80</v>
      </c>
      <c r="C37" s="3">
        <v>85</v>
      </c>
      <c r="D37" s="3">
        <v>64</v>
      </c>
      <c r="E37" s="3">
        <v>81</v>
      </c>
    </row>
    <row r="38" spans="1:5" x14ac:dyDescent="0.25">
      <c r="A38" s="2" t="s">
        <v>39</v>
      </c>
      <c r="B38" s="3">
        <v>99</v>
      </c>
      <c r="C38" s="3">
        <v>143</v>
      </c>
      <c r="D38" s="3">
        <v>97</v>
      </c>
      <c r="E38" s="3">
        <v>79</v>
      </c>
    </row>
    <row r="39" spans="1:5" x14ac:dyDescent="0.25">
      <c r="A39" s="2" t="s">
        <v>40</v>
      </c>
      <c r="B39" s="3">
        <v>79</v>
      </c>
      <c r="C39" s="3">
        <v>110</v>
      </c>
      <c r="D39" s="3">
        <v>73</v>
      </c>
      <c r="E39" s="3">
        <v>57</v>
      </c>
    </row>
    <row r="40" spans="1:5" x14ac:dyDescent="0.25">
      <c r="A40" s="2" t="s">
        <v>41</v>
      </c>
      <c r="B40" s="3">
        <v>71</v>
      </c>
      <c r="C40" s="3">
        <v>128</v>
      </c>
      <c r="D40" s="3">
        <v>41</v>
      </c>
      <c r="E40" s="3">
        <v>48</v>
      </c>
    </row>
    <row r="41" spans="1:5" x14ac:dyDescent="0.25">
      <c r="A41" s="2" t="s">
        <v>42</v>
      </c>
      <c r="B41" s="3">
        <v>82</v>
      </c>
      <c r="C41" s="3">
        <v>104</v>
      </c>
      <c r="D41" s="3">
        <v>78</v>
      </c>
      <c r="E41" s="3">
        <v>53</v>
      </c>
    </row>
    <row r="42" spans="1:5" x14ac:dyDescent="0.25">
      <c r="A42" s="2" t="s">
        <v>43</v>
      </c>
      <c r="B42" s="3">
        <v>85</v>
      </c>
      <c r="C42" s="3">
        <v>101</v>
      </c>
      <c r="D42" s="3">
        <v>87</v>
      </c>
      <c r="E42" s="3">
        <v>65</v>
      </c>
    </row>
    <row r="43" spans="1:5" x14ac:dyDescent="0.25">
      <c r="A43" s="2" t="s">
        <v>11</v>
      </c>
      <c r="B43" s="3">
        <v>75</v>
      </c>
      <c r="C43" s="3">
        <v>94</v>
      </c>
      <c r="D43" s="3">
        <v>54</v>
      </c>
      <c r="E43" s="3">
        <v>60</v>
      </c>
    </row>
    <row r="44" spans="1:5" x14ac:dyDescent="0.25">
      <c r="A44" s="2" t="s">
        <v>9</v>
      </c>
      <c r="B44" s="3">
        <v>81</v>
      </c>
      <c r="C44" s="3">
        <v>106</v>
      </c>
      <c r="D44" s="3">
        <v>72</v>
      </c>
      <c r="E44" s="3">
        <v>55</v>
      </c>
    </row>
    <row r="45" spans="1:5" x14ac:dyDescent="0.25">
      <c r="A45" s="2" t="s">
        <v>44</v>
      </c>
      <c r="B45" s="3">
        <v>68</v>
      </c>
      <c r="C45" s="3">
        <v>102</v>
      </c>
      <c r="D45" s="3">
        <v>32</v>
      </c>
      <c r="E45" s="3">
        <v>69</v>
      </c>
    </row>
    <row r="46" spans="1:5" x14ac:dyDescent="0.25">
      <c r="A46" s="2" t="s">
        <v>45</v>
      </c>
      <c r="B46" s="3">
        <v>81</v>
      </c>
      <c r="C46" s="3">
        <v>98</v>
      </c>
      <c r="D46" s="3">
        <v>72</v>
      </c>
      <c r="E46" s="3">
        <v>69</v>
      </c>
    </row>
    <row r="47" spans="1:5" x14ac:dyDescent="0.25">
      <c r="A47" s="2" t="s">
        <v>46</v>
      </c>
      <c r="B47" s="3">
        <v>80</v>
      </c>
      <c r="C47" s="3">
        <v>112</v>
      </c>
      <c r="D47" s="3">
        <v>72</v>
      </c>
      <c r="E47" s="3">
        <v>78</v>
      </c>
    </row>
    <row r="48" spans="1:5" x14ac:dyDescent="0.25">
      <c r="A48" s="2" t="s">
        <v>47</v>
      </c>
      <c r="B48" s="3">
        <v>78</v>
      </c>
      <c r="C48" s="3">
        <v>87</v>
      </c>
      <c r="D48" s="3">
        <v>74</v>
      </c>
      <c r="E48" s="3">
        <v>93</v>
      </c>
    </row>
    <row r="49" spans="1:5" x14ac:dyDescent="0.25">
      <c r="A49" s="2" t="s">
        <v>48</v>
      </c>
      <c r="B49" s="3">
        <v>62</v>
      </c>
      <c r="C49" s="3">
        <v>73</v>
      </c>
      <c r="D49" s="3">
        <v>68</v>
      </c>
      <c r="E49" s="3">
        <v>67</v>
      </c>
    </row>
    <row r="50" spans="1:5" x14ac:dyDescent="0.25">
      <c r="A50" s="2" t="s">
        <v>49</v>
      </c>
      <c r="B50" s="3">
        <v>81</v>
      </c>
      <c r="C50" s="3">
        <v>94</v>
      </c>
      <c r="D50" s="3">
        <v>67</v>
      </c>
      <c r="E50" s="3">
        <v>59</v>
      </c>
    </row>
    <row r="51" spans="1:5" x14ac:dyDescent="0.25">
      <c r="A51" s="2" t="s">
        <v>50</v>
      </c>
      <c r="B51" s="3">
        <v>76</v>
      </c>
      <c r="C51" s="3">
        <v>117</v>
      </c>
      <c r="D51" s="3">
        <v>66</v>
      </c>
      <c r="E51" s="3">
        <v>68</v>
      </c>
    </row>
    <row r="52" spans="1:5" x14ac:dyDescent="0.25">
      <c r="A52" s="2" t="s">
        <v>51</v>
      </c>
      <c r="B52" s="3">
        <v>77</v>
      </c>
      <c r="C52" s="3">
        <v>112</v>
      </c>
      <c r="D52" s="3">
        <v>58</v>
      </c>
      <c r="E52" s="3">
        <v>57</v>
      </c>
    </row>
    <row r="53" spans="1:5" x14ac:dyDescent="0.25">
      <c r="A53" s="2" t="s">
        <v>52</v>
      </c>
      <c r="B53" s="3">
        <v>74</v>
      </c>
      <c r="C53" s="3">
        <v>113</v>
      </c>
      <c r="D53" s="3">
        <v>57</v>
      </c>
      <c r="E53" s="3">
        <v>76</v>
      </c>
    </row>
    <row r="54" spans="1:5" x14ac:dyDescent="0.25">
      <c r="A54" s="2" t="s">
        <v>9</v>
      </c>
      <c r="B54" s="3">
        <v>69</v>
      </c>
      <c r="C54" s="3">
        <v>94</v>
      </c>
      <c r="D54" s="3">
        <v>65</v>
      </c>
      <c r="E54" s="3">
        <v>53</v>
      </c>
    </row>
    <row r="55" spans="1:5" x14ac:dyDescent="0.25">
      <c r="A55" s="2" t="s">
        <v>53</v>
      </c>
      <c r="B55" s="3">
        <v>68</v>
      </c>
      <c r="C55" s="3">
        <v>119</v>
      </c>
      <c r="D55" s="3">
        <v>48</v>
      </c>
      <c r="E55" s="3">
        <v>44</v>
      </c>
    </row>
    <row r="56" spans="1:5" x14ac:dyDescent="0.25">
      <c r="A56" s="2" t="s">
        <v>54</v>
      </c>
      <c r="B56" s="3">
        <v>85</v>
      </c>
      <c r="C56" s="3">
        <v>111</v>
      </c>
      <c r="D56" s="3">
        <v>91</v>
      </c>
      <c r="E56" s="3">
        <v>59</v>
      </c>
    </row>
    <row r="57" spans="1:5" x14ac:dyDescent="0.25">
      <c r="A57" s="2" t="s">
        <v>55</v>
      </c>
      <c r="B57" s="3">
        <v>79</v>
      </c>
      <c r="C57" s="3">
        <v>104</v>
      </c>
      <c r="D57" s="3">
        <v>50</v>
      </c>
      <c r="E57" s="3">
        <v>73</v>
      </c>
    </row>
    <row r="58" spans="1:5" x14ac:dyDescent="0.25">
      <c r="A58" s="2" t="s">
        <v>56</v>
      </c>
      <c r="B58" s="3">
        <v>74</v>
      </c>
      <c r="C58" s="3">
        <v>99</v>
      </c>
      <c r="D58" s="3">
        <v>77</v>
      </c>
      <c r="E58" s="3">
        <v>83</v>
      </c>
    </row>
    <row r="59" spans="1:5" x14ac:dyDescent="0.25">
      <c r="A59" s="2" t="s">
        <v>57</v>
      </c>
      <c r="B59" s="3">
        <v>81</v>
      </c>
      <c r="C59" s="3">
        <v>104</v>
      </c>
      <c r="D59" s="3">
        <v>78</v>
      </c>
      <c r="E59" s="3">
        <v>83</v>
      </c>
    </row>
    <row r="60" spans="1:5" x14ac:dyDescent="0.25">
      <c r="A60" s="2" t="s">
        <v>58</v>
      </c>
      <c r="B60" s="3">
        <v>84</v>
      </c>
      <c r="C60" s="3">
        <v>108</v>
      </c>
      <c r="D60" s="3">
        <v>58</v>
      </c>
      <c r="E60" s="3">
        <v>64</v>
      </c>
    </row>
    <row r="61" spans="1:5" x14ac:dyDescent="0.25">
      <c r="A61" s="2" t="s">
        <v>59</v>
      </c>
      <c r="B61" s="3">
        <v>92</v>
      </c>
      <c r="C61" s="3">
        <v>130</v>
      </c>
      <c r="D61" s="3">
        <v>58</v>
      </c>
      <c r="E61" s="3">
        <v>75</v>
      </c>
    </row>
    <row r="63" spans="1:5" x14ac:dyDescent="0.25">
      <c r="A63" s="2"/>
      <c r="B63" s="5"/>
      <c r="C6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11" workbookViewId="0">
      <selection activeCell="F16" sqref="F16"/>
    </sheetView>
  </sheetViews>
  <sheetFormatPr defaultRowHeight="15" x14ac:dyDescent="0.25"/>
  <cols>
    <col min="1" max="1" width="18" bestFit="1" customWidth="1"/>
    <col min="2" max="2" width="21.85546875" bestFit="1" customWidth="1"/>
    <col min="3" max="3" width="14.5703125" bestFit="1" customWidth="1"/>
    <col min="4" max="4" width="19.28515625" bestFit="1" customWidth="1"/>
    <col min="5" max="5" width="28" customWidth="1"/>
    <col min="6" max="6" width="11.140625" customWidth="1"/>
  </cols>
  <sheetData>
    <row r="1" spans="1:9" x14ac:dyDescent="0.25">
      <c r="A1" t="s">
        <v>60</v>
      </c>
    </row>
    <row r="2" spans="1:9" ht="15.75" thickBot="1" x14ac:dyDescent="0.3"/>
    <row r="3" spans="1:9" x14ac:dyDescent="0.25">
      <c r="A3" s="11" t="s">
        <v>61</v>
      </c>
      <c r="B3" s="11"/>
    </row>
    <row r="4" spans="1:9" x14ac:dyDescent="0.25">
      <c r="A4" s="6" t="s">
        <v>62</v>
      </c>
      <c r="B4" s="6">
        <v>0.80898993814914688</v>
      </c>
    </row>
    <row r="5" spans="1:9" x14ac:dyDescent="0.25">
      <c r="A5" s="6" t="s">
        <v>63</v>
      </c>
      <c r="B5" s="6">
        <v>0.65446472002656053</v>
      </c>
    </row>
    <row r="6" spans="1:9" x14ac:dyDescent="0.25">
      <c r="A6" s="6" t="s">
        <v>64</v>
      </c>
      <c r="B6" s="6">
        <v>0.63595390145655484</v>
      </c>
    </row>
    <row r="7" spans="1:9" x14ac:dyDescent="0.25">
      <c r="A7" s="6" t="s">
        <v>65</v>
      </c>
      <c r="B7" s="6">
        <v>4.8436049196589375</v>
      </c>
    </row>
    <row r="8" spans="1:9" ht="15.75" thickBot="1" x14ac:dyDescent="0.3">
      <c r="A8" s="7" t="s">
        <v>66</v>
      </c>
      <c r="B8" s="7">
        <v>60</v>
      </c>
    </row>
    <row r="10" spans="1:9" ht="15.75" thickBot="1" x14ac:dyDescent="0.3"/>
    <row r="11" spans="1:9" x14ac:dyDescent="0.25">
      <c r="A11" s="8"/>
      <c r="B11" s="8" t="s">
        <v>68</v>
      </c>
      <c r="C11" s="8"/>
      <c r="D11" s="8"/>
      <c r="E11" s="8"/>
      <c r="F11" s="8"/>
      <c r="G11" s="8"/>
      <c r="H11" s="8"/>
      <c r="I11" s="8"/>
    </row>
    <row r="12" spans="1:9" x14ac:dyDescent="0.25">
      <c r="A12" s="6" t="s">
        <v>67</v>
      </c>
      <c r="B12" s="6">
        <v>18.131459400009589</v>
      </c>
      <c r="C12" s="6"/>
      <c r="D12" s="6"/>
      <c r="E12" s="6"/>
      <c r="F12" s="6"/>
      <c r="G12" s="6"/>
      <c r="H12" s="6"/>
      <c r="I12" s="6"/>
    </row>
    <row r="13" spans="1:9" x14ac:dyDescent="0.25">
      <c r="A13" s="6" t="s">
        <v>2</v>
      </c>
      <c r="B13" s="6">
        <v>0.2648719764359142</v>
      </c>
      <c r="C13" s="6"/>
      <c r="D13" s="6"/>
      <c r="E13" s="6" t="s">
        <v>85</v>
      </c>
      <c r="F13" s="6" t="s">
        <v>86</v>
      </c>
      <c r="G13" s="6" t="s">
        <v>87</v>
      </c>
      <c r="H13" s="6" t="s">
        <v>88</v>
      </c>
      <c r="I13" s="6"/>
    </row>
    <row r="14" spans="1:9" x14ac:dyDescent="0.25">
      <c r="A14" s="6" t="s">
        <v>3</v>
      </c>
      <c r="B14" s="6">
        <v>0.30819556137523774</v>
      </c>
      <c r="C14" s="6"/>
      <c r="D14" s="6"/>
      <c r="E14" s="6"/>
      <c r="F14" s="6">
        <f>DASHBOARD!G9</f>
        <v>104</v>
      </c>
      <c r="G14" s="6">
        <f>DASHBOARD!M9</f>
        <v>102</v>
      </c>
      <c r="H14" s="6">
        <f>DASHBOARD!R9</f>
        <v>116</v>
      </c>
      <c r="I14" s="6"/>
    </row>
    <row r="15" spans="1:9" ht="15.75" thickBot="1" x14ac:dyDescent="0.3">
      <c r="A15" s="7" t="s">
        <v>4</v>
      </c>
      <c r="B15" s="7">
        <v>0.16396138044343569</v>
      </c>
      <c r="C15" s="7"/>
      <c r="D15" s="7"/>
      <c r="E15" s="7"/>
      <c r="F15" s="7"/>
      <c r="G15" s="7" t="s">
        <v>99</v>
      </c>
      <c r="H15" s="7"/>
      <c r="I15" s="7"/>
    </row>
    <row r="16" spans="1:9" x14ac:dyDescent="0.25">
      <c r="E16" t="s">
        <v>89</v>
      </c>
      <c r="F16" s="3">
        <f>B13*F14+B14*G14+B15*H14+B12</f>
        <v>96.133612341057457</v>
      </c>
    </row>
    <row r="19" spans="1:7" x14ac:dyDescent="0.25">
      <c r="A19" t="s">
        <v>69</v>
      </c>
    </row>
    <row r="20" spans="1:7" ht="15.75" thickBot="1" x14ac:dyDescent="0.3"/>
    <row r="21" spans="1:7" ht="45" x14ac:dyDescent="0.25">
      <c r="A21" s="8" t="s">
        <v>70</v>
      </c>
      <c r="B21" s="8" t="s">
        <v>71</v>
      </c>
      <c r="C21" s="8" t="s">
        <v>72</v>
      </c>
      <c r="D21" s="13" t="s">
        <v>93</v>
      </c>
      <c r="E21" s="13" t="s">
        <v>92</v>
      </c>
      <c r="F21" s="14" t="s">
        <v>95</v>
      </c>
    </row>
    <row r="22" spans="1:7" x14ac:dyDescent="0.25">
      <c r="A22" s="6">
        <v>1</v>
      </c>
      <c r="B22" s="6">
        <v>86.401090566291202</v>
      </c>
      <c r="C22" s="6">
        <v>-1.4010905662912023</v>
      </c>
      <c r="D22">
        <f>C22*C22</f>
        <v>1.9630547749502021</v>
      </c>
      <c r="E22">
        <f>AVERAGE(D22:D81)</f>
        <v>21.896474709894633</v>
      </c>
      <c r="F22">
        <f>SQRT(E22)</f>
        <v>4.6793669133649516</v>
      </c>
    </row>
    <row r="23" spans="1:7" x14ac:dyDescent="0.25">
      <c r="A23" s="6">
        <v>2</v>
      </c>
      <c r="B23" s="6">
        <v>85.213226493211309</v>
      </c>
      <c r="C23" s="6">
        <v>-1.2132264932113088</v>
      </c>
      <c r="D23">
        <f t="shared" ref="D23:D81" si="0">C23*C23</f>
        <v>1.47191852382981</v>
      </c>
      <c r="E23" t="s">
        <v>94</v>
      </c>
    </row>
    <row r="24" spans="1:7" x14ac:dyDescent="0.25">
      <c r="A24" s="6">
        <v>3</v>
      </c>
      <c r="B24" s="6">
        <v>80.409407065348077</v>
      </c>
      <c r="C24" s="6">
        <v>6.590592934651923</v>
      </c>
      <c r="D24">
        <f t="shared" si="0"/>
        <v>43.435915230283847</v>
      </c>
      <c r="E24" s="3">
        <f>AVERAGE(Data!B20:B61)</f>
        <v>78.428571428571431</v>
      </c>
      <c r="F24" s="15" t="s">
        <v>96</v>
      </c>
      <c r="G24" s="16">
        <f>F22/E24</f>
        <v>5.9664059004653297E-2</v>
      </c>
    </row>
    <row r="25" spans="1:7" x14ac:dyDescent="0.25">
      <c r="A25" s="6">
        <v>4</v>
      </c>
      <c r="B25" s="6">
        <v>68.382199168859927</v>
      </c>
      <c r="C25" s="6">
        <v>0.61780083114007311</v>
      </c>
      <c r="D25">
        <f t="shared" si="0"/>
        <v>0.38167786695736511</v>
      </c>
    </row>
    <row r="26" spans="1:7" x14ac:dyDescent="0.25">
      <c r="A26" s="6">
        <v>5</v>
      </c>
      <c r="B26" s="6">
        <v>71.1822114750304</v>
      </c>
      <c r="C26" s="6">
        <v>-2.1822114750303996</v>
      </c>
      <c r="D26">
        <f t="shared" si="0"/>
        <v>4.7620469217543526</v>
      </c>
    </row>
    <row r="27" spans="1:7" x14ac:dyDescent="0.25">
      <c r="A27" s="6">
        <v>6</v>
      </c>
      <c r="B27" s="6">
        <v>78.407733170046654</v>
      </c>
      <c r="C27" s="6">
        <v>2.5922668299533456</v>
      </c>
      <c r="D27">
        <f t="shared" si="0"/>
        <v>6.7198473176763676</v>
      </c>
    </row>
    <row r="28" spans="1:7" x14ac:dyDescent="0.25">
      <c r="A28" s="6">
        <v>7</v>
      </c>
      <c r="B28" s="6">
        <v>79.847947085285099</v>
      </c>
      <c r="C28" s="6">
        <v>-8.8479470852850994</v>
      </c>
      <c r="D28">
        <f t="shared" si="0"/>
        <v>78.286167624005088</v>
      </c>
    </row>
    <row r="29" spans="1:7" x14ac:dyDescent="0.25">
      <c r="A29" s="6">
        <v>8</v>
      </c>
      <c r="B29" s="6">
        <v>70.678186469354102</v>
      </c>
      <c r="C29" s="6">
        <v>5.3218135306458976</v>
      </c>
      <c r="D29">
        <f t="shared" si="0"/>
        <v>28.321699254965754</v>
      </c>
    </row>
    <row r="30" spans="1:7" x14ac:dyDescent="0.25">
      <c r="A30" s="6">
        <v>9</v>
      </c>
      <c r="B30" s="6">
        <v>78.32722978451838</v>
      </c>
      <c r="C30" s="6">
        <v>-1.32722978451838</v>
      </c>
      <c r="D30">
        <f t="shared" si="0"/>
        <v>1.7615389009127054</v>
      </c>
    </row>
    <row r="31" spans="1:7" x14ac:dyDescent="0.25">
      <c r="A31" s="6">
        <v>10</v>
      </c>
      <c r="B31" s="6">
        <v>74.478123812802011</v>
      </c>
      <c r="C31" s="6">
        <v>1.5218761871979893</v>
      </c>
      <c r="D31">
        <f t="shared" si="0"/>
        <v>2.3161071291602893</v>
      </c>
    </row>
    <row r="32" spans="1:7" x14ac:dyDescent="0.25">
      <c r="A32" s="6">
        <v>11</v>
      </c>
      <c r="B32" s="6">
        <v>87.432051619807197</v>
      </c>
      <c r="C32" s="6">
        <v>2.5679483801928029</v>
      </c>
      <c r="D32">
        <f t="shared" si="0"/>
        <v>6.5943588833348405</v>
      </c>
    </row>
    <row r="33" spans="1:4" x14ac:dyDescent="0.25">
      <c r="A33" s="6">
        <v>12</v>
      </c>
      <c r="B33" s="6">
        <v>69.359970371524895</v>
      </c>
      <c r="C33" s="6">
        <v>4.640029628475105</v>
      </c>
      <c r="D33">
        <f t="shared" si="0"/>
        <v>21.529874953126821</v>
      </c>
    </row>
    <row r="34" spans="1:4" x14ac:dyDescent="0.25">
      <c r="A34" s="6">
        <v>13</v>
      </c>
      <c r="B34" s="6">
        <v>80.049234970672217</v>
      </c>
      <c r="C34" s="6">
        <v>-6.0492349706722166</v>
      </c>
      <c r="D34">
        <f t="shared" si="0"/>
        <v>36.593243730403692</v>
      </c>
    </row>
    <row r="35" spans="1:4" x14ac:dyDescent="0.25">
      <c r="A35" s="6">
        <v>14</v>
      </c>
      <c r="B35" s="6">
        <v>71.718480482183963</v>
      </c>
      <c r="C35" s="6">
        <v>-6.7184804821839634</v>
      </c>
      <c r="D35">
        <f t="shared" si="0"/>
        <v>45.137979989486858</v>
      </c>
    </row>
    <row r="36" spans="1:4" x14ac:dyDescent="0.25">
      <c r="A36" s="6">
        <v>15</v>
      </c>
      <c r="B36" s="6">
        <v>77.137624419602005</v>
      </c>
      <c r="C36" s="6">
        <v>-11.137624419602005</v>
      </c>
      <c r="D36">
        <f t="shared" si="0"/>
        <v>124.0466777121149</v>
      </c>
    </row>
    <row r="37" spans="1:4" x14ac:dyDescent="0.25">
      <c r="A37" s="6">
        <v>16</v>
      </c>
      <c r="B37" s="6">
        <v>75.342995591794988</v>
      </c>
      <c r="C37" s="6">
        <v>-2.3429955917949883</v>
      </c>
      <c r="D37">
        <f t="shared" si="0"/>
        <v>5.4896283431707475</v>
      </c>
    </row>
    <row r="38" spans="1:4" x14ac:dyDescent="0.25">
      <c r="A38" s="6">
        <v>17</v>
      </c>
      <c r="B38" s="6">
        <v>84.628551397652004</v>
      </c>
      <c r="C38" s="6">
        <v>-4.6285513976520036</v>
      </c>
      <c r="D38">
        <f t="shared" si="0"/>
        <v>21.423488040706317</v>
      </c>
    </row>
    <row r="39" spans="1:4" x14ac:dyDescent="0.25">
      <c r="A39" s="6">
        <v>18</v>
      </c>
      <c r="B39" s="6">
        <v>84.809584109241399</v>
      </c>
      <c r="C39" s="6">
        <v>11.190415890758601</v>
      </c>
      <c r="D39">
        <f t="shared" si="0"/>
        <v>125.22540780814261</v>
      </c>
    </row>
    <row r="40" spans="1:4" x14ac:dyDescent="0.25">
      <c r="A40" s="6">
        <v>19</v>
      </c>
      <c r="B40" s="6">
        <v>80.021628027285502</v>
      </c>
      <c r="C40" s="6">
        <v>-3.0216280272855016</v>
      </c>
      <c r="D40">
        <f t="shared" si="0"/>
        <v>9.1302359352772715</v>
      </c>
    </row>
    <row r="41" spans="1:4" x14ac:dyDescent="0.25">
      <c r="A41" s="6">
        <v>20</v>
      </c>
      <c r="B41" s="6">
        <v>77.120171818524682</v>
      </c>
      <c r="C41" s="6">
        <v>-4.1201718185246818</v>
      </c>
      <c r="D41">
        <f t="shared" si="0"/>
        <v>16.975815814164985</v>
      </c>
    </row>
    <row r="42" spans="1:4" x14ac:dyDescent="0.25">
      <c r="A42" s="6">
        <v>21</v>
      </c>
      <c r="B42" s="6">
        <v>70.757247304067121</v>
      </c>
      <c r="C42" s="6">
        <v>-0.75724730406712126</v>
      </c>
      <c r="D42">
        <f t="shared" si="0"/>
        <v>0.57342347951692318</v>
      </c>
    </row>
    <row r="43" spans="1:4" x14ac:dyDescent="0.25">
      <c r="A43" s="6">
        <v>22</v>
      </c>
      <c r="B43" s="6">
        <v>71.935245111235318</v>
      </c>
      <c r="C43" s="6">
        <v>-3.9352451112353179</v>
      </c>
      <c r="D43">
        <f t="shared" si="0"/>
        <v>15.48615408550147</v>
      </c>
    </row>
    <row r="44" spans="1:4" x14ac:dyDescent="0.25">
      <c r="A44" s="6">
        <v>23</v>
      </c>
      <c r="B44" s="6">
        <v>66.574754798066067</v>
      </c>
      <c r="C44" s="6">
        <v>-0.574754798066067</v>
      </c>
      <c r="D44">
        <f t="shared" si="0"/>
        <v>0.33034307789996548</v>
      </c>
    </row>
    <row r="45" spans="1:4" x14ac:dyDescent="0.25">
      <c r="A45" s="6">
        <v>24</v>
      </c>
      <c r="B45" s="6">
        <v>88.395554064046607</v>
      </c>
      <c r="C45" s="6">
        <v>-2.3955540640466069</v>
      </c>
      <c r="D45">
        <f t="shared" si="0"/>
        <v>5.7386792737702148</v>
      </c>
    </row>
    <row r="46" spans="1:4" x14ac:dyDescent="0.25">
      <c r="A46" s="6">
        <v>25</v>
      </c>
      <c r="B46" s="6">
        <v>84.122403830207858</v>
      </c>
      <c r="C46" s="6">
        <v>3.8775961697921417</v>
      </c>
      <c r="D46">
        <f t="shared" si="0"/>
        <v>15.035752055986688</v>
      </c>
    </row>
    <row r="47" spans="1:4" x14ac:dyDescent="0.25">
      <c r="A47" s="6">
        <v>26</v>
      </c>
      <c r="B47" s="6">
        <v>75.770620963435675</v>
      </c>
      <c r="C47" s="6">
        <v>6.2293790365643247</v>
      </c>
      <c r="D47">
        <f t="shared" si="0"/>
        <v>38.805163181187076</v>
      </c>
    </row>
    <row r="48" spans="1:4" x14ac:dyDescent="0.25">
      <c r="A48" s="6">
        <v>27</v>
      </c>
      <c r="B48" s="6">
        <v>84.890767505722252</v>
      </c>
      <c r="C48" s="6">
        <v>0.10923249427774806</v>
      </c>
      <c r="D48">
        <f t="shared" si="0"/>
        <v>1.1931737806138263E-2</v>
      </c>
    </row>
    <row r="49" spans="1:4" x14ac:dyDescent="0.25">
      <c r="A49" s="6">
        <v>28</v>
      </c>
      <c r="B49" s="6">
        <v>78.147791660410718</v>
      </c>
      <c r="C49" s="6">
        <v>-0.1477916604107179</v>
      </c>
      <c r="D49">
        <f t="shared" si="0"/>
        <v>2.184237488695696E-2</v>
      </c>
    </row>
    <row r="50" spans="1:4" x14ac:dyDescent="0.25">
      <c r="A50" s="6">
        <v>29</v>
      </c>
      <c r="B50" s="6">
        <v>82.690749669797086</v>
      </c>
      <c r="C50" s="6">
        <v>4.3092503302029144</v>
      </c>
      <c r="D50">
        <f t="shared" si="0"/>
        <v>18.569638408353928</v>
      </c>
    </row>
    <row r="51" spans="1:4" x14ac:dyDescent="0.25">
      <c r="A51" s="6">
        <v>30</v>
      </c>
      <c r="B51" s="6">
        <v>72.243440672610546</v>
      </c>
      <c r="C51" s="6">
        <v>-0.24344067261054647</v>
      </c>
      <c r="D51">
        <f t="shared" si="0"/>
        <v>5.9263361081075272E-2</v>
      </c>
    </row>
    <row r="52" spans="1:4" x14ac:dyDescent="0.25">
      <c r="A52" s="6">
        <v>31</v>
      </c>
      <c r="B52" s="6">
        <v>86.759281471242218</v>
      </c>
      <c r="C52" s="6">
        <v>0.24071852875778177</v>
      </c>
      <c r="D52">
        <f t="shared" si="0"/>
        <v>5.7945410087311008E-2</v>
      </c>
    </row>
    <row r="53" spans="1:4" x14ac:dyDescent="0.25">
      <c r="A53" s="6">
        <v>32</v>
      </c>
      <c r="B53" s="6">
        <v>85.035529660940142</v>
      </c>
      <c r="C53" s="6">
        <v>-4.0355296609401421</v>
      </c>
      <c r="D53">
        <f t="shared" si="0"/>
        <v>16.285499644327658</v>
      </c>
    </row>
    <row r="54" spans="1:4" x14ac:dyDescent="0.25">
      <c r="A54" s="6">
        <v>33</v>
      </c>
      <c r="B54" s="6">
        <v>82.826570800255951</v>
      </c>
      <c r="C54" s="6">
        <v>0.17342919974404936</v>
      </c>
      <c r="D54">
        <f t="shared" si="0"/>
        <v>3.0077687323861371E-2</v>
      </c>
    </row>
    <row r="55" spans="1:4" x14ac:dyDescent="0.25">
      <c r="A55" s="6">
        <v>34</v>
      </c>
      <c r="B55" s="6">
        <v>86.94016747847688</v>
      </c>
      <c r="C55" s="6">
        <v>5.9832521523119908E-2</v>
      </c>
      <c r="D55">
        <f t="shared" si="0"/>
        <v>3.579930631814607E-3</v>
      </c>
    </row>
    <row r="56" spans="1:4" x14ac:dyDescent="0.25">
      <c r="A56" s="6">
        <v>35</v>
      </c>
      <c r="B56" s="6">
        <v>70.127120729488894</v>
      </c>
      <c r="C56" s="6">
        <v>-7.1271207294888939</v>
      </c>
      <c r="D56">
        <f t="shared" si="0"/>
        <v>50.795849892710301</v>
      </c>
    </row>
    <row r="57" spans="1:4" x14ac:dyDescent="0.25">
      <c r="A57" s="6">
        <v>36</v>
      </c>
      <c r="B57" s="6">
        <v>73.650965140995808</v>
      </c>
      <c r="C57" s="6">
        <v>6.3490348590041918</v>
      </c>
      <c r="D57">
        <f t="shared" si="0"/>
        <v>40.310243640850381</v>
      </c>
    </row>
    <row r="58" spans="1:4" x14ac:dyDescent="0.25">
      <c r="A58" s="6">
        <v>37</v>
      </c>
      <c r="B58" s="6">
        <v>98.856070538774802</v>
      </c>
      <c r="C58" s="6">
        <v>0.14392946122519845</v>
      </c>
      <c r="D58">
        <f t="shared" si="0"/>
        <v>2.0715689808575903E-2</v>
      </c>
    </row>
    <row r="59" spans="1:4" x14ac:dyDescent="0.25">
      <c r="A59" s="6">
        <v>38</v>
      </c>
      <c r="B59" s="6">
        <v>79.111451473628335</v>
      </c>
      <c r="C59" s="6">
        <v>-0.11145147362833541</v>
      </c>
      <c r="D59">
        <f t="shared" si="0"/>
        <v>1.2421430973927543E-2</v>
      </c>
    </row>
    <row r="60" spans="1:4" x14ac:dyDescent="0.25">
      <c r="A60" s="6">
        <v>39</v>
      </c>
      <c r="B60" s="6">
        <v>72.541236661476276</v>
      </c>
      <c r="C60" s="6">
        <v>-1.541236661476276</v>
      </c>
      <c r="D60">
        <f t="shared" si="0"/>
        <v>2.3754104466785368</v>
      </c>
    </row>
    <row r="61" spans="1:4" x14ac:dyDescent="0.25">
      <c r="A61" s="6">
        <v>40</v>
      </c>
      <c r="B61" s="6">
        <v>78.407351900115302</v>
      </c>
      <c r="C61" s="6">
        <v>3.5926480998846984</v>
      </c>
      <c r="D61">
        <f t="shared" si="0"/>
        <v>12.907120369605133</v>
      </c>
    </row>
    <row r="62" spans="1:4" x14ac:dyDescent="0.25">
      <c r="A62" s="6">
        <v>41</v>
      </c>
      <c r="B62" s="6">
        <v>82.35403258850593</v>
      </c>
      <c r="C62" s="6">
        <v>2.6459674114940697</v>
      </c>
      <c r="D62">
        <f t="shared" si="0"/>
        <v>7.0011435426886273</v>
      </c>
    </row>
    <row r="63" spans="1:4" x14ac:dyDescent="0.25">
      <c r="A63" s="6">
        <v>42</v>
      </c>
      <c r="B63" s="6">
        <v>69.509668325854506</v>
      </c>
      <c r="C63" s="6">
        <v>5.4903316741454944</v>
      </c>
      <c r="D63">
        <f t="shared" si="0"/>
        <v>30.143741892125266</v>
      </c>
    </row>
    <row r="64" spans="1:4" x14ac:dyDescent="0.25">
      <c r="A64" s="6">
        <v>43</v>
      </c>
      <c r="B64" s="6">
        <v>77.415845245622577</v>
      </c>
      <c r="C64" s="6">
        <v>3.5841547543774226</v>
      </c>
      <c r="D64">
        <f t="shared" si="0"/>
        <v>12.846165303326282</v>
      </c>
    </row>
    <row r="65" spans="1:4" x14ac:dyDescent="0.25">
      <c r="A65" s="6">
        <v>44</v>
      </c>
      <c r="B65" s="6">
        <v>66.323994211077505</v>
      </c>
      <c r="C65" s="6">
        <v>1.6760057889224953</v>
      </c>
      <c r="D65">
        <f t="shared" si="0"/>
        <v>2.808995404501716</v>
      </c>
    </row>
    <row r="66" spans="1:4" x14ac:dyDescent="0.25">
      <c r="A66" s="6">
        <v>45</v>
      </c>
      <c r="B66" s="6">
        <v>77.592328760343364</v>
      </c>
      <c r="C66" s="6">
        <v>3.4076712396566364</v>
      </c>
      <c r="D66">
        <f t="shared" si="0"/>
        <v>11.612223277582997</v>
      </c>
    </row>
    <row r="67" spans="1:4" x14ac:dyDescent="0.25">
      <c r="A67" s="6">
        <v>46</v>
      </c>
      <c r="B67" s="6">
        <v>82.776188854437081</v>
      </c>
      <c r="C67" s="6">
        <v>-2.7761888544370805</v>
      </c>
      <c r="D67">
        <f t="shared" si="0"/>
        <v>7.7072245555006695</v>
      </c>
    </row>
    <row r="68" spans="1:4" x14ac:dyDescent="0.25">
      <c r="A68" s="6">
        <v>47</v>
      </c>
      <c r="B68" s="6">
        <v>79.23020127294123</v>
      </c>
      <c r="C68" s="6">
        <v>-1.2302012729412297</v>
      </c>
      <c r="D68">
        <f t="shared" si="0"/>
        <v>1.513395171946222</v>
      </c>
    </row>
    <row r="69" spans="1:4" x14ac:dyDescent="0.25">
      <c r="A69" s="6">
        <v>48</v>
      </c>
      <c r="B69" s="6">
        <v>69.409824343057679</v>
      </c>
      <c r="C69" s="6">
        <v>-7.4098243430576787</v>
      </c>
      <c r="D69">
        <f t="shared" si="0"/>
        <v>54.905496794970162</v>
      </c>
    </row>
    <row r="70" spans="1:4" x14ac:dyDescent="0.25">
      <c r="A70" s="6">
        <v>49</v>
      </c>
      <c r="B70" s="6">
        <v>73.352249243289165</v>
      </c>
      <c r="C70" s="6">
        <v>7.6477507567108347</v>
      </c>
      <c r="D70">
        <f t="shared" si="0"/>
        <v>58.488091636771145</v>
      </c>
    </row>
    <row r="71" spans="1:4" x14ac:dyDescent="0.25">
      <c r="A71" s="6">
        <v>50</v>
      </c>
      <c r="B71" s="6">
        <v>80.61176156393087</v>
      </c>
      <c r="C71" s="6">
        <v>-4.6117615639308696</v>
      </c>
      <c r="D71">
        <f t="shared" si="0"/>
        <v>21.268344722550101</v>
      </c>
    </row>
    <row r="72" spans="1:4" x14ac:dyDescent="0.25">
      <c r="A72" s="6">
        <v>51</v>
      </c>
      <c r="B72" s="6">
        <v>75.018262005871605</v>
      </c>
      <c r="C72" s="6">
        <v>1.9817379941283946</v>
      </c>
      <c r="D72">
        <f t="shared" si="0"/>
        <v>3.9272854773720329</v>
      </c>
    </row>
    <row r="73" spans="1:4" x14ac:dyDescent="0.25">
      <c r="A73" s="6">
        <v>52</v>
      </c>
      <c r="B73" s="6">
        <v>78.09020464935756</v>
      </c>
      <c r="C73" s="6">
        <v>-4.0902046493575597</v>
      </c>
      <c r="D73">
        <f t="shared" si="0"/>
        <v>16.729774073626199</v>
      </c>
    </row>
    <row r="74" spans="1:4" x14ac:dyDescent="0.25">
      <c r="A74" s="6">
        <v>53</v>
      </c>
      <c r="B74" s="6">
        <v>71.752089837878074</v>
      </c>
      <c r="C74" s="6">
        <v>-2.7520898378780743</v>
      </c>
      <c r="D74">
        <f t="shared" si="0"/>
        <v>7.5739984757517647</v>
      </c>
    </row>
    <row r="75" spans="1:4" x14ac:dyDescent="0.25">
      <c r="A75" s="6">
        <v>54</v>
      </c>
      <c r="B75" s="6">
        <v>71.658912281405961</v>
      </c>
      <c r="C75" s="6">
        <v>-3.6589122814059607</v>
      </c>
      <c r="D75">
        <f t="shared" si="0"/>
        <v>13.387639083023371</v>
      </c>
    </row>
    <row r="76" spans="1:4" x14ac:dyDescent="0.25">
      <c r="A76" s="6">
        <v>55</v>
      </c>
      <c r="B76" s="6">
        <v>85.25176631570541</v>
      </c>
      <c r="C76" s="6">
        <v>-0.25176631570541019</v>
      </c>
      <c r="D76">
        <f t="shared" si="0"/>
        <v>6.3386277723876269E-2</v>
      </c>
    </row>
    <row r="77" spans="1:4" x14ac:dyDescent="0.25">
      <c r="A77" s="6">
        <v>56</v>
      </c>
      <c r="B77" s="6">
        <v>73.057103790477356</v>
      </c>
      <c r="C77" s="6">
        <v>5.9428962095226439</v>
      </c>
      <c r="D77">
        <f t="shared" si="0"/>
        <v>35.318015357158608</v>
      </c>
    </row>
    <row r="78" spans="1:4" x14ac:dyDescent="0.25">
      <c r="A78" s="6">
        <v>57</v>
      </c>
      <c r="B78" s="6">
        <v>81.693637869863565</v>
      </c>
      <c r="C78" s="6">
        <v>-7.693637869863565</v>
      </c>
      <c r="D78">
        <f t="shared" si="0"/>
        <v>59.192063672598778</v>
      </c>
    </row>
    <row r="79" spans="1:4" x14ac:dyDescent="0.25">
      <c r="A79" s="6">
        <v>58</v>
      </c>
      <c r="B79" s="6">
        <v>83.326193313418372</v>
      </c>
      <c r="C79" s="6">
        <v>-2.3261933134183721</v>
      </c>
      <c r="D79">
        <f t="shared" si="0"/>
        <v>5.4111753313923447</v>
      </c>
    </row>
    <row r="80" spans="1:4" x14ac:dyDescent="0.25">
      <c r="A80" s="6">
        <v>59</v>
      </c>
      <c r="B80" s="6">
        <v>75.106503763231999</v>
      </c>
      <c r="C80" s="6">
        <v>8.8934962367680015</v>
      </c>
      <c r="D80">
        <f t="shared" si="0"/>
        <v>79.094275313406598</v>
      </c>
    </row>
    <row r="81" spans="1:4" ht="15.75" thickBot="1" x14ac:dyDescent="0.3">
      <c r="A81" s="7">
        <v>60</v>
      </c>
      <c r="B81" s="7">
        <v>82.737262429699911</v>
      </c>
      <c r="C81" s="7">
        <v>9.2627375703000894</v>
      </c>
      <c r="D81">
        <f t="shared" si="0"/>
        <v>85.798307296248808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6:T18"/>
  <sheetViews>
    <sheetView showGridLines="0" showRowColHeaders="0" tabSelected="1" topLeftCell="E1" zoomScale="130" zoomScaleNormal="130" workbookViewId="0">
      <selection activeCell="P3" sqref="P3"/>
    </sheetView>
  </sheetViews>
  <sheetFormatPr defaultRowHeight="15" x14ac:dyDescent="0.25"/>
  <sheetData>
    <row r="6" spans="7:20" x14ac:dyDescent="0.25">
      <c r="G6" s="12" t="s">
        <v>2</v>
      </c>
      <c r="H6" s="12"/>
      <c r="I6" s="12"/>
      <c r="M6" s="12" t="s">
        <v>97</v>
      </c>
      <c r="N6" s="12"/>
      <c r="O6" s="12"/>
      <c r="R6" s="12" t="s">
        <v>98</v>
      </c>
      <c r="S6" s="12"/>
      <c r="T6" s="12"/>
    </row>
    <row r="7" spans="7:20" x14ac:dyDescent="0.25">
      <c r="G7" s="12"/>
      <c r="H7" s="12"/>
      <c r="I7" s="12"/>
      <c r="M7" s="12"/>
      <c r="N7" s="12"/>
      <c r="O7" s="12"/>
      <c r="R7" s="12"/>
      <c r="S7" s="12"/>
      <c r="T7" s="12"/>
    </row>
    <row r="8" spans="7:20" x14ac:dyDescent="0.25">
      <c r="G8" s="12"/>
      <c r="H8" s="12"/>
      <c r="I8" s="12"/>
      <c r="M8" s="12"/>
      <c r="N8" s="12"/>
      <c r="O8" s="12"/>
      <c r="R8" s="12"/>
      <c r="S8" s="12"/>
      <c r="T8" s="12"/>
    </row>
    <row r="9" spans="7:20" x14ac:dyDescent="0.25">
      <c r="G9" s="17">
        <v>104</v>
      </c>
      <c r="H9" s="17"/>
      <c r="I9" s="17"/>
      <c r="M9" s="17">
        <v>102</v>
      </c>
      <c r="N9" s="17"/>
      <c r="O9" s="17"/>
      <c r="R9" s="17">
        <v>116</v>
      </c>
      <c r="S9" s="17"/>
      <c r="T9" s="17"/>
    </row>
    <row r="10" spans="7:20" x14ac:dyDescent="0.25">
      <c r="G10" s="17"/>
      <c r="H10" s="17"/>
      <c r="I10" s="17"/>
      <c r="M10" s="17"/>
      <c r="N10" s="17"/>
      <c r="O10" s="17"/>
      <c r="R10" s="17"/>
      <c r="S10" s="17"/>
      <c r="T10" s="17"/>
    </row>
    <row r="11" spans="7:20" x14ac:dyDescent="0.25">
      <c r="G11" s="17"/>
      <c r="H11" s="17"/>
      <c r="I11" s="17"/>
      <c r="M11" s="17"/>
      <c r="N11" s="17"/>
      <c r="O11" s="17"/>
      <c r="R11" s="17"/>
      <c r="S11" s="17"/>
      <c r="T11" s="17"/>
    </row>
    <row r="13" spans="7:20" x14ac:dyDescent="0.25">
      <c r="L13" s="12" t="s">
        <v>91</v>
      </c>
      <c r="M13" s="12"/>
      <c r="N13" s="12"/>
    </row>
    <row r="14" spans="7:20" x14ac:dyDescent="0.25">
      <c r="L14" s="12"/>
      <c r="M14" s="12"/>
      <c r="N14" s="12"/>
    </row>
    <row r="15" spans="7:20" x14ac:dyDescent="0.25">
      <c r="L15" s="12"/>
      <c r="M15" s="12"/>
      <c r="N15" s="12"/>
    </row>
    <row r="16" spans="7:20" x14ac:dyDescent="0.25">
      <c r="L16" s="18">
        <f>ANALYSIS!F16</f>
        <v>96.133612341057457</v>
      </c>
      <c r="M16" s="17"/>
      <c r="N16" s="17"/>
    </row>
    <row r="17" spans="12:14" x14ac:dyDescent="0.25">
      <c r="L17" s="17"/>
      <c r="M17" s="17"/>
      <c r="N17" s="17"/>
    </row>
    <row r="18" spans="12:14" x14ac:dyDescent="0.25">
      <c r="L18" s="17"/>
      <c r="M18" s="17"/>
      <c r="N18" s="17"/>
    </row>
  </sheetData>
  <mergeCells count="8">
    <mergeCell ref="L16:N18"/>
    <mergeCell ref="G6:I8"/>
    <mergeCell ref="M6:O8"/>
    <mergeCell ref="R6:T8"/>
    <mergeCell ref="L13:N15"/>
    <mergeCell ref="G9:I11"/>
    <mergeCell ref="M9:O11"/>
    <mergeCell ref="R9:T11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Spinner 3">
              <controlPr defaultSize="0" autoPict="0">
                <anchor moveWithCells="1" siz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5" name="Spinner 4">
              <controlPr defaultSize="0" autoPict="0">
                <anchor moveWithCells="1" siz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6" name="Spinner 5">
              <controlPr defaultSize="0" autoPict="0">
                <anchor moveWithCells="1" sizeWithCells="1">
                  <from>
                    <xdr:col>16</xdr:col>
                    <xdr:colOff>0</xdr:colOff>
                    <xdr:row>5</xdr:row>
                    <xdr:rowOff>0</xdr:rowOff>
                  </from>
                  <to>
                    <xdr:col>17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Sheet3</vt:lpstr>
      <vt:lpstr>Data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ABHISHEK MANDAL</cp:lastModifiedBy>
  <dcterms:created xsi:type="dcterms:W3CDTF">2020-10-29T08:46:37Z</dcterms:created>
  <dcterms:modified xsi:type="dcterms:W3CDTF">2022-05-29T05:27:48Z</dcterms:modified>
</cp:coreProperties>
</file>