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 tabRatio="895" activeTab="4"/>
  </bookViews>
  <sheets>
    <sheet name="HDFC  Long Term adv fund     " sheetId="1" r:id="rId1"/>
    <sheet name="Axis Triple Advantage Fund" sheetId="2" r:id="rId2"/>
    <sheet name="LIC MF Equity Hybrid Fund" sheetId="4" r:id="rId3"/>
    <sheet name="Nippon India Equity Hybrid Fund" sheetId="5" r:id="rId4"/>
    <sheet name="ICICI Prudential Equity fund" sheetId="3" r:id="rId5"/>
  </sheets>
  <definedNames>
    <definedName name="ExternalData_1" localSheetId="4" hidden="1">'ICICI Prudential Equity fund'!$A$6:$B$225</definedName>
  </definedNames>
  <calcPr calcId="144525"/>
</workbook>
</file>

<file path=xl/connections.xml><?xml version="1.0" encoding="utf-8"?>
<connections xmlns="http://schemas.openxmlformats.org/spreadsheetml/2006/main">
  <connection id="1" name="Query - CICI Prudential Equity &amp; Debt Fund - Direct Plan - Growth" description="Connection to the 'CICI Prudential Equity &amp; Debt Fund - Direct Plan - Growth' query in the workbook." type="5" background="1" refreshedVersion="2" saveData="1">
    <dbPr connection="Provider=Microsoft.Mashup.OleDb.1;Data Source=$Workbook$;Location=&quot;CICI Prudential Equity &amp; Debt Fund - Direct Plan - Growth&quot;;Extended Properties=&quot;&quot;" command="SELECT * FROM [CICI Prudential Equity &amp; Debt Fund - Direct Plan - Growth]" commandType="2"/>
  </connection>
  <connection id="2" name="Query - CICI Prudential Equity &amp; Debt Fund - Direct Plan - Growth1" description="Connection to the 'CICI Prudential Equity &amp; Debt Fund - Direct Plan - Growth' query in the workbook." type="5" background="1" refreshedVersion="2" saveData="1">
    <dbPr connection="Provider=Microsoft.Mashup.OleDb.1;Data Source=$Workbook$;Location=&quot;CICI Prudential Equity &amp; Debt Fund - Direct Plan - Growth&quot;;Extended Properties=&quot;&quot;" command="SELECT * FROM [CICI Prudential Equity &amp; Debt Fund - Direct Plan - Growth]" commandType="2"/>
  </connection>
</connections>
</file>

<file path=xl/sharedStrings.xml><?xml version="1.0" encoding="utf-8"?>
<sst xmlns="http://schemas.openxmlformats.org/spreadsheetml/2006/main" count="1000" uniqueCount="274">
  <si>
    <t>covariance(stock,mkt)</t>
  </si>
  <si>
    <t>Historical Mutual Fund NAV of HDFC  Long Term Advantage Fund - Growth Option</t>
  </si>
  <si>
    <t>varince market</t>
  </si>
  <si>
    <t>treynor's ratio</t>
  </si>
  <si>
    <t>Rf</t>
  </si>
  <si>
    <t>scheme:- HDFC  Long Term Advantage Fund - Growth Option</t>
  </si>
  <si>
    <t>beta value</t>
  </si>
  <si>
    <t>sharpe's ratio</t>
  </si>
  <si>
    <t>Start Date:- 09-11-2018</t>
  </si>
  <si>
    <t>std dev stk</t>
  </si>
  <si>
    <t>jensen alpha</t>
  </si>
  <si>
    <t>End Date:- 30-09-2019</t>
  </si>
  <si>
    <t>std dev mkt</t>
  </si>
  <si>
    <t>m square</t>
  </si>
  <si>
    <t>NAV Date</t>
  </si>
  <si>
    <t>NAV (Rs)</t>
  </si>
  <si>
    <t>return</t>
  </si>
  <si>
    <t>mkt price</t>
  </si>
  <si>
    <t>return mkt</t>
  </si>
  <si>
    <t>09-11-2018</t>
  </si>
  <si>
    <t>12-11-2018</t>
  </si>
  <si>
    <t>13-11-2018</t>
  </si>
  <si>
    <t>FOR ALL MUTUAL FUNDS</t>
  </si>
  <si>
    <t>14-11-2018</t>
  </si>
  <si>
    <t>Mutual fund</t>
  </si>
  <si>
    <t>Treynor</t>
  </si>
  <si>
    <t>Sharpe’s ratio</t>
  </si>
  <si>
    <t>Jensen alpha</t>
  </si>
  <si>
    <t>M- square</t>
  </si>
  <si>
    <t>Average return(per day)</t>
  </si>
  <si>
    <t>Beta</t>
  </si>
  <si>
    <t>stddev stk</t>
  </si>
  <si>
    <t>Rank(T,S,J,M)</t>
  </si>
  <si>
    <t xml:space="preserve">rank </t>
  </si>
  <si>
    <t>15-11-2018</t>
  </si>
  <si>
    <t>avg return</t>
  </si>
  <si>
    <t>beta</t>
  </si>
  <si>
    <t>std dev</t>
  </si>
  <si>
    <t>16-11-2018</t>
  </si>
  <si>
    <t>HDFC  Long Term Advantage Fund</t>
  </si>
  <si>
    <t>3,3,3,3</t>
  </si>
  <si>
    <t>19-11-2018</t>
  </si>
  <si>
    <t>20-11-2018</t>
  </si>
  <si>
    <t>Axis Triple Advantage Fund</t>
  </si>
  <si>
    <t>1,1,1,1</t>
  </si>
  <si>
    <t>21-11-2018</t>
  </si>
  <si>
    <t>22-11-2018</t>
  </si>
  <si>
    <t>LIC MF Equity Hybrid Fund</t>
  </si>
  <si>
    <t>2,2,2,2</t>
  </si>
  <si>
    <t>26-11-2018</t>
  </si>
  <si>
    <t>27-11-2018</t>
  </si>
  <si>
    <t>Nippon India Equity Hybrid Fund</t>
  </si>
  <si>
    <t>5,5,5,5</t>
  </si>
  <si>
    <t>28-11-2018</t>
  </si>
  <si>
    <t>29-11-2018</t>
  </si>
  <si>
    <t>ICICI Prudential Equity &amp; Debt Fund</t>
  </si>
  <si>
    <t>4,4,4,4</t>
  </si>
  <si>
    <t>30-11-2018</t>
  </si>
  <si>
    <t>03-12-2018</t>
  </si>
  <si>
    <t>04-12-2018</t>
  </si>
  <si>
    <t>05-12-2018</t>
  </si>
  <si>
    <t>06-12-2018</t>
  </si>
  <si>
    <t>07-12-2018</t>
  </si>
  <si>
    <t>10-12-2018</t>
  </si>
  <si>
    <t>11-12-2018</t>
  </si>
  <si>
    <t>12-12-2018</t>
  </si>
  <si>
    <t>13-12-2018</t>
  </si>
  <si>
    <t>14-12-2018</t>
  </si>
  <si>
    <t>17-12-2018</t>
  </si>
  <si>
    <t>18-12-2018</t>
  </si>
  <si>
    <t>19-12-2018</t>
  </si>
  <si>
    <t>20-12-2018</t>
  </si>
  <si>
    <t>21-12-2018</t>
  </si>
  <si>
    <t>24-12-2018</t>
  </si>
  <si>
    <t>26-12-2018</t>
  </si>
  <si>
    <t>27-12-2018</t>
  </si>
  <si>
    <t>28-12-2018</t>
  </si>
  <si>
    <t>31-12-2018</t>
  </si>
  <si>
    <t>01-01-2019</t>
  </si>
  <si>
    <t>02-01-2019</t>
  </si>
  <si>
    <t>03-01-2019</t>
  </si>
  <si>
    <t>04-01-2019</t>
  </si>
  <si>
    <t>07-01-2019</t>
  </si>
  <si>
    <t>08-01-2019</t>
  </si>
  <si>
    <t>09-01-2019</t>
  </si>
  <si>
    <t>10-01-2019</t>
  </si>
  <si>
    <t>11-01-2019</t>
  </si>
  <si>
    <t>14-01-2019</t>
  </si>
  <si>
    <t>15-01-2019</t>
  </si>
  <si>
    <t>16-01-2019</t>
  </si>
  <si>
    <t>17-01-2019</t>
  </si>
  <si>
    <t>18-01-2019</t>
  </si>
  <si>
    <t>21-01-2019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</si>
  <si>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</si>
  <si>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</si>
  <si>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</si>
  <si>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</si>
  <si>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</si>
  <si>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</si>
  <si>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</si>
  <si>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</si>
  <si>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01-02-2019</t>
  </si>
  <si>
    <t>04-02-2019</t>
  </si>
  <si>
    <t>05-02-2019</t>
  </si>
  <si>
    <t>06-02-2019</t>
  </si>
  <si>
    <t>07-02-2019</t>
  </si>
  <si>
    <t>08-02-2019</t>
  </si>
  <si>
    <t>11-02-2019</t>
  </si>
  <si>
    <t>12-02-2019</t>
  </si>
  <si>
    <t>13-02-2019</t>
  </si>
  <si>
    <t>14-02-2019</t>
  </si>
  <si>
    <t>15-02-2019</t>
  </si>
  <si>
    <t>18-02-2019</t>
  </si>
  <si>
    <t>19-02-2019</t>
  </si>
  <si>
    <t>20-02-2019</t>
  </si>
  <si>
    <t>21-02-2019</t>
  </si>
  <si>
    <t>22-02-2019</t>
  </si>
  <si>
    <t>25-02-2019</t>
  </si>
  <si>
    <t>26-02-2019</t>
  </si>
  <si>
    <t>27-02-2019</t>
  </si>
  <si>
    <t>28-02-2019</t>
  </si>
  <si>
    <t>01-03-2019</t>
  </si>
  <si>
    <t>05-03-2019</t>
  </si>
  <si>
    <t>06-03-2019</t>
  </si>
  <si>
    <t>07-03-2019</t>
  </si>
  <si>
    <t>08-03-2019</t>
  </si>
  <si>
    <t>11-03-2019</t>
  </si>
  <si>
    <t>12-03-2019</t>
  </si>
  <si>
    <t>13-03-2019</t>
  </si>
  <si>
    <t>14-03-2019</t>
  </si>
  <si>
    <t>15-03-2019</t>
  </si>
  <si>
    <t>18-03-2019</t>
  </si>
  <si>
    <t>19-03-2019</t>
  </si>
  <si>
    <t>20-03-2019</t>
  </si>
  <si>
    <t>22-03-2019</t>
  </si>
  <si>
    <t>25-03-2019</t>
  </si>
  <si>
    <t>26-03-2019</t>
  </si>
  <si>
    <t>27-03-2019</t>
  </si>
  <si>
    <t>28-03-2019</t>
  </si>
  <si>
    <t>29-03-2019</t>
  </si>
  <si>
    <t>01-04-2019</t>
  </si>
  <si>
    <t>02-04-2019</t>
  </si>
  <si>
    <t>03-04-2019</t>
  </si>
  <si>
    <t>04-04-2019</t>
  </si>
  <si>
    <t>05-04-2019</t>
  </si>
  <si>
    <t>08-04-2019</t>
  </si>
  <si>
    <t>09-04-2019</t>
  </si>
  <si>
    <t>10-04-2019</t>
  </si>
  <si>
    <t>11-04-2019</t>
  </si>
  <si>
    <t>12-04-2019</t>
  </si>
  <si>
    <t>15-04-2019</t>
  </si>
  <si>
    <t>16-04-2019</t>
  </si>
  <si>
    <t>18-04-2019</t>
  </si>
  <si>
    <t>22-04-2019</t>
  </si>
  <si>
    <t>23-04-2019</t>
  </si>
  <si>
    <t>24-04-2019</t>
  </si>
  <si>
    <t>25-04-2019</t>
  </si>
  <si>
    <t>26-04-2019</t>
  </si>
  <si>
    <t>30-04-2019</t>
  </si>
  <si>
    <t>02-05-2019</t>
  </si>
  <si>
    <t>03-05-2019</t>
  </si>
  <si>
    <t>06-05-2019</t>
  </si>
  <si>
    <t>07-05-2019</t>
  </si>
  <si>
    <t>08-05-2019</t>
  </si>
  <si>
    <t>09-05-2019</t>
  </si>
  <si>
    <t>10-05-2019</t>
  </si>
  <si>
    <t>13-05-2019</t>
  </si>
  <si>
    <t>14-05-2019</t>
  </si>
  <si>
    <t>15-05-2019</t>
  </si>
  <si>
    <t>16-05-2019</t>
  </si>
  <si>
    <t>17-05-2019</t>
  </si>
  <si>
    <t>20-05-2019</t>
  </si>
  <si>
    <t>21-05-2019</t>
  </si>
  <si>
    <t>22-05-2019</t>
  </si>
  <si>
    <t>23-05-2019</t>
  </si>
  <si>
    <t>24-05-2019</t>
  </si>
  <si>
    <t>27-05-2019</t>
  </si>
  <si>
    <t>28-05-2019</t>
  </si>
  <si>
    <t>29-05-2019</t>
  </si>
  <si>
    <t>30-05-2019</t>
  </si>
  <si>
    <t>31-05-2019</t>
  </si>
  <si>
    <t>03-06-2019</t>
  </si>
  <si>
    <t>04-06-2019</t>
  </si>
  <si>
    <t>06-06-2019</t>
  </si>
  <si>
    <t>07-06-2019</t>
  </si>
  <si>
    <t>10-06-2019</t>
  </si>
  <si>
    <t>11-06-2019</t>
  </si>
  <si>
    <t>12-06-2019</t>
  </si>
  <si>
    <t>13-06-2019</t>
  </si>
  <si>
    <t>14-06-2019</t>
  </si>
  <si>
    <t>17-06-2019</t>
  </si>
  <si>
    <t>18-06-2019</t>
  </si>
  <si>
    <t>19-06-2019</t>
  </si>
  <si>
    <t>20-06-2019</t>
  </si>
  <si>
    <t>21-06-2019</t>
  </si>
  <si>
    <t>24-06-2019</t>
  </si>
  <si>
    <t>25-06-2019</t>
  </si>
  <si>
    <t>26-06-2019</t>
  </si>
  <si>
    <t>27-06-2019</t>
  </si>
  <si>
    <t>28-06-2019</t>
  </si>
  <si>
    <t>01-07-2019</t>
  </si>
  <si>
    <t>02-07-2019</t>
  </si>
  <si>
    <t>03-07-2019</t>
  </si>
  <si>
    <t>04-07-2019</t>
  </si>
  <si>
    <t>05-07-2019</t>
  </si>
  <si>
    <t>08-07-2019</t>
  </si>
  <si>
    <t>09-07-2019</t>
  </si>
  <si>
    <t>10-07-2019</t>
  </si>
  <si>
    <t>11-07-2019</t>
  </si>
  <si>
    <t>12-07-2019</t>
  </si>
  <si>
    <t>15-07-2019</t>
  </si>
  <si>
    <t>16-07-2019</t>
  </si>
  <si>
    <t>17-07-2019</t>
  </si>
  <si>
    <t>18-07-2019</t>
  </si>
  <si>
    <t>19-07-2019</t>
  </si>
  <si>
    <t>22-07-2019</t>
  </si>
  <si>
    <t>23-07-2019</t>
  </si>
  <si>
    <t>24-07-2019</t>
  </si>
  <si>
    <t>25-07-2019</t>
  </si>
  <si>
    <t>26-07-2019</t>
  </si>
  <si>
    <t>29-07-2019</t>
  </si>
  <si>
    <t>30-07-2019</t>
  </si>
  <si>
    <t>31-07-2019</t>
  </si>
  <si>
    <t>01-08-2019</t>
  </si>
  <si>
    <t>02-08-2019</t>
  </si>
  <si>
    <t>05-08-2019</t>
  </si>
  <si>
    <t>06-08-2019</t>
  </si>
  <si>
    <t>07-08-2019</t>
  </si>
  <si>
    <t>08-08-2019</t>
  </si>
  <si>
    <t>09-08-2019</t>
  </si>
  <si>
    <t>13-08-2019</t>
  </si>
  <si>
    <t>14-08-2019</t>
  </si>
  <si>
    <t>16-08-2019</t>
  </si>
  <si>
    <t>19-08-2019</t>
  </si>
  <si>
    <t>20-08-2019</t>
  </si>
  <si>
    <t>21-08-2019</t>
  </si>
  <si>
    <t>22-08-2019</t>
  </si>
  <si>
    <t>23-08-2019</t>
  </si>
  <si>
    <t>26-08-2019</t>
  </si>
  <si>
    <t>27-08-2019</t>
  </si>
  <si>
    <t>28-08-2019</t>
  </si>
  <si>
    <t>29-08-2019</t>
  </si>
  <si>
    <t>30-08-2019</t>
  </si>
  <si>
    <t>03-09-2019</t>
  </si>
  <si>
    <t>04-09-2019</t>
  </si>
  <si>
    <t>05-09-2019</t>
  </si>
  <si>
    <t>06-09-2019</t>
  </si>
  <si>
    <t>09-09-2019</t>
  </si>
  <si>
    <t>11-09-2019</t>
  </si>
  <si>
    <t>12-09-2019</t>
  </si>
  <si>
    <t>13-09-2019</t>
  </si>
  <si>
    <t>16-09-2019</t>
  </si>
  <si>
    <t>17-09-2019</t>
  </si>
  <si>
    <t>18-09-2019</t>
  </si>
  <si>
    <t>19-09-2019</t>
  </si>
  <si>
    <t>20-09-2019</t>
  </si>
  <si>
    <t>23-09-2019</t>
  </si>
  <si>
    <t>24-09-2019</t>
  </si>
  <si>
    <t>25-09-2019</t>
  </si>
  <si>
    <t>26-09-2019</t>
  </si>
  <si>
    <t>27-09-2019</t>
  </si>
  <si>
    <t>30-09-2019</t>
  </si>
  <si>
    <t>AVERAGE=</t>
  </si>
  <si>
    <t>Historical Mutual Fund NAV of Axis Triple Advantage Fund - Direct Plan - Growth Option</t>
  </si>
  <si>
    <t>scheme:- Axis Triple Advantage Fund - Direct Plan - Growth Option</t>
  </si>
  <si>
    <t>End Date:-30-09-2019</t>
  </si>
  <si>
    <t>Average</t>
  </si>
  <si>
    <t>Historical Mutual Fund NAV of LIC MF Equity Hybrid Fund-Direct Plan-Growth</t>
  </si>
  <si>
    <t>scheme:- LIC MF Equity Hybrid Fund-Direct Plan-Growth</t>
  </si>
  <si>
    <t>Historical Mutual Fund NAV of Nippon India Equity Hybrid Fund - Growth Plan</t>
  </si>
  <si>
    <t>scheme:- Nippon India Equity Hybrid Fund - Growth Plan</t>
  </si>
  <si>
    <t>Average=</t>
  </si>
  <si>
    <t>Historical Mutual Fund NAV of ICICI Prudential Equity &amp; Debt Fund - Direct Plan - Growth</t>
  </si>
  <si>
    <t>Avearge=</t>
  </si>
</sst>
</file>

<file path=xl/styles.xml><?xml version="1.0" encoding="utf-8"?>
<styleSheet xmlns="http://schemas.openxmlformats.org/spreadsheetml/2006/main">
  <numFmts count="5">
    <numFmt numFmtId="176" formatCode="_ &quot;₹&quot;\ * #,##0_ ;_ &quot;₹&quot;\ * \-#,##0_ ;_ &quot;₹&quot;\ * &quot;-&quot;_ ;_ @_ "/>
    <numFmt numFmtId="177" formatCode="_ * #,##0_ ;_ * \-#,##0_ ;_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  <numFmt numFmtId="180" formatCode="dd/mm/yyyy"/>
  </numFmts>
  <fonts count="29">
    <font>
      <sz val="11"/>
      <color rgb="FF000000"/>
      <name val="Calibri"/>
      <charset val="134"/>
    </font>
    <font>
      <b/>
      <sz val="9"/>
      <color rgb="FF000000"/>
      <name val="Calibri"/>
      <charset val="134"/>
    </font>
    <font>
      <sz val="11"/>
      <color rgb="FF0061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134"/>
    </font>
    <font>
      <sz val="9"/>
      <color rgb="FF000000"/>
      <name val="Calibri"/>
      <charset val="134"/>
    </font>
    <font>
      <b/>
      <sz val="14"/>
      <color theme="0"/>
      <name val="Calibri"/>
      <charset val="134"/>
      <scheme val="minor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double">
        <color rgb="FF3F3F3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5" borderId="18" applyNumberFormat="0" applyAlignment="0" applyProtection="0"/>
    <xf numFmtId="0" fontId="13" fillId="0" borderId="17" applyNumberFormat="0" applyFill="0" applyAlignment="0" applyProtection="0">
      <alignment vertical="center"/>
    </xf>
    <xf numFmtId="0" fontId="11" fillId="18" borderId="1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36" borderId="20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" fillId="2" borderId="0" applyNumberFormat="0" applyBorder="0" applyAlignment="0" applyProtection="0"/>
    <xf numFmtId="0" fontId="4" fillId="4" borderId="1" applyNumberFormat="0" applyAlignment="0" applyProtection="0"/>
    <xf numFmtId="0" fontId="12" fillId="34" borderId="0" applyNumberFormat="0" applyBorder="0" applyAlignment="0" applyProtection="0">
      <alignment vertical="center"/>
    </xf>
    <xf numFmtId="0" fontId="19" fillId="23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23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3" borderId="1" xfId="31" applyBorder="1" applyAlignment="1">
      <alignment wrapText="1"/>
    </xf>
    <xf numFmtId="180" fontId="4" fillId="4" borderId="1" xfId="24" applyNumberFormat="1" applyAlignment="1" applyProtection="1"/>
    <xf numFmtId="0" fontId="4" fillId="4" borderId="1" xfId="24" applyNumberFormat="1" applyAlignment="1" applyProtection="1"/>
    <xf numFmtId="0" fontId="4" fillId="4" borderId="1" xfId="24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3" fillId="3" borderId="2" xfId="31" applyBorder="1" applyAlignment="1">
      <alignment wrapText="1"/>
    </xf>
    <xf numFmtId="0" fontId="3" fillId="3" borderId="3" xfId="31" applyBorder="1" applyAlignment="1">
      <alignment wrapText="1"/>
    </xf>
    <xf numFmtId="0" fontId="4" fillId="4" borderId="4" xfId="24" applyBorder="1" applyAlignment="1">
      <alignment wrapText="1"/>
    </xf>
    <xf numFmtId="0" fontId="4" fillId="4" borderId="5" xfId="24" applyBorder="1" applyAlignment="1">
      <alignment wrapText="1"/>
    </xf>
    <xf numFmtId="0" fontId="4" fillId="4" borderId="1" xfId="24"/>
    <xf numFmtId="0" fontId="4" fillId="4" borderId="6" xfId="24" applyBorder="1" applyAlignment="1">
      <alignment wrapText="1"/>
    </xf>
    <xf numFmtId="0" fontId="4" fillId="4" borderId="7" xfId="24" applyBorder="1" applyAlignment="1">
      <alignment wrapText="1"/>
    </xf>
    <xf numFmtId="0" fontId="6" fillId="4" borderId="6" xfId="0" applyFont="1" applyFill="1" applyBorder="1" applyAlignment="1">
      <alignment wrapText="1"/>
    </xf>
    <xf numFmtId="0" fontId="6" fillId="4" borderId="7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4" borderId="8" xfId="0" applyFont="1" applyFill="1" applyBorder="1"/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3" fillId="3" borderId="1" xfId="31" applyBorder="1"/>
    <xf numFmtId="0" fontId="3" fillId="3" borderId="0" xfId="31"/>
    <xf numFmtId="0" fontId="5" fillId="0" borderId="0" xfId="0" applyFont="1"/>
    <xf numFmtId="0" fontId="8" fillId="5" borderId="9" xfId="7" applyFont="1" applyBorder="1" applyAlignment="1">
      <alignment horizontal="center"/>
    </xf>
    <xf numFmtId="0" fontId="9" fillId="6" borderId="10" xfId="0" applyFont="1" applyFill="1" applyBorder="1" applyAlignment="1">
      <alignment vertical="center" wrapText="1"/>
    </xf>
    <xf numFmtId="0" fontId="9" fillId="6" borderId="11" xfId="0" applyFont="1" applyFill="1" applyBorder="1" applyAlignment="1">
      <alignment vertical="center" wrapText="1"/>
    </xf>
    <xf numFmtId="0" fontId="9" fillId="6" borderId="12" xfId="0" applyFont="1" applyFill="1" applyBorder="1" applyAlignment="1">
      <alignment vertical="center" wrapText="1"/>
    </xf>
    <xf numFmtId="0" fontId="10" fillId="7" borderId="10" xfId="0" applyFont="1" applyFill="1" applyBorder="1" applyAlignment="1">
      <alignment vertical="center" wrapText="1"/>
    </xf>
    <xf numFmtId="0" fontId="10" fillId="7" borderId="12" xfId="0" applyFont="1" applyFill="1" applyBorder="1" applyAlignment="1">
      <alignment vertical="center" wrapText="1"/>
    </xf>
    <xf numFmtId="0" fontId="10" fillId="8" borderId="10" xfId="0" applyFont="1" applyFill="1" applyBorder="1" applyAlignment="1">
      <alignment vertical="center" wrapText="1"/>
    </xf>
    <xf numFmtId="0" fontId="10" fillId="8" borderId="12" xfId="0" applyFont="1" applyFill="1" applyBorder="1" applyAlignment="1">
      <alignment vertical="center" wrapText="1"/>
    </xf>
    <xf numFmtId="0" fontId="8" fillId="5" borderId="13" xfId="7" applyFont="1" applyBorder="1" applyAlignment="1">
      <alignment horizontal="center"/>
    </xf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0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Calibri"/>
        <scheme val="none"/>
        <b val="0"/>
        <i val="0"/>
        <strike val="0"/>
        <u val="none"/>
        <sz val="9"/>
        <color rgb="FF000000"/>
      </font>
      <alignment wrapText="1"/>
      <border>
        <left/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name val="Calibri"/>
        <scheme val="none"/>
        <b val="0"/>
        <i val="0"/>
        <strike val="0"/>
        <u val="none"/>
        <sz val="9"/>
        <color rgb="FF000000"/>
      </font>
      <alignment wrapText="1"/>
      <border>
        <left style="thin">
          <color rgb="FF3F3F3F"/>
        </left>
        <right/>
        <top style="thin">
          <color rgb="FF3F3F3F"/>
        </top>
        <bottom style="thin">
          <color rgb="FF3F3F3F"/>
        </bottom>
      </border>
    </dxf>
    <dxf>
      <alignment wrapText="1"/>
    </dxf>
    <dxf>
      <alignment wrapText="1"/>
    </dxf>
    <dxf>
      <alignment wrapText="1"/>
    </dxf>
    <dxf>
      <font>
        <name val="Calibri"/>
        <scheme val="none"/>
        <b val="1"/>
        <i val="0"/>
        <strike val="0"/>
        <u val="none"/>
        <sz val="11"/>
        <color rgb="FF3F3F3F"/>
      </font>
      <fill>
        <patternFill patternType="solid">
          <bgColor rgb="FFF2F2F2"/>
        </patternFill>
      </fill>
      <alignment wrapText="1"/>
      <border>
        <left/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name val="Calibri"/>
        <scheme val="none"/>
        <b val="1"/>
        <i val="0"/>
        <strike val="0"/>
        <u val="none"/>
        <sz val="11"/>
        <color rgb="FF3F3F3F"/>
      </font>
      <fill>
        <patternFill patternType="solid">
          <bgColor rgb="FFF2F2F2"/>
        </patternFill>
      </fill>
      <alignment wrapText="1"/>
      <border>
        <left style="thin">
          <color rgb="FF3F3F3F"/>
        </left>
        <right/>
        <top style="thin">
          <color rgb="FF3F3F3F"/>
        </top>
        <bottom style="thin">
          <color rgb="FF3F3F3F"/>
        </bottom>
      </border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6:E225" totalsRowShown="0">
  <autoFilter ref="A6:E225">
    <filterColumn colId="0" hiddenButton="1"/>
    <filterColumn colId="1" hiddenButton="1"/>
    <filterColumn colId="2" hiddenButton="1"/>
    <filterColumn colId="3" hiddenButton="1"/>
    <filterColumn colId="4" hiddenButton="1"/>
  </autoFilter>
  <sortState ref="A6:E225">
    <sortCondition ref="A7"/>
  </sortState>
  <tableColumns count="5">
    <tableColumn id="1" name="NAV Date" dataDxfId="0"/>
    <tableColumn id="2" name="NAV (Rs)" dataDxfId="1"/>
    <tableColumn id="3" name="return" dataDxfId="2"/>
    <tableColumn id="4" name="mkt price" dataDxfId="3"/>
    <tableColumn id="5" name="return mkt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6:E226" totalsRowCount="1">
  <autoFilter ref="A6:E225">
    <filterColumn colId="0" hiddenButton="1"/>
    <filterColumn colId="1" hiddenButton="1"/>
  </autoFilter>
  <sortState ref="A6:E225">
    <sortCondition ref="A7"/>
  </sortState>
  <tableColumns count="5">
    <tableColumn id="1" name="NAV Date" dataDxfId="5"/>
    <tableColumn id="2" name="NAV (Rs)" totalsRowLabel="Average" dataDxfId="6"/>
    <tableColumn id="3" name="return" totalsRowFunction="custom">
      <calculatedColumnFormula>AVERAGE(C8:C225)</calculatedColumnFormula>
      <totalsRowFormula>AVERAGE(C8:C225)</totalsRowFormula>
       dataDxfId="7"
    </tableColumn>
    <tableColumn id="4" name="mkt price" dataDxfId="8"/>
    <tableColumn id="5" name="return mkt" totalsRowFunction="custom">
      <calculatedColumnFormula>AVERAGE(E8:E225)</calculatedColumnFormula>
      <totalsRowFormula>AVERAGE(E8:E225)</totalsRowFormula>
       dataDxfId="9"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6:E226" totalsRowShown="0">
  <autoFilter ref="A6:E226">
    <filterColumn colId="0" hiddenButton="1"/>
    <filterColumn colId="1" hiddenButton="1"/>
    <filterColumn colId="2" hiddenButton="1"/>
    <filterColumn colId="3" hiddenButton="1"/>
    <filterColumn colId="4" hiddenButton="1"/>
  </autoFilter>
  <sortState ref="A6:E226">
    <sortCondition ref="A7"/>
  </sortState>
  <tableColumns count="5">
    <tableColumn id="1" name="NAV Date" dataDxfId="10"/>
    <tableColumn id="2" name="NAV (Rs)" dataDxfId="11"/>
    <tableColumn id="3" name="return" dataDxfId="12"/>
    <tableColumn id="4" name="mkt price" dataDxfId="13"/>
    <tableColumn id="5" name="return mkt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6:E226" totalsRowCount="1">
  <autoFilter ref="A6:E225">
    <filterColumn colId="0" hiddenButton="1"/>
    <filterColumn colId="1" hiddenButton="1"/>
  </autoFilter>
  <sortState ref="A6:E225">
    <sortCondition ref="A6"/>
  </sortState>
  <tableColumns count="5">
    <tableColumn id="1" name="NAV Date" dataDxfId="15"/>
    <tableColumn id="2" name="NAV (Rs)" totalsRowLabel="Average=" dataDxfId="16"/>
    <tableColumn id="3" name="return" totalsRowFunction="custom">
      <calculatedColumnFormula>AVERAGE(C8:C225)</calculatedColumnFormula>
      <totalsRowFormula>AVERAGE(C8:C225)</totalsRowFormula>
       dataDxfId="17"
    </tableColumn>
    <tableColumn id="4" name="mkt price" dataDxfId="18"/>
    <tableColumn id="5" name="return mkt" totalsRowFunction="custom">
      <calculatedColumnFormula>AVERAGE(E8:E225)</calculatedColumnFormula>
      <totalsRowFormula>AVERAGE(E8:E225)</totalsRowFormula>
       dataDxfId="19"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8"/>
  <sheetViews>
    <sheetView zoomScale="85" zoomScaleNormal="85" topLeftCell="C1" workbookViewId="0">
      <selection activeCell="C6" sqref="C6"/>
    </sheetView>
  </sheetViews>
  <sheetFormatPr defaultColWidth="9" defaultRowHeight="14.4"/>
  <cols>
    <col min="1" max="2" width="30" customWidth="1"/>
    <col min="3" max="3" width="10.4444444444444" customWidth="1"/>
    <col min="4" max="4" width="19.1111111111111" customWidth="1"/>
    <col min="5" max="5" width="18.6666666666667" customWidth="1"/>
    <col min="7" max="7" width="25.4444444444444" customWidth="1"/>
    <col min="8" max="8" width="15.3333333333333" customWidth="1"/>
    <col min="9" max="10" width="17.1111111111111" customWidth="1"/>
    <col min="11" max="11" width="13.3333333333333" customWidth="1"/>
    <col min="12" max="13" width="17.7777777777778" customWidth="1"/>
    <col min="14" max="14" width="13.3333333333333" customWidth="1"/>
    <col min="15" max="15" width="16" customWidth="1"/>
    <col min="16" max="16" width="12.1111111111111" customWidth="1"/>
  </cols>
  <sheetData>
    <row r="1" spans="4:14">
      <c r="D1" s="2" t="s">
        <v>0</v>
      </c>
      <c r="E1" s="2">
        <f>_xlfn.COVARIANCE.S(C8:C225,E8:E225)</f>
        <v>7.80681530956384e-5</v>
      </c>
      <c r="F1" s="2"/>
      <c r="G1" s="2"/>
      <c r="H1" s="2"/>
      <c r="I1" s="2"/>
      <c r="J1" s="2"/>
      <c r="K1" s="2"/>
      <c r="L1" s="2"/>
      <c r="M1" s="2"/>
      <c r="N1" s="2"/>
    </row>
    <row r="2" spans="1:14">
      <c r="A2" s="1" t="s">
        <v>1</v>
      </c>
      <c r="D2" s="2" t="s">
        <v>2</v>
      </c>
      <c r="E2" s="2">
        <f>_xlfn.VAR.S(E8:E225)</f>
        <v>8.59299624729669e-5</v>
      </c>
      <c r="F2" s="2"/>
      <c r="G2" s="2" t="s">
        <v>3</v>
      </c>
      <c r="H2" s="2">
        <f>(C226-K2)/E3</f>
        <v>0.000218286067980656</v>
      </c>
      <c r="I2" s="2"/>
      <c r="J2" s="2" t="s">
        <v>4</v>
      </c>
      <c r="K2" s="2">
        <f>(1+0.065)^(1/365)-1</f>
        <v>0.000172548581126808</v>
      </c>
      <c r="L2" s="2"/>
      <c r="M2" s="2"/>
      <c r="N2" s="2"/>
    </row>
    <row r="3" spans="1:14">
      <c r="A3" s="3" t="s">
        <v>5</v>
      </c>
      <c r="D3" s="2" t="s">
        <v>6</v>
      </c>
      <c r="E3" s="2">
        <f>E1/E2</f>
        <v>0.908509102633418</v>
      </c>
      <c r="F3" s="2"/>
      <c r="G3" s="2" t="s">
        <v>7</v>
      </c>
      <c r="H3" s="2">
        <f>(C226-K2)/E4</f>
        <v>0.022765082444297</v>
      </c>
      <c r="I3" s="2"/>
      <c r="J3" s="2"/>
      <c r="K3" s="2"/>
      <c r="L3" s="2"/>
      <c r="M3" s="2"/>
      <c r="N3" s="2"/>
    </row>
    <row r="4" spans="1:14">
      <c r="A4" s="4" t="s">
        <v>8</v>
      </c>
      <c r="D4" s="2" t="s">
        <v>9</v>
      </c>
      <c r="E4" s="2">
        <f>_xlfn.STDEV.S(C8:C225)</f>
        <v>0.00871136224627047</v>
      </c>
      <c r="F4" s="2"/>
      <c r="G4" s="2" t="s">
        <v>10</v>
      </c>
      <c r="H4" s="2">
        <f>C226-K2-E3*(E226-K2)</f>
        <v>-1.80524736467766e-5</v>
      </c>
      <c r="I4" s="2"/>
      <c r="J4" s="2"/>
      <c r="K4" s="2"/>
      <c r="L4" s="2"/>
      <c r="M4" s="2"/>
      <c r="N4" s="2"/>
    </row>
    <row r="5" spans="1:14">
      <c r="A5" s="3" t="s">
        <v>11</v>
      </c>
      <c r="D5" s="2" t="s">
        <v>12</v>
      </c>
      <c r="E5" s="2">
        <f>_xlfn.STDEV.S(E8:E225)</f>
        <v>0.00926984155597963</v>
      </c>
      <c r="F5" s="2"/>
      <c r="G5" s="2" t="s">
        <v>13</v>
      </c>
      <c r="H5" s="2">
        <f>K2+(C226-K2)*E5/E4</f>
        <v>0.000383577288394254</v>
      </c>
      <c r="I5" s="2"/>
      <c r="J5" s="2"/>
      <c r="K5" s="2"/>
      <c r="L5" s="2"/>
      <c r="M5" s="2"/>
      <c r="N5" s="2"/>
    </row>
    <row r="6" spans="1:5">
      <c r="A6" t="s">
        <v>14</v>
      </c>
      <c r="B6" t="s">
        <v>15</v>
      </c>
      <c r="C6" s="26" t="s">
        <v>16</v>
      </c>
      <c r="D6" s="26" t="s">
        <v>17</v>
      </c>
      <c r="E6" s="26" t="s">
        <v>18</v>
      </c>
    </row>
    <row r="7" spans="1:5">
      <c r="A7" s="8" t="s">
        <v>19</v>
      </c>
      <c r="B7" s="8">
        <v>331.757</v>
      </c>
      <c r="C7" s="15"/>
      <c r="D7" s="15">
        <v>10585.2</v>
      </c>
      <c r="E7" s="15"/>
    </row>
    <row r="8" ht="15.15" spans="1:15">
      <c r="A8" s="8" t="s">
        <v>20</v>
      </c>
      <c r="B8" s="8">
        <v>327.655</v>
      </c>
      <c r="C8" s="15">
        <f t="shared" ref="C8:C71" si="0">(B8-B7)/B7</f>
        <v>-0.0123644715861309</v>
      </c>
      <c r="D8" s="15">
        <v>10482.2</v>
      </c>
      <c r="E8" s="15">
        <f>(D8-D7)/D7</f>
        <v>-0.0097305672070438</v>
      </c>
      <c r="H8" s="26"/>
      <c r="I8" s="26"/>
      <c r="J8" s="26"/>
      <c r="K8" s="26"/>
      <c r="L8" s="26"/>
      <c r="M8" s="26"/>
      <c r="N8" s="26"/>
      <c r="O8" s="26"/>
    </row>
    <row r="9" ht="19.5" spans="1:14">
      <c r="A9" s="8" t="s">
        <v>21</v>
      </c>
      <c r="B9" s="8">
        <v>329.747</v>
      </c>
      <c r="C9" s="15">
        <f t="shared" si="0"/>
        <v>0.00638476446262087</v>
      </c>
      <c r="D9" s="15">
        <v>10582.5</v>
      </c>
      <c r="E9" s="15">
        <f t="shared" ref="E9:E72" si="1">(D9-D8)/D8</f>
        <v>0.00956860201102815</v>
      </c>
      <c r="H9" s="27" t="s">
        <v>22</v>
      </c>
      <c r="I9" s="35"/>
      <c r="J9" s="35"/>
      <c r="K9" s="35"/>
      <c r="L9" s="35"/>
      <c r="M9" s="35"/>
      <c r="N9" s="35"/>
    </row>
    <row r="10" ht="16.2" customHeight="1" spans="1:18">
      <c r="A10" s="8" t="s">
        <v>23</v>
      </c>
      <c r="B10" s="8">
        <v>331.698</v>
      </c>
      <c r="C10" s="15">
        <f t="shared" si="0"/>
        <v>0.00591665731606342</v>
      </c>
      <c r="D10" s="15">
        <v>10576.3</v>
      </c>
      <c r="E10" s="15">
        <f t="shared" si="1"/>
        <v>-0.000585872903378288</v>
      </c>
      <c r="G10" s="28" t="s">
        <v>24</v>
      </c>
      <c r="H10" s="29" t="s">
        <v>25</v>
      </c>
      <c r="I10" s="29" t="s">
        <v>26</v>
      </c>
      <c r="J10" s="28" t="s">
        <v>27</v>
      </c>
      <c r="K10" s="28" t="s">
        <v>28</v>
      </c>
      <c r="L10" s="28" t="s">
        <v>29</v>
      </c>
      <c r="M10" s="28" t="s">
        <v>30</v>
      </c>
      <c r="N10" s="28" t="s">
        <v>31</v>
      </c>
      <c r="O10" s="28" t="s">
        <v>32</v>
      </c>
      <c r="P10" s="36" t="s">
        <v>33</v>
      </c>
      <c r="Q10" s="37"/>
      <c r="R10" s="38"/>
    </row>
    <row r="11" ht="15" customHeight="1" spans="1:18">
      <c r="A11" s="8" t="s">
        <v>34</v>
      </c>
      <c r="B11" s="8">
        <v>333.214</v>
      </c>
      <c r="C11" s="15">
        <f t="shared" si="0"/>
        <v>0.00457042249274949</v>
      </c>
      <c r="D11" s="15">
        <v>10616.7</v>
      </c>
      <c r="E11" s="15">
        <f t="shared" si="1"/>
        <v>0.00381986138819828</v>
      </c>
      <c r="G11" s="30"/>
      <c r="H11" s="30"/>
      <c r="I11" s="30"/>
      <c r="J11" s="30"/>
      <c r="K11" s="30"/>
      <c r="L11" s="30"/>
      <c r="M11" s="30"/>
      <c r="N11" s="30"/>
      <c r="O11" s="30"/>
      <c r="P11" s="28" t="s">
        <v>35</v>
      </c>
      <c r="Q11" s="28" t="s">
        <v>36</v>
      </c>
      <c r="R11" s="28" t="s">
        <v>37</v>
      </c>
    </row>
    <row r="12" ht="30" customHeight="1" spans="1:18">
      <c r="A12" s="8" t="s">
        <v>38</v>
      </c>
      <c r="B12" s="8">
        <v>335.606</v>
      </c>
      <c r="C12" s="15">
        <f t="shared" si="0"/>
        <v>0.00717856992803422</v>
      </c>
      <c r="D12" s="15">
        <v>10682.2</v>
      </c>
      <c r="E12" s="15">
        <f t="shared" si="1"/>
        <v>0.006169525370407</v>
      </c>
      <c r="G12" s="28" t="s">
        <v>39</v>
      </c>
      <c r="H12" s="31">
        <v>0.000218286067980656</v>
      </c>
      <c r="I12" s="31">
        <v>0.022765082444297</v>
      </c>
      <c r="J12" s="31">
        <v>-1.8052e-5</v>
      </c>
      <c r="K12" s="31">
        <v>0.000383577288394254</v>
      </c>
      <c r="L12" s="31">
        <f>C226</f>
        <v>0.000370863460865291</v>
      </c>
      <c r="M12" s="31">
        <v>0.908509102633418</v>
      </c>
      <c r="N12" s="31">
        <v>0.00871136224627047</v>
      </c>
      <c r="O12" s="31" t="s">
        <v>40</v>
      </c>
      <c r="P12" s="31">
        <v>3</v>
      </c>
      <c r="Q12" s="31">
        <v>1</v>
      </c>
      <c r="R12" s="31">
        <v>1</v>
      </c>
    </row>
    <row r="13" ht="15" customHeight="1" spans="1:18">
      <c r="A13" s="8" t="s">
        <v>41</v>
      </c>
      <c r="B13" s="8">
        <v>337.807</v>
      </c>
      <c r="C13" s="15">
        <f t="shared" si="0"/>
        <v>0.00655828560871981</v>
      </c>
      <c r="D13" s="15">
        <v>10763.4</v>
      </c>
      <c r="E13" s="15">
        <f t="shared" si="1"/>
        <v>0.00760143041695521</v>
      </c>
      <c r="G13" s="30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ht="30" customHeight="1" spans="1:18">
      <c r="A14" s="8" t="s">
        <v>42</v>
      </c>
      <c r="B14" s="8">
        <v>334.129</v>
      </c>
      <c r="C14" s="15">
        <f t="shared" si="0"/>
        <v>-0.0108878738451246</v>
      </c>
      <c r="D14" s="15">
        <v>10656.2</v>
      </c>
      <c r="E14" s="15">
        <f t="shared" si="1"/>
        <v>-0.00995967816860833</v>
      </c>
      <c r="G14" s="28" t="s">
        <v>43</v>
      </c>
      <c r="H14" s="33">
        <v>0.000746446789779479</v>
      </c>
      <c r="I14" s="33">
        <v>0.0741876407216906</v>
      </c>
      <c r="J14" s="33">
        <v>0.00033048444940322</v>
      </c>
      <c r="K14" s="33">
        <v>0.000860256256028822</v>
      </c>
      <c r="L14" s="33">
        <v>0.00065968519197339</v>
      </c>
      <c r="M14" s="33">
        <v>0.652607282282633</v>
      </c>
      <c r="N14" s="33">
        <v>0.00656627716028925</v>
      </c>
      <c r="O14" s="33" t="s">
        <v>44</v>
      </c>
      <c r="P14" s="33">
        <v>1</v>
      </c>
      <c r="Q14" s="33">
        <v>4</v>
      </c>
      <c r="R14" s="33">
        <v>4</v>
      </c>
    </row>
    <row r="15" customHeight="1" spans="1:18">
      <c r="A15" s="8" t="s">
        <v>45</v>
      </c>
      <c r="B15" s="8">
        <v>332.521</v>
      </c>
      <c r="C15" s="15">
        <f t="shared" si="0"/>
        <v>-0.00481251253258473</v>
      </c>
      <c r="D15" s="15">
        <v>10600.05</v>
      </c>
      <c r="E15" s="15">
        <f t="shared" si="1"/>
        <v>-0.00526923293481743</v>
      </c>
      <c r="G15" s="30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</row>
    <row r="16" ht="30" customHeight="1" spans="1:18">
      <c r="A16" s="8" t="s">
        <v>46</v>
      </c>
      <c r="B16" s="8">
        <v>331.268</v>
      </c>
      <c r="C16" s="15">
        <f t="shared" si="0"/>
        <v>-0.00376818306212252</v>
      </c>
      <c r="D16" s="15">
        <v>10526.75</v>
      </c>
      <c r="E16" s="15">
        <f t="shared" si="1"/>
        <v>-0.00691506172140691</v>
      </c>
      <c r="G16" s="28" t="s">
        <v>47</v>
      </c>
      <c r="H16" s="31">
        <v>0.00063534631659427</v>
      </c>
      <c r="I16" s="31">
        <v>0.0660764250936926</v>
      </c>
      <c r="J16" s="31">
        <v>0.000254825757866138</v>
      </c>
      <c r="K16" s="31">
        <v>0.000785066572330895</v>
      </c>
      <c r="L16" s="31">
        <v>0.000582111479600545</v>
      </c>
      <c r="M16" s="31">
        <v>0.644629374211486</v>
      </c>
      <c r="N16" s="31">
        <v>0.00619832107885679</v>
      </c>
      <c r="O16" s="31" t="s">
        <v>48</v>
      </c>
      <c r="P16" s="31">
        <v>2</v>
      </c>
      <c r="Q16" s="31">
        <v>5</v>
      </c>
      <c r="R16" s="31">
        <v>5</v>
      </c>
    </row>
    <row r="17" customHeight="1" spans="1:18">
      <c r="A17" s="8" t="s">
        <v>49</v>
      </c>
      <c r="B17" s="8">
        <v>333.542</v>
      </c>
      <c r="C17" s="15">
        <f t="shared" si="0"/>
        <v>0.00686453264426386</v>
      </c>
      <c r="D17" s="15">
        <v>10628.6</v>
      </c>
      <c r="E17" s="15">
        <f t="shared" si="1"/>
        <v>0.00967535089177575</v>
      </c>
      <c r="G17" s="30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ht="30.6" customHeight="1" spans="1:18">
      <c r="A18" s="8" t="s">
        <v>50</v>
      </c>
      <c r="B18" s="8">
        <v>334.927</v>
      </c>
      <c r="C18" s="15">
        <f t="shared" si="0"/>
        <v>0.00415240059722628</v>
      </c>
      <c r="D18" s="15">
        <v>10685.6</v>
      </c>
      <c r="E18" s="15">
        <f t="shared" si="1"/>
        <v>0.00536288880943868</v>
      </c>
      <c r="G18" s="28" t="s">
        <v>51</v>
      </c>
      <c r="H18" s="33">
        <v>-0.000154859401029283</v>
      </c>
      <c r="I18" s="33">
        <v>-0.0149998631235857</v>
      </c>
      <c r="J18" s="33">
        <v>-0.000326255603038388</v>
      </c>
      <c r="K18" s="33">
        <v>3.35e-5</v>
      </c>
      <c r="L18" s="33">
        <v>4.4607e-5</v>
      </c>
      <c r="M18" s="33">
        <v>0.826172970876783</v>
      </c>
      <c r="N18" s="33">
        <v>0.0085294545931815</v>
      </c>
      <c r="O18" s="33" t="s">
        <v>52</v>
      </c>
      <c r="P18" s="33">
        <v>5</v>
      </c>
      <c r="Q18" s="33">
        <v>2</v>
      </c>
      <c r="R18" s="33">
        <v>2</v>
      </c>
    </row>
    <row r="19" customHeight="1" spans="1:18">
      <c r="A19" s="8" t="s">
        <v>53</v>
      </c>
      <c r="B19" s="8">
        <v>336.376</v>
      </c>
      <c r="C19" s="15">
        <f t="shared" si="0"/>
        <v>0.00432631588375961</v>
      </c>
      <c r="D19" s="15">
        <v>10728.85</v>
      </c>
      <c r="E19" s="15">
        <f t="shared" si="1"/>
        <v>0.00404750318185221</v>
      </c>
      <c r="G19" s="30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0" ht="30.6" customHeight="1" spans="1:18">
      <c r="A20" s="8" t="s">
        <v>54</v>
      </c>
      <c r="B20" s="8">
        <v>339.765</v>
      </c>
      <c r="C20" s="15">
        <f t="shared" si="0"/>
        <v>0.0100750350797917</v>
      </c>
      <c r="D20" s="15">
        <v>10858.7</v>
      </c>
      <c r="E20" s="15">
        <f t="shared" si="1"/>
        <v>0.012102881483104</v>
      </c>
      <c r="G20" s="28" t="s">
        <v>55</v>
      </c>
      <c r="H20" s="31">
        <v>2.7774e-5</v>
      </c>
      <c r="I20" s="31">
        <v>0.00265399681452877</v>
      </c>
      <c r="J20" s="31">
        <v>-0.000146874618435267</v>
      </c>
      <c r="K20" s="31">
        <v>0.000197150711087564</v>
      </c>
      <c r="L20" s="31">
        <v>0.000191766403192447</v>
      </c>
      <c r="M20" s="31">
        <v>0.691935146022077</v>
      </c>
      <c r="N20" s="31">
        <v>0.00724108708813622</v>
      </c>
      <c r="O20" s="31" t="s">
        <v>56</v>
      </c>
      <c r="P20" s="31">
        <v>4</v>
      </c>
      <c r="Q20" s="31">
        <v>3</v>
      </c>
      <c r="R20" s="31">
        <v>3</v>
      </c>
    </row>
    <row r="21" customHeight="1" spans="1:18">
      <c r="A21" s="8" t="s">
        <v>57</v>
      </c>
      <c r="B21" s="8">
        <v>340.559</v>
      </c>
      <c r="C21" s="15">
        <f t="shared" si="0"/>
        <v>0.00233690933439301</v>
      </c>
      <c r="D21" s="15">
        <v>10876.75</v>
      </c>
      <c r="E21" s="15">
        <f t="shared" si="1"/>
        <v>0.00166226159669199</v>
      </c>
      <c r="G21" s="30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ht="15" customHeight="1" spans="1:5">
      <c r="A22" s="8" t="s">
        <v>58</v>
      </c>
      <c r="B22" s="8">
        <v>340.087</v>
      </c>
      <c r="C22" s="15">
        <f t="shared" si="0"/>
        <v>-0.00138595661838341</v>
      </c>
      <c r="D22" s="15">
        <v>10883.75</v>
      </c>
      <c r="E22" s="15">
        <f t="shared" si="1"/>
        <v>0.000643574597191257</v>
      </c>
    </row>
    <row r="23" customHeight="1" spans="1:5">
      <c r="A23" s="8" t="s">
        <v>59</v>
      </c>
      <c r="B23" s="8">
        <v>340.16</v>
      </c>
      <c r="C23" s="15">
        <f t="shared" si="0"/>
        <v>0.000214650956961119</v>
      </c>
      <c r="D23" s="15">
        <v>10869.5</v>
      </c>
      <c r="E23" s="15">
        <f t="shared" si="1"/>
        <v>-0.00130929137475594</v>
      </c>
    </row>
    <row r="24" ht="15" customHeight="1" spans="1:5">
      <c r="A24" s="8" t="s">
        <v>60</v>
      </c>
      <c r="B24" s="8">
        <v>337.347</v>
      </c>
      <c r="C24" s="15">
        <f t="shared" si="0"/>
        <v>-0.00826963781749778</v>
      </c>
      <c r="D24" s="15">
        <v>10782.9</v>
      </c>
      <c r="E24" s="15">
        <f t="shared" si="1"/>
        <v>-0.00796724780348685</v>
      </c>
    </row>
    <row r="25" customHeight="1" spans="1:5">
      <c r="A25" s="8" t="s">
        <v>61</v>
      </c>
      <c r="B25" s="8">
        <v>332.742</v>
      </c>
      <c r="C25" s="15">
        <f t="shared" si="0"/>
        <v>-0.0136506327312825</v>
      </c>
      <c r="D25" s="15">
        <v>10601.15</v>
      </c>
      <c r="E25" s="15">
        <f t="shared" si="1"/>
        <v>-0.0168553914067644</v>
      </c>
    </row>
    <row r="26" ht="15" customHeight="1" spans="1:5">
      <c r="A26" s="8" t="s">
        <v>62</v>
      </c>
      <c r="B26" s="8">
        <v>334.622</v>
      </c>
      <c r="C26" s="15">
        <f t="shared" si="0"/>
        <v>0.00565002314105221</v>
      </c>
      <c r="D26" s="15">
        <v>10693.7</v>
      </c>
      <c r="E26" s="15">
        <f t="shared" si="1"/>
        <v>0.00873018493276683</v>
      </c>
    </row>
    <row r="27" customHeight="1" spans="1:5">
      <c r="A27" s="8" t="s">
        <v>63</v>
      </c>
      <c r="B27" s="8">
        <v>330.155</v>
      </c>
      <c r="C27" s="15">
        <f t="shared" si="0"/>
        <v>-0.0133493912534144</v>
      </c>
      <c r="D27" s="15">
        <v>10488.45</v>
      </c>
      <c r="E27" s="15">
        <f t="shared" si="1"/>
        <v>-0.019193543862274</v>
      </c>
    </row>
    <row r="28" ht="15" customHeight="1" spans="1:5">
      <c r="A28" s="8" t="s">
        <v>64</v>
      </c>
      <c r="B28" s="8">
        <v>330.459</v>
      </c>
      <c r="C28" s="15">
        <f t="shared" si="0"/>
        <v>0.000920779633808455</v>
      </c>
      <c r="D28" s="15">
        <v>10549.15</v>
      </c>
      <c r="E28" s="15">
        <f t="shared" si="1"/>
        <v>0.00578731843122663</v>
      </c>
    </row>
    <row r="29" customHeight="1" spans="1:5">
      <c r="A29" s="8" t="s">
        <v>65</v>
      </c>
      <c r="B29" s="8">
        <v>335.96</v>
      </c>
      <c r="C29" s="15">
        <f t="shared" si="0"/>
        <v>0.0166465431415092</v>
      </c>
      <c r="D29" s="15">
        <v>10737.6</v>
      </c>
      <c r="E29" s="15">
        <f t="shared" si="1"/>
        <v>0.0178639985212079</v>
      </c>
    </row>
    <row r="30" ht="15" customHeight="1" spans="1:5">
      <c r="A30" s="8" t="s">
        <v>66</v>
      </c>
      <c r="B30" s="8">
        <v>337.668</v>
      </c>
      <c r="C30" s="15">
        <f t="shared" si="0"/>
        <v>0.00508393856411486</v>
      </c>
      <c r="D30" s="15">
        <v>10791.55</v>
      </c>
      <c r="E30" s="15">
        <f t="shared" si="1"/>
        <v>0.00502440023841444</v>
      </c>
    </row>
    <row r="31" spans="1:5">
      <c r="A31" s="8" t="s">
        <v>67</v>
      </c>
      <c r="B31" s="8">
        <v>337.413</v>
      </c>
      <c r="C31" s="15">
        <f t="shared" si="0"/>
        <v>-0.000755179643910573</v>
      </c>
      <c r="D31" s="15">
        <v>10805.45</v>
      </c>
      <c r="E31" s="15">
        <f t="shared" si="1"/>
        <v>0.00128804481283981</v>
      </c>
    </row>
    <row r="32" spans="1:5">
      <c r="A32" s="8" t="s">
        <v>68</v>
      </c>
      <c r="B32" s="8">
        <v>340.258</v>
      </c>
      <c r="C32" s="15">
        <f t="shared" si="0"/>
        <v>0.00843180316111107</v>
      </c>
      <c r="D32" s="15">
        <v>10888.35</v>
      </c>
      <c r="E32" s="15">
        <f t="shared" si="1"/>
        <v>0.00767205437996563</v>
      </c>
    </row>
    <row r="33" spans="1:5">
      <c r="A33" s="8" t="s">
        <v>69</v>
      </c>
      <c r="B33" s="8">
        <v>340.656</v>
      </c>
      <c r="C33" s="15">
        <f t="shared" si="0"/>
        <v>0.001169700638927</v>
      </c>
      <c r="D33" s="15">
        <v>10908.7</v>
      </c>
      <c r="E33" s="15">
        <f t="shared" si="1"/>
        <v>0.00186897004596659</v>
      </c>
    </row>
    <row r="34" spans="1:5">
      <c r="A34" s="8" t="s">
        <v>70</v>
      </c>
      <c r="B34" s="8">
        <v>342.593</v>
      </c>
      <c r="C34" s="15">
        <f t="shared" si="0"/>
        <v>0.00568608801841157</v>
      </c>
      <c r="D34" s="15">
        <v>10967.3</v>
      </c>
      <c r="E34" s="15">
        <f t="shared" si="1"/>
        <v>0.00537185915828637</v>
      </c>
    </row>
    <row r="35" spans="1:5">
      <c r="A35" s="8" t="s">
        <v>71</v>
      </c>
      <c r="B35" s="8">
        <v>341.358</v>
      </c>
      <c r="C35" s="15">
        <f t="shared" si="0"/>
        <v>-0.00360486057800368</v>
      </c>
      <c r="D35" s="15">
        <v>10951.7</v>
      </c>
      <c r="E35" s="15">
        <f t="shared" si="1"/>
        <v>-0.00142241025594253</v>
      </c>
    </row>
    <row r="36" spans="1:5">
      <c r="A36" s="8" t="s">
        <v>72</v>
      </c>
      <c r="B36" s="8">
        <v>336.749</v>
      </c>
      <c r="C36" s="15">
        <f t="shared" si="0"/>
        <v>-0.0135019539603583</v>
      </c>
      <c r="D36" s="15">
        <v>10754</v>
      </c>
      <c r="E36" s="15">
        <f t="shared" si="1"/>
        <v>-0.0180519919281939</v>
      </c>
    </row>
    <row r="37" spans="1:5">
      <c r="A37" s="8" t="s">
        <v>73</v>
      </c>
      <c r="B37" s="8">
        <v>334.575</v>
      </c>
      <c r="C37" s="15">
        <f t="shared" si="0"/>
        <v>-0.00645584693644238</v>
      </c>
      <c r="D37" s="15">
        <v>10663.5</v>
      </c>
      <c r="E37" s="15">
        <f t="shared" si="1"/>
        <v>-0.0084154733122559</v>
      </c>
    </row>
    <row r="38" spans="1:5">
      <c r="A38" s="8" t="s">
        <v>74</v>
      </c>
      <c r="B38" s="8">
        <v>336.485</v>
      </c>
      <c r="C38" s="15">
        <f t="shared" si="0"/>
        <v>0.00570873496226564</v>
      </c>
      <c r="D38" s="15">
        <v>10729.85</v>
      </c>
      <c r="E38" s="15">
        <f t="shared" si="1"/>
        <v>0.00622215970366206</v>
      </c>
    </row>
    <row r="39" spans="1:5">
      <c r="A39" s="8" t="s">
        <v>75</v>
      </c>
      <c r="B39" s="8">
        <v>338.181</v>
      </c>
      <c r="C39" s="15">
        <f t="shared" si="0"/>
        <v>0.00504034355171841</v>
      </c>
      <c r="D39" s="15">
        <v>10779.8</v>
      </c>
      <c r="E39" s="15">
        <f t="shared" si="1"/>
        <v>0.00465523749167033</v>
      </c>
    </row>
    <row r="40" spans="1:5">
      <c r="A40" s="8" t="s">
        <v>76</v>
      </c>
      <c r="B40" s="8">
        <v>340.148</v>
      </c>
      <c r="C40" s="15">
        <f t="shared" si="0"/>
        <v>0.00581641192142681</v>
      </c>
      <c r="D40" s="15">
        <v>10859.9</v>
      </c>
      <c r="E40" s="15">
        <f t="shared" si="1"/>
        <v>0.00743056457448194</v>
      </c>
    </row>
    <row r="41" spans="1:5">
      <c r="A41" s="8" t="s">
        <v>77</v>
      </c>
      <c r="B41" s="8">
        <v>340.233</v>
      </c>
      <c r="C41" s="15">
        <f t="shared" si="0"/>
        <v>0.000249891223820159</v>
      </c>
      <c r="D41" s="15">
        <v>10862.55</v>
      </c>
      <c r="E41" s="15">
        <f t="shared" si="1"/>
        <v>0.000244016979898492</v>
      </c>
    </row>
    <row r="42" spans="1:5">
      <c r="A42" s="8" t="s">
        <v>78</v>
      </c>
      <c r="B42" s="8">
        <v>342.404</v>
      </c>
      <c r="C42" s="15">
        <f t="shared" si="0"/>
        <v>0.00638092130980826</v>
      </c>
      <c r="D42" s="15">
        <v>10910.1</v>
      </c>
      <c r="E42" s="15">
        <f t="shared" si="1"/>
        <v>0.00437742519021787</v>
      </c>
    </row>
    <row r="43" spans="1:5">
      <c r="A43" s="8" t="s">
        <v>79</v>
      </c>
      <c r="B43" s="8">
        <v>339.581</v>
      </c>
      <c r="C43" s="15">
        <f t="shared" si="0"/>
        <v>-0.00824464667468832</v>
      </c>
      <c r="D43" s="15">
        <v>10792.5</v>
      </c>
      <c r="E43" s="15">
        <f t="shared" si="1"/>
        <v>-0.0107790029422279</v>
      </c>
    </row>
    <row r="44" spans="1:5">
      <c r="A44" s="8" t="s">
        <v>80</v>
      </c>
      <c r="B44" s="8">
        <v>336.902</v>
      </c>
      <c r="C44" s="15">
        <f t="shared" si="0"/>
        <v>-0.00788913396214756</v>
      </c>
      <c r="D44" s="15">
        <v>10672.25</v>
      </c>
      <c r="E44" s="15">
        <f t="shared" si="1"/>
        <v>-0.0111419967570072</v>
      </c>
    </row>
    <row r="45" spans="1:5">
      <c r="A45" s="8" t="s">
        <v>81</v>
      </c>
      <c r="B45" s="8">
        <v>338.428</v>
      </c>
      <c r="C45" s="15">
        <f t="shared" si="0"/>
        <v>0.00452950709701934</v>
      </c>
      <c r="D45" s="15">
        <v>10727.35</v>
      </c>
      <c r="E45" s="15">
        <f t="shared" si="1"/>
        <v>0.0051629225327368</v>
      </c>
    </row>
    <row r="46" spans="1:5">
      <c r="A46" s="8" t="s">
        <v>82</v>
      </c>
      <c r="B46" s="8">
        <v>339.544</v>
      </c>
      <c r="C46" s="15">
        <f t="shared" si="0"/>
        <v>0.00329759948940391</v>
      </c>
      <c r="D46" s="15">
        <v>10771.8</v>
      </c>
      <c r="E46" s="15">
        <f t="shared" si="1"/>
        <v>0.00414361421972798</v>
      </c>
    </row>
    <row r="47" spans="1:5">
      <c r="A47" s="8" t="s">
        <v>83</v>
      </c>
      <c r="B47" s="8">
        <v>340.05</v>
      </c>
      <c r="C47" s="15">
        <f t="shared" si="0"/>
        <v>0.00149023396084168</v>
      </c>
      <c r="D47" s="15">
        <v>10802.15</v>
      </c>
      <c r="E47" s="15">
        <f t="shared" si="1"/>
        <v>0.0028175421006703</v>
      </c>
    </row>
    <row r="48" spans="1:5">
      <c r="A48" s="8" t="s">
        <v>84</v>
      </c>
      <c r="B48" s="8">
        <v>341.386</v>
      </c>
      <c r="C48" s="15">
        <f t="shared" si="0"/>
        <v>0.00392883399500077</v>
      </c>
      <c r="D48" s="15">
        <v>10855.15</v>
      </c>
      <c r="E48" s="15">
        <f t="shared" si="1"/>
        <v>0.00490643066426591</v>
      </c>
    </row>
    <row r="49" spans="1:5">
      <c r="A49" s="8" t="s">
        <v>85</v>
      </c>
      <c r="B49" s="8">
        <v>341</v>
      </c>
      <c r="C49" s="15">
        <f t="shared" si="0"/>
        <v>-0.00113068491385125</v>
      </c>
      <c r="D49" s="15">
        <v>10821.6</v>
      </c>
      <c r="E49" s="15">
        <f t="shared" si="1"/>
        <v>-0.00309069888486104</v>
      </c>
    </row>
    <row r="50" spans="1:5">
      <c r="A50" s="8" t="s">
        <v>86</v>
      </c>
      <c r="B50" s="8">
        <v>340.404</v>
      </c>
      <c r="C50" s="15">
        <f t="shared" si="0"/>
        <v>-0.00174780058651027</v>
      </c>
      <c r="D50" s="15">
        <v>10794.95</v>
      </c>
      <c r="E50" s="15">
        <f t="shared" si="1"/>
        <v>-0.00246266725807641</v>
      </c>
    </row>
    <row r="51" spans="1:5">
      <c r="A51" s="8" t="s">
        <v>87</v>
      </c>
      <c r="B51" s="8">
        <v>338.996</v>
      </c>
      <c r="C51" s="15">
        <f t="shared" si="0"/>
        <v>-0.00413626161854742</v>
      </c>
      <c r="D51" s="15">
        <v>10737.6</v>
      </c>
      <c r="E51" s="15">
        <f t="shared" si="1"/>
        <v>-0.00531266935002018</v>
      </c>
    </row>
    <row r="52" spans="1:5">
      <c r="A52" s="8" t="s">
        <v>88</v>
      </c>
      <c r="B52" s="8">
        <v>342.906</v>
      </c>
      <c r="C52" s="15">
        <f t="shared" si="0"/>
        <v>0.011534059398931</v>
      </c>
      <c r="D52" s="15">
        <v>10886.8</v>
      </c>
      <c r="E52" s="15">
        <f t="shared" si="1"/>
        <v>0.0138950976009536</v>
      </c>
    </row>
    <row r="53" spans="1:5">
      <c r="A53" s="8" t="s">
        <v>89</v>
      </c>
      <c r="B53" s="8">
        <v>343.081</v>
      </c>
      <c r="C53" s="15">
        <f t="shared" si="0"/>
        <v>0.000510343942654871</v>
      </c>
      <c r="D53" s="15">
        <v>10890.3</v>
      </c>
      <c r="E53" s="15">
        <f t="shared" si="1"/>
        <v>0.000321490245067421</v>
      </c>
    </row>
    <row r="54" spans="1:5">
      <c r="A54" s="8" t="s">
        <v>90</v>
      </c>
      <c r="B54" s="8">
        <v>343.056</v>
      </c>
      <c r="C54" s="15">
        <f t="shared" si="0"/>
        <v>-7.2869089223927e-5</v>
      </c>
      <c r="D54" s="15">
        <v>10905.2</v>
      </c>
      <c r="E54" s="15">
        <f t="shared" si="1"/>
        <v>0.00136819004067854</v>
      </c>
    </row>
    <row r="55" spans="1:5">
      <c r="A55" s="8" t="s">
        <v>91</v>
      </c>
      <c r="B55" s="8">
        <v>342.866</v>
      </c>
      <c r="C55" s="15">
        <f t="shared" si="0"/>
        <v>-0.000553845436313598</v>
      </c>
      <c r="D55" s="15">
        <v>10906.95</v>
      </c>
      <c r="E55" s="15">
        <f t="shared" si="1"/>
        <v>0.000160473902358508</v>
      </c>
    </row>
    <row r="56" spans="1:5">
      <c r="A56" s="8" t="s">
        <v>92</v>
      </c>
      <c r="B56" s="8">
        <v>344.204</v>
      </c>
      <c r="C56" s="15">
        <f t="shared" si="0"/>
        <v>0.00390239918802104</v>
      </c>
      <c r="D56" s="15">
        <v>10961.85</v>
      </c>
      <c r="E56" s="15">
        <f t="shared" si="1"/>
        <v>0.00503348782198503</v>
      </c>
    </row>
    <row r="57" spans="1:5">
      <c r="A57" s="8" t="s">
        <v>93</v>
      </c>
      <c r="B57" s="8">
        <v>342.815</v>
      </c>
      <c r="C57" s="15">
        <f t="shared" si="0"/>
        <v>-0.00403539761304346</v>
      </c>
      <c r="D57" s="15">
        <v>10922.75</v>
      </c>
      <c r="E57" s="15">
        <f t="shared" si="1"/>
        <v>-0.00356691616834753</v>
      </c>
    </row>
    <row r="58" spans="1:5">
      <c r="A58" s="8" t="s">
        <v>94</v>
      </c>
      <c r="B58" s="8">
        <v>339.883</v>
      </c>
      <c r="C58" s="15">
        <f t="shared" si="0"/>
        <v>-0.00855271793824662</v>
      </c>
      <c r="D58" s="15">
        <v>10831.5</v>
      </c>
      <c r="E58" s="15">
        <f t="shared" si="1"/>
        <v>-0.00835412327481632</v>
      </c>
    </row>
    <row r="59" spans="1:5">
      <c r="A59" s="8" t="s">
        <v>95</v>
      </c>
      <c r="B59" s="8">
        <v>340.023</v>
      </c>
      <c r="C59" s="15">
        <f t="shared" si="0"/>
        <v>0.000411906450160918</v>
      </c>
      <c r="D59" s="15">
        <v>10849.8</v>
      </c>
      <c r="E59" s="15">
        <f t="shared" si="1"/>
        <v>0.00168951668743935</v>
      </c>
    </row>
    <row r="60" spans="1:5">
      <c r="A60" s="8" t="s">
        <v>96</v>
      </c>
      <c r="B60" s="8">
        <v>337.338</v>
      </c>
      <c r="C60" s="15">
        <f t="shared" si="0"/>
        <v>-0.00789652464686213</v>
      </c>
      <c r="D60" s="15">
        <v>10780.55</v>
      </c>
      <c r="E60" s="15">
        <f t="shared" si="1"/>
        <v>-0.00638260613098859</v>
      </c>
    </row>
    <row r="61" spans="1:5">
      <c r="A61" s="8" t="s">
        <v>97</v>
      </c>
      <c r="B61" s="8">
        <v>334.566</v>
      </c>
      <c r="C61" s="15">
        <f t="shared" si="0"/>
        <v>-0.00821727762659424</v>
      </c>
      <c r="D61" s="15">
        <v>10661.55</v>
      </c>
      <c r="E61" s="15">
        <f t="shared" si="1"/>
        <v>-0.011038397855397</v>
      </c>
    </row>
    <row r="62" spans="1:5">
      <c r="A62" s="8" t="s">
        <v>98</v>
      </c>
      <c r="B62" s="8">
        <v>333.092</v>
      </c>
      <c r="C62" s="15">
        <f t="shared" si="0"/>
        <v>-0.00440570769295143</v>
      </c>
      <c r="D62" s="15">
        <v>10652.2</v>
      </c>
      <c r="E62" s="15">
        <f t="shared" si="1"/>
        <v>-0.000876983177867997</v>
      </c>
    </row>
    <row r="63" spans="1:5">
      <c r="A63" s="8" t="s">
        <v>99</v>
      </c>
      <c r="B63" s="8">
        <v>334.328</v>
      </c>
      <c r="C63" s="15">
        <f t="shared" si="0"/>
        <v>0.0037106865370528</v>
      </c>
      <c r="D63" s="15">
        <v>10651.8</v>
      </c>
      <c r="E63" s="15">
        <f t="shared" si="1"/>
        <v>-3.75509284468424e-5</v>
      </c>
    </row>
    <row r="64" spans="1:5">
      <c r="A64" s="8" t="s">
        <v>100</v>
      </c>
      <c r="B64" s="8">
        <v>338.407</v>
      </c>
      <c r="C64" s="15">
        <f t="shared" si="0"/>
        <v>0.0122005934292073</v>
      </c>
      <c r="D64" s="15">
        <v>10830.95</v>
      </c>
      <c r="E64" s="15">
        <f t="shared" si="1"/>
        <v>0.0168187536378829</v>
      </c>
    </row>
    <row r="65" spans="1:5">
      <c r="A65" s="8" t="s">
        <v>101</v>
      </c>
      <c r="B65" s="8">
        <v>339.668</v>
      </c>
      <c r="C65" s="15">
        <f t="shared" si="0"/>
        <v>0.00372628225775479</v>
      </c>
      <c r="D65" s="15">
        <v>10893.65</v>
      </c>
      <c r="E65" s="15">
        <f t="shared" si="1"/>
        <v>0.00578896588018585</v>
      </c>
    </row>
    <row r="66" spans="1:5">
      <c r="A66" s="8" t="s">
        <v>102</v>
      </c>
      <c r="B66" s="8">
        <v>338.766</v>
      </c>
      <c r="C66" s="15">
        <f t="shared" si="0"/>
        <v>-0.00265553422753979</v>
      </c>
      <c r="D66" s="15">
        <v>10912.25</v>
      </c>
      <c r="E66" s="15">
        <f t="shared" si="1"/>
        <v>0.00170741670606274</v>
      </c>
    </row>
    <row r="67" spans="1:5">
      <c r="A67" s="8" t="s">
        <v>103</v>
      </c>
      <c r="B67" s="8">
        <v>337.894</v>
      </c>
      <c r="C67" s="15">
        <f t="shared" si="0"/>
        <v>-0.00257404816303884</v>
      </c>
      <c r="D67" s="15">
        <v>10934.35</v>
      </c>
      <c r="E67" s="15">
        <f t="shared" si="1"/>
        <v>0.0020252468555981</v>
      </c>
    </row>
    <row r="68" spans="1:5">
      <c r="A68" s="8" t="s">
        <v>104</v>
      </c>
      <c r="B68" s="8">
        <v>340.522</v>
      </c>
      <c r="C68" s="15">
        <f t="shared" si="0"/>
        <v>0.00777758705392811</v>
      </c>
      <c r="D68" s="15">
        <v>11062.45</v>
      </c>
      <c r="E68" s="15">
        <f t="shared" si="1"/>
        <v>0.01171537402772</v>
      </c>
    </row>
    <row r="69" spans="1:5">
      <c r="A69" s="8" t="s">
        <v>105</v>
      </c>
      <c r="B69" s="8">
        <v>340.263</v>
      </c>
      <c r="C69" s="15">
        <f t="shared" si="0"/>
        <v>-0.000760596965834849</v>
      </c>
      <c r="D69" s="15">
        <v>11069.4</v>
      </c>
      <c r="E69" s="15">
        <f t="shared" si="1"/>
        <v>0.000628251427124996</v>
      </c>
    </row>
    <row r="70" spans="1:5">
      <c r="A70" s="8" t="s">
        <v>106</v>
      </c>
      <c r="B70" s="8">
        <v>337.482</v>
      </c>
      <c r="C70" s="15">
        <f t="shared" si="0"/>
        <v>-0.0081730896394846</v>
      </c>
      <c r="D70" s="15">
        <v>10943.6</v>
      </c>
      <c r="E70" s="15">
        <f t="shared" si="1"/>
        <v>-0.0113646629446943</v>
      </c>
    </row>
    <row r="71" spans="1:5">
      <c r="A71" s="8" t="s">
        <v>107</v>
      </c>
      <c r="B71" s="8">
        <v>335.74</v>
      </c>
      <c r="C71" s="15">
        <f t="shared" si="0"/>
        <v>-0.00516175677517621</v>
      </c>
      <c r="D71" s="15">
        <v>10888.8</v>
      </c>
      <c r="E71" s="15">
        <f t="shared" si="1"/>
        <v>-0.00500749296392422</v>
      </c>
    </row>
    <row r="72" spans="1:5">
      <c r="A72" s="8" t="s">
        <v>108</v>
      </c>
      <c r="B72" s="8">
        <v>333.63</v>
      </c>
      <c r="C72" s="15">
        <f t="shared" ref="C72:C135" si="2">(B72-B71)/B71</f>
        <v>-0.00628462500744628</v>
      </c>
      <c r="D72" s="15">
        <v>10831.4</v>
      </c>
      <c r="E72" s="15">
        <f t="shared" si="1"/>
        <v>-0.00527147160384979</v>
      </c>
    </row>
    <row r="73" spans="1:5">
      <c r="A73" s="8" t="s">
        <v>109</v>
      </c>
      <c r="B73" s="8">
        <v>332.666</v>
      </c>
      <c r="C73" s="15">
        <f t="shared" si="2"/>
        <v>-0.00288942840871624</v>
      </c>
      <c r="D73" s="15">
        <v>10793.65</v>
      </c>
      <c r="E73" s="15">
        <f t="shared" ref="E73:E136" si="3">(D73-D72)/D72</f>
        <v>-0.00348523736543752</v>
      </c>
    </row>
    <row r="74" spans="1:5">
      <c r="A74" s="8" t="s">
        <v>110</v>
      </c>
      <c r="B74" s="8">
        <v>331.03</v>
      </c>
      <c r="C74" s="15">
        <f t="shared" si="2"/>
        <v>-0.00491784552674462</v>
      </c>
      <c r="D74" s="15">
        <v>10746.05</v>
      </c>
      <c r="E74" s="15">
        <f t="shared" si="3"/>
        <v>-0.00441000032426476</v>
      </c>
    </row>
    <row r="75" spans="1:5">
      <c r="A75" s="8" t="s">
        <v>111</v>
      </c>
      <c r="B75" s="8">
        <v>331.488</v>
      </c>
      <c r="C75" s="15">
        <f t="shared" si="2"/>
        <v>0.00138356040238053</v>
      </c>
      <c r="D75" s="15">
        <v>10724.4</v>
      </c>
      <c r="E75" s="15">
        <f t="shared" si="3"/>
        <v>-0.00201469377119962</v>
      </c>
    </row>
    <row r="76" spans="1:5">
      <c r="A76" s="8" t="s">
        <v>112</v>
      </c>
      <c r="B76" s="8">
        <v>329.523</v>
      </c>
      <c r="C76" s="15">
        <f t="shared" si="2"/>
        <v>-0.00592781639154351</v>
      </c>
      <c r="D76" s="15">
        <v>10640.95</v>
      </c>
      <c r="E76" s="15">
        <f t="shared" si="3"/>
        <v>-0.00778132109954859</v>
      </c>
    </row>
    <row r="77" spans="1:5">
      <c r="A77" s="8" t="s">
        <v>113</v>
      </c>
      <c r="B77" s="8">
        <v>329.627</v>
      </c>
      <c r="C77" s="15">
        <f t="shared" si="2"/>
        <v>0.000315607711753004</v>
      </c>
      <c r="D77" s="15">
        <v>10604.35</v>
      </c>
      <c r="E77" s="15">
        <f t="shared" si="3"/>
        <v>-0.00343954252204929</v>
      </c>
    </row>
    <row r="78" spans="1:5">
      <c r="A78" s="8" t="s">
        <v>114</v>
      </c>
      <c r="B78" s="8">
        <v>332.91</v>
      </c>
      <c r="C78" s="15">
        <f t="shared" si="2"/>
        <v>0.00995974237547293</v>
      </c>
      <c r="D78" s="15">
        <v>10735.45</v>
      </c>
      <c r="E78" s="15">
        <f t="shared" si="3"/>
        <v>0.0123628510941265</v>
      </c>
    </row>
    <row r="79" spans="1:5">
      <c r="A79" s="8" t="s">
        <v>115</v>
      </c>
      <c r="B79" s="8">
        <v>334.744</v>
      </c>
      <c r="C79" s="15">
        <f t="shared" si="2"/>
        <v>0.00550899642546034</v>
      </c>
      <c r="D79" s="15">
        <v>10789.85</v>
      </c>
      <c r="E79" s="15">
        <f t="shared" si="3"/>
        <v>0.00506732367995749</v>
      </c>
    </row>
    <row r="80" spans="1:5">
      <c r="A80" s="8" t="s">
        <v>116</v>
      </c>
      <c r="B80" s="8">
        <v>334.742</v>
      </c>
      <c r="C80" s="15">
        <f t="shared" si="2"/>
        <v>-5.97471500612274e-6</v>
      </c>
      <c r="D80" s="15">
        <v>10791.65</v>
      </c>
      <c r="E80" s="15">
        <f t="shared" si="3"/>
        <v>0.000166823449816195</v>
      </c>
    </row>
    <row r="81" spans="1:5">
      <c r="A81" s="8" t="s">
        <v>117</v>
      </c>
      <c r="B81" s="8">
        <v>336.201</v>
      </c>
      <c r="C81" s="15">
        <f t="shared" si="2"/>
        <v>0.00435858063822288</v>
      </c>
      <c r="D81" s="15">
        <v>10880.1</v>
      </c>
      <c r="E81" s="15">
        <f t="shared" si="3"/>
        <v>0.00819615165428834</v>
      </c>
    </row>
    <row r="82" spans="1:5">
      <c r="A82" s="8" t="s">
        <v>118</v>
      </c>
      <c r="B82" s="8">
        <v>334.556</v>
      </c>
      <c r="C82" s="15">
        <f t="shared" si="2"/>
        <v>-0.00489290632687005</v>
      </c>
      <c r="D82" s="15">
        <v>10835.3</v>
      </c>
      <c r="E82" s="15">
        <f t="shared" si="3"/>
        <v>-0.00411760921315071</v>
      </c>
    </row>
    <row r="83" spans="1:5">
      <c r="A83" s="8" t="s">
        <v>119</v>
      </c>
      <c r="B83" s="8">
        <v>334.172</v>
      </c>
      <c r="C83" s="15">
        <f t="shared" si="2"/>
        <v>-0.00114778990662238</v>
      </c>
      <c r="D83" s="15">
        <v>10806.65</v>
      </c>
      <c r="E83" s="15">
        <f t="shared" si="3"/>
        <v>-0.00264413537234776</v>
      </c>
    </row>
    <row r="84" spans="1:5">
      <c r="A84" s="8" t="s">
        <v>120</v>
      </c>
      <c r="B84" s="8">
        <v>335.697</v>
      </c>
      <c r="C84" s="15">
        <f t="shared" si="2"/>
        <v>0.00456351818823832</v>
      </c>
      <c r="D84" s="15">
        <v>10792.5</v>
      </c>
      <c r="E84" s="15">
        <f t="shared" si="3"/>
        <v>-0.00130937894722228</v>
      </c>
    </row>
    <row r="85" spans="1:5">
      <c r="A85" s="8" t="s">
        <v>121</v>
      </c>
      <c r="B85" s="8">
        <v>339.1</v>
      </c>
      <c r="C85" s="15">
        <f t="shared" si="2"/>
        <v>0.0101371176984007</v>
      </c>
      <c r="D85" s="15">
        <v>10863.5</v>
      </c>
      <c r="E85" s="15">
        <f t="shared" si="3"/>
        <v>0.00657864257586287</v>
      </c>
    </row>
    <row r="86" spans="1:5">
      <c r="A86" s="8" t="s">
        <v>122</v>
      </c>
      <c r="B86" s="8">
        <v>343.741</v>
      </c>
      <c r="C86" s="15">
        <f t="shared" si="2"/>
        <v>0.0136862282512532</v>
      </c>
      <c r="D86" s="15">
        <v>10987.45</v>
      </c>
      <c r="E86" s="15">
        <f t="shared" si="3"/>
        <v>0.0114097666497907</v>
      </c>
    </row>
    <row r="87" spans="1:5">
      <c r="A87" s="8" t="s">
        <v>123</v>
      </c>
      <c r="B87" s="8">
        <v>346.129</v>
      </c>
      <c r="C87" s="15">
        <f t="shared" si="2"/>
        <v>0.00694709097838208</v>
      </c>
      <c r="D87" s="15">
        <v>11053</v>
      </c>
      <c r="E87" s="15">
        <f t="shared" si="3"/>
        <v>0.00596589745573352</v>
      </c>
    </row>
    <row r="88" spans="1:5">
      <c r="A88" s="8" t="s">
        <v>124</v>
      </c>
      <c r="B88" s="8">
        <v>347.508</v>
      </c>
      <c r="C88" s="15">
        <f t="shared" si="2"/>
        <v>0.00398406374501981</v>
      </c>
      <c r="D88" s="15">
        <v>11058.2</v>
      </c>
      <c r="E88" s="15">
        <f t="shared" si="3"/>
        <v>0.000470460508459308</v>
      </c>
    </row>
    <row r="89" spans="1:5">
      <c r="A89" s="8" t="s">
        <v>125</v>
      </c>
      <c r="B89" s="8">
        <v>346.996</v>
      </c>
      <c r="C89" s="15">
        <f t="shared" si="2"/>
        <v>-0.00147334737617551</v>
      </c>
      <c r="D89" s="15">
        <v>11035.4</v>
      </c>
      <c r="E89" s="15">
        <f t="shared" si="3"/>
        <v>-0.00206181837912147</v>
      </c>
    </row>
    <row r="90" spans="1:5">
      <c r="A90" s="8" t="s">
        <v>126</v>
      </c>
      <c r="B90" s="8">
        <v>351.478</v>
      </c>
      <c r="C90" s="15">
        <f t="shared" si="2"/>
        <v>0.0129165754072094</v>
      </c>
      <c r="D90" s="15">
        <v>11168.05</v>
      </c>
      <c r="E90" s="15">
        <f t="shared" si="3"/>
        <v>0.0120204070536636</v>
      </c>
    </row>
    <row r="91" spans="1:5">
      <c r="A91" s="8" t="s">
        <v>127</v>
      </c>
      <c r="B91" s="8">
        <v>355.61</v>
      </c>
      <c r="C91" s="15">
        <f t="shared" si="2"/>
        <v>0.0117560700812</v>
      </c>
      <c r="D91" s="15">
        <v>11301.2</v>
      </c>
      <c r="E91" s="15">
        <f t="shared" si="3"/>
        <v>0.011922403642534</v>
      </c>
    </row>
    <row r="92" spans="1:5">
      <c r="A92" s="8" t="s">
        <v>128</v>
      </c>
      <c r="B92" s="8">
        <v>356.397</v>
      </c>
      <c r="C92" s="15">
        <f t="shared" si="2"/>
        <v>0.00221309861927386</v>
      </c>
      <c r="D92" s="15">
        <v>11341.7</v>
      </c>
      <c r="E92" s="15">
        <f t="shared" si="3"/>
        <v>0.00358369022758645</v>
      </c>
    </row>
    <row r="93" spans="1:5">
      <c r="A93" s="8" t="s">
        <v>129</v>
      </c>
      <c r="B93" s="8">
        <v>356.024</v>
      </c>
      <c r="C93" s="15">
        <f t="shared" si="2"/>
        <v>-0.00104658568955404</v>
      </c>
      <c r="D93" s="15">
        <v>11343.25</v>
      </c>
      <c r="E93" s="15">
        <f t="shared" si="3"/>
        <v>0.000136663815830014</v>
      </c>
    </row>
    <row r="94" spans="1:5">
      <c r="A94" s="8" t="s">
        <v>130</v>
      </c>
      <c r="B94" s="8">
        <v>358.213</v>
      </c>
      <c r="C94" s="15">
        <f t="shared" si="2"/>
        <v>0.00614846190144491</v>
      </c>
      <c r="D94" s="15">
        <v>11426.85</v>
      </c>
      <c r="E94" s="15">
        <f t="shared" si="3"/>
        <v>0.00737002181914358</v>
      </c>
    </row>
    <row r="95" spans="1:5">
      <c r="A95" s="8" t="s">
        <v>131</v>
      </c>
      <c r="B95" s="8">
        <v>358.851</v>
      </c>
      <c r="C95" s="15">
        <f t="shared" si="2"/>
        <v>0.00178106322216105</v>
      </c>
      <c r="D95" s="15">
        <v>11462.2</v>
      </c>
      <c r="E95" s="15">
        <f t="shared" si="3"/>
        <v>0.00309359097214021</v>
      </c>
    </row>
    <row r="96" spans="1:5">
      <c r="A96" s="8" t="s">
        <v>132</v>
      </c>
      <c r="B96" s="8">
        <v>360.24</v>
      </c>
      <c r="C96" s="15">
        <f t="shared" si="2"/>
        <v>0.00387068727689211</v>
      </c>
      <c r="D96" s="15">
        <v>11532.4</v>
      </c>
      <c r="E96" s="15">
        <f t="shared" si="3"/>
        <v>0.0061244787213623</v>
      </c>
    </row>
    <row r="97" spans="1:5">
      <c r="A97" s="8" t="s">
        <v>133</v>
      </c>
      <c r="B97" s="8">
        <v>360.028</v>
      </c>
      <c r="C97" s="15">
        <f t="shared" si="2"/>
        <v>-0.000588496557850292</v>
      </c>
      <c r="D97" s="15">
        <v>11521.05</v>
      </c>
      <c r="E97" s="15">
        <f t="shared" si="3"/>
        <v>-0.000984183691165791</v>
      </c>
    </row>
    <row r="98" spans="1:5">
      <c r="A98" s="8" t="s">
        <v>134</v>
      </c>
      <c r="B98" s="8">
        <v>357.836</v>
      </c>
      <c r="C98" s="15">
        <f t="shared" si="2"/>
        <v>-0.00608841534547315</v>
      </c>
      <c r="D98" s="15">
        <v>11456.9</v>
      </c>
      <c r="E98" s="15">
        <f t="shared" si="3"/>
        <v>-0.00556806888261049</v>
      </c>
    </row>
    <row r="99" spans="1:5">
      <c r="A99" s="8" t="s">
        <v>135</v>
      </c>
      <c r="B99" s="8">
        <v>354.824</v>
      </c>
      <c r="C99" s="15">
        <f t="shared" si="2"/>
        <v>-0.00841726377446652</v>
      </c>
      <c r="D99" s="15">
        <v>11354.25</v>
      </c>
      <c r="E99" s="15">
        <f t="shared" si="3"/>
        <v>-0.00895966622733895</v>
      </c>
    </row>
    <row r="100" spans="1:5">
      <c r="A100" s="8" t="s">
        <v>136</v>
      </c>
      <c r="B100" s="8">
        <v>357.705</v>
      </c>
      <c r="C100" s="15">
        <f t="shared" si="2"/>
        <v>0.0081195184091267</v>
      </c>
      <c r="D100" s="15">
        <v>11483.25</v>
      </c>
      <c r="E100" s="15">
        <f t="shared" si="3"/>
        <v>0.0113613845036</v>
      </c>
    </row>
    <row r="101" spans="1:5">
      <c r="A101" s="8" t="s">
        <v>137</v>
      </c>
      <c r="B101" s="8">
        <v>357.284</v>
      </c>
      <c r="C101" s="15">
        <f t="shared" si="2"/>
        <v>-0.00117694748465912</v>
      </c>
      <c r="D101" s="15">
        <v>11445.05</v>
      </c>
      <c r="E101" s="15">
        <f t="shared" si="3"/>
        <v>-0.00332658437289101</v>
      </c>
    </row>
    <row r="102" spans="1:5">
      <c r="A102" s="8" t="s">
        <v>138</v>
      </c>
      <c r="B102" s="8">
        <v>361.826</v>
      </c>
      <c r="C102" s="15">
        <f t="shared" si="2"/>
        <v>0.0127125759899688</v>
      </c>
      <c r="D102" s="15">
        <v>11570</v>
      </c>
      <c r="E102" s="15">
        <f t="shared" si="3"/>
        <v>0.0109173834976694</v>
      </c>
    </row>
    <row r="103" spans="1:5">
      <c r="A103" s="8" t="s">
        <v>139</v>
      </c>
      <c r="B103" s="8">
        <v>365.018</v>
      </c>
      <c r="C103" s="15">
        <f t="shared" si="2"/>
        <v>0.00882191992836322</v>
      </c>
      <c r="D103" s="15">
        <v>11623.9</v>
      </c>
      <c r="E103" s="15">
        <f t="shared" si="3"/>
        <v>0.00465859982713912</v>
      </c>
    </row>
    <row r="104" spans="1:5">
      <c r="A104" s="8" t="s">
        <v>140</v>
      </c>
      <c r="B104" s="8">
        <v>367.591</v>
      </c>
      <c r="C104" s="15">
        <f t="shared" si="2"/>
        <v>0.00704896744818074</v>
      </c>
      <c r="D104" s="15">
        <v>11669.15</v>
      </c>
      <c r="E104" s="15">
        <f t="shared" si="3"/>
        <v>0.00389284147317166</v>
      </c>
    </row>
    <row r="105" spans="1:5">
      <c r="A105" s="8" t="s">
        <v>141</v>
      </c>
      <c r="B105" s="8">
        <v>367.628</v>
      </c>
      <c r="C105" s="15">
        <f t="shared" si="2"/>
        <v>0.000100655347927391</v>
      </c>
      <c r="D105" s="15">
        <v>11713.2</v>
      </c>
      <c r="E105" s="15">
        <f t="shared" si="3"/>
        <v>0.00377491076899355</v>
      </c>
    </row>
    <row r="106" spans="1:5">
      <c r="A106" s="8" t="s">
        <v>142</v>
      </c>
      <c r="B106" s="8">
        <v>363.805</v>
      </c>
      <c r="C106" s="15">
        <f t="shared" si="2"/>
        <v>-0.0103990990892967</v>
      </c>
      <c r="D106" s="15">
        <v>11643.95</v>
      </c>
      <c r="E106" s="15">
        <f t="shared" si="3"/>
        <v>-0.00591213331967353</v>
      </c>
    </row>
    <row r="107" spans="1:5">
      <c r="A107" s="8" t="s">
        <v>143</v>
      </c>
      <c r="B107" s="8">
        <v>362.667</v>
      </c>
      <c r="C107" s="15">
        <f t="shared" si="2"/>
        <v>-0.0031280493671061</v>
      </c>
      <c r="D107" s="15">
        <v>11598</v>
      </c>
      <c r="E107" s="15">
        <f t="shared" si="3"/>
        <v>-0.00394625535149161</v>
      </c>
    </row>
    <row r="108" spans="1:5">
      <c r="A108" s="8" t="s">
        <v>144</v>
      </c>
      <c r="B108" s="8">
        <v>363.618</v>
      </c>
      <c r="C108" s="15">
        <f t="shared" si="2"/>
        <v>0.00262224023691161</v>
      </c>
      <c r="D108" s="15">
        <v>11665.95</v>
      </c>
      <c r="E108" s="15">
        <f t="shared" si="3"/>
        <v>0.00585876875323338</v>
      </c>
    </row>
    <row r="109" spans="1:5">
      <c r="A109" s="8" t="s">
        <v>145</v>
      </c>
      <c r="B109" s="8">
        <v>361.835</v>
      </c>
      <c r="C109" s="15">
        <f t="shared" si="2"/>
        <v>-0.00490349762663019</v>
      </c>
      <c r="D109" s="15">
        <v>11604.5</v>
      </c>
      <c r="E109" s="15">
        <f t="shared" si="3"/>
        <v>-0.00526746643008077</v>
      </c>
    </row>
    <row r="110" spans="1:5">
      <c r="A110" s="8" t="s">
        <v>146</v>
      </c>
      <c r="B110" s="8">
        <v>363.29</v>
      </c>
      <c r="C110" s="15">
        <f t="shared" si="2"/>
        <v>0.00402116987024484</v>
      </c>
      <c r="D110" s="15">
        <v>11671.95</v>
      </c>
      <c r="E110" s="15">
        <f t="shared" si="3"/>
        <v>0.00581240036192862</v>
      </c>
    </row>
    <row r="111" spans="1:5">
      <c r="A111" s="8" t="s">
        <v>147</v>
      </c>
      <c r="B111" s="8">
        <v>360.737</v>
      </c>
      <c r="C111" s="15">
        <f t="shared" si="2"/>
        <v>-0.00702744364006716</v>
      </c>
      <c r="D111" s="15">
        <v>11584.3</v>
      </c>
      <c r="E111" s="15">
        <f t="shared" si="3"/>
        <v>-0.00750945643187312</v>
      </c>
    </row>
    <row r="112" spans="1:5">
      <c r="A112" s="8" t="s">
        <v>148</v>
      </c>
      <c r="B112" s="8">
        <v>360.508</v>
      </c>
      <c r="C112" s="15">
        <f t="shared" si="2"/>
        <v>-0.000634811510879233</v>
      </c>
      <c r="D112" s="15">
        <v>11596.7</v>
      </c>
      <c r="E112" s="15">
        <f t="shared" si="3"/>
        <v>0.00107041426758643</v>
      </c>
    </row>
    <row r="113" spans="1:5">
      <c r="A113" s="8" t="s">
        <v>149</v>
      </c>
      <c r="B113" s="8">
        <v>361.541</v>
      </c>
      <c r="C113" s="15">
        <f t="shared" si="2"/>
        <v>0.00286540104519183</v>
      </c>
      <c r="D113" s="15">
        <v>11643.45</v>
      </c>
      <c r="E113" s="15">
        <f t="shared" si="3"/>
        <v>0.00403131925461554</v>
      </c>
    </row>
    <row r="114" spans="1:5">
      <c r="A114" s="8" t="s">
        <v>150</v>
      </c>
      <c r="B114" s="8">
        <v>361.464</v>
      </c>
      <c r="C114" s="15">
        <f t="shared" si="2"/>
        <v>-0.000212977228032224</v>
      </c>
      <c r="D114" s="15">
        <v>11690.35</v>
      </c>
      <c r="E114" s="15">
        <f t="shared" si="3"/>
        <v>0.00402801575134515</v>
      </c>
    </row>
    <row r="115" spans="1:5">
      <c r="A115" s="8" t="s">
        <v>151</v>
      </c>
      <c r="B115" s="8">
        <v>363.41</v>
      </c>
      <c r="C115" s="15">
        <f t="shared" si="2"/>
        <v>0.00538366199676877</v>
      </c>
      <c r="D115" s="15">
        <v>11787.15</v>
      </c>
      <c r="E115" s="15">
        <f t="shared" si="3"/>
        <v>0.00828033377957027</v>
      </c>
    </row>
    <row r="116" spans="1:5">
      <c r="A116" s="8" t="s">
        <v>152</v>
      </c>
      <c r="B116" s="8">
        <v>362.416</v>
      </c>
      <c r="C116" s="15">
        <f t="shared" si="2"/>
        <v>-0.0027352026636582</v>
      </c>
      <c r="D116" s="15">
        <v>11752.8</v>
      </c>
      <c r="E116" s="15">
        <f t="shared" si="3"/>
        <v>-0.00291419045316301</v>
      </c>
    </row>
    <row r="117" spans="1:5">
      <c r="A117" s="8" t="s">
        <v>153</v>
      </c>
      <c r="B117" s="8">
        <v>358.347</v>
      </c>
      <c r="C117" s="15">
        <f t="shared" si="2"/>
        <v>-0.0112274292525717</v>
      </c>
      <c r="D117" s="15">
        <v>11594.45</v>
      </c>
      <c r="E117" s="15">
        <f t="shared" si="3"/>
        <v>-0.0134733850656864</v>
      </c>
    </row>
    <row r="118" spans="1:5">
      <c r="A118" s="8" t="s">
        <v>154</v>
      </c>
      <c r="B118" s="8">
        <v>358.347</v>
      </c>
      <c r="C118" s="15">
        <f t="shared" si="2"/>
        <v>0</v>
      </c>
      <c r="D118" s="15">
        <v>11575.95</v>
      </c>
      <c r="E118" s="15">
        <f t="shared" si="3"/>
        <v>-0.00159559099396694</v>
      </c>
    </row>
    <row r="119" spans="1:5">
      <c r="A119" s="8" t="s">
        <v>155</v>
      </c>
      <c r="B119" s="8">
        <v>361.603</v>
      </c>
      <c r="C119" s="15">
        <f t="shared" si="2"/>
        <v>0.00908616508579681</v>
      </c>
      <c r="D119" s="15">
        <v>11726.15</v>
      </c>
      <c r="E119" s="15">
        <f t="shared" si="3"/>
        <v>0.0129751769833144</v>
      </c>
    </row>
    <row r="120" spans="1:5">
      <c r="A120" s="8" t="s">
        <v>156</v>
      </c>
      <c r="B120" s="8">
        <v>359.818</v>
      </c>
      <c r="C120" s="15">
        <f t="shared" si="2"/>
        <v>-0.00493635285105496</v>
      </c>
      <c r="D120" s="15">
        <v>11641.8</v>
      </c>
      <c r="E120" s="15">
        <f t="shared" si="3"/>
        <v>-0.00719332432213475</v>
      </c>
    </row>
    <row r="121" spans="1:5">
      <c r="A121" s="8" t="s">
        <v>157</v>
      </c>
      <c r="B121" s="8">
        <v>363.632</v>
      </c>
      <c r="C121" s="15">
        <f t="shared" si="2"/>
        <v>0.0105998032338572</v>
      </c>
      <c r="D121" s="15">
        <v>11754.65</v>
      </c>
      <c r="E121" s="15">
        <f t="shared" si="3"/>
        <v>0.00969351818447322</v>
      </c>
    </row>
    <row r="122" spans="1:5">
      <c r="A122" s="8" t="s">
        <v>158</v>
      </c>
      <c r="B122" s="8">
        <v>363.475</v>
      </c>
      <c r="C122" s="15">
        <f t="shared" si="2"/>
        <v>-0.000431755181062124</v>
      </c>
      <c r="D122" s="15">
        <v>11748.15</v>
      </c>
      <c r="E122" s="15">
        <f t="shared" si="3"/>
        <v>-0.000552972653375473</v>
      </c>
    </row>
    <row r="123" spans="1:5">
      <c r="A123" s="8" t="s">
        <v>159</v>
      </c>
      <c r="B123" s="8">
        <v>361.939</v>
      </c>
      <c r="C123" s="15">
        <f t="shared" si="2"/>
        <v>-0.00422587523213426</v>
      </c>
      <c r="D123" s="15">
        <v>11724.75</v>
      </c>
      <c r="E123" s="15">
        <f t="shared" si="3"/>
        <v>-0.00199180296472207</v>
      </c>
    </row>
    <row r="124" spans="1:5">
      <c r="A124" s="8" t="s">
        <v>160</v>
      </c>
      <c r="B124" s="8">
        <v>362.571</v>
      </c>
      <c r="C124" s="15">
        <f t="shared" si="2"/>
        <v>0.0017461505944372</v>
      </c>
      <c r="D124" s="15">
        <v>11712.25</v>
      </c>
      <c r="E124" s="15">
        <f t="shared" si="3"/>
        <v>-0.00106612081281051</v>
      </c>
    </row>
    <row r="125" spans="1:5">
      <c r="A125" s="8" t="s">
        <v>161</v>
      </c>
      <c r="B125" s="8">
        <v>359.87</v>
      </c>
      <c r="C125" s="15">
        <f t="shared" si="2"/>
        <v>-0.00744957539350919</v>
      </c>
      <c r="D125" s="15">
        <v>11598.25</v>
      </c>
      <c r="E125" s="15">
        <f t="shared" si="3"/>
        <v>-0.00973339879186322</v>
      </c>
    </row>
    <row r="126" spans="1:5">
      <c r="A126" s="8" t="s">
        <v>162</v>
      </c>
      <c r="B126" s="8">
        <v>356.92</v>
      </c>
      <c r="C126" s="15">
        <f t="shared" si="2"/>
        <v>-0.00819740461833437</v>
      </c>
      <c r="D126" s="15">
        <v>11497.9</v>
      </c>
      <c r="E126" s="15">
        <f t="shared" si="3"/>
        <v>-0.00865216735283343</v>
      </c>
    </row>
    <row r="127" spans="1:5">
      <c r="A127" s="8" t="s">
        <v>163</v>
      </c>
      <c r="B127" s="8">
        <v>353.311</v>
      </c>
      <c r="C127" s="15">
        <f t="shared" si="2"/>
        <v>-0.0101115095819793</v>
      </c>
      <c r="D127" s="15">
        <v>11359.45</v>
      </c>
      <c r="E127" s="15">
        <f t="shared" si="3"/>
        <v>-0.0120413292862174</v>
      </c>
    </row>
    <row r="128" spans="1:5">
      <c r="A128" s="8" t="s">
        <v>164</v>
      </c>
      <c r="B128" s="8">
        <v>351.061</v>
      </c>
      <c r="C128" s="15">
        <f t="shared" si="2"/>
        <v>-0.00636832705463459</v>
      </c>
      <c r="D128" s="15">
        <v>11301.8</v>
      </c>
      <c r="E128" s="15">
        <f t="shared" si="3"/>
        <v>-0.00507506965566127</v>
      </c>
    </row>
    <row r="129" spans="1:5">
      <c r="A129" s="8" t="s">
        <v>165</v>
      </c>
      <c r="B129" s="8">
        <v>351.702</v>
      </c>
      <c r="C129" s="15">
        <f t="shared" si="2"/>
        <v>0.0018258935056871</v>
      </c>
      <c r="D129" s="15">
        <v>11278.9</v>
      </c>
      <c r="E129" s="15">
        <f t="shared" si="3"/>
        <v>-0.00202622591091681</v>
      </c>
    </row>
    <row r="130" spans="1:5">
      <c r="A130" s="8" t="s">
        <v>166</v>
      </c>
      <c r="B130" s="8">
        <v>347.062</v>
      </c>
      <c r="C130" s="15">
        <f t="shared" si="2"/>
        <v>-0.0131929872448834</v>
      </c>
      <c r="D130" s="15">
        <v>11148.2</v>
      </c>
      <c r="E130" s="15">
        <f t="shared" si="3"/>
        <v>-0.0115880094690084</v>
      </c>
    </row>
    <row r="131" spans="1:5">
      <c r="A131" s="8" t="s">
        <v>167</v>
      </c>
      <c r="B131" s="8">
        <v>349.972</v>
      </c>
      <c r="C131" s="15">
        <f t="shared" si="2"/>
        <v>0.00838466902167327</v>
      </c>
      <c r="D131" s="15">
        <v>11222.05</v>
      </c>
      <c r="E131" s="15">
        <f t="shared" si="3"/>
        <v>0.00662438779354502</v>
      </c>
    </row>
    <row r="132" spans="1:5">
      <c r="A132" s="8" t="s">
        <v>168</v>
      </c>
      <c r="B132" s="8">
        <v>348.954</v>
      </c>
      <c r="C132" s="15">
        <f t="shared" si="2"/>
        <v>-0.00290880413290198</v>
      </c>
      <c r="D132" s="15">
        <v>11157</v>
      </c>
      <c r="E132" s="15">
        <f t="shared" si="3"/>
        <v>-0.00579662361155041</v>
      </c>
    </row>
    <row r="133" spans="1:5">
      <c r="A133" s="8" t="s">
        <v>169</v>
      </c>
      <c r="B133" s="8">
        <v>351.162</v>
      </c>
      <c r="C133" s="15">
        <f t="shared" si="2"/>
        <v>0.0063274815591739</v>
      </c>
      <c r="D133" s="15">
        <v>11257.1</v>
      </c>
      <c r="E133" s="15">
        <f t="shared" si="3"/>
        <v>0.00897194586358343</v>
      </c>
    </row>
    <row r="134" spans="1:5">
      <c r="A134" s="8" t="s">
        <v>170</v>
      </c>
      <c r="B134" s="8">
        <v>353.438</v>
      </c>
      <c r="C134" s="15">
        <f t="shared" si="2"/>
        <v>0.00648133909705495</v>
      </c>
      <c r="D134" s="15">
        <v>11407.15</v>
      </c>
      <c r="E134" s="15">
        <f t="shared" si="3"/>
        <v>0.0133293654671273</v>
      </c>
    </row>
    <row r="135" spans="1:5">
      <c r="A135" s="8" t="s">
        <v>171</v>
      </c>
      <c r="B135" s="8">
        <v>365.712</v>
      </c>
      <c r="C135" s="15">
        <f t="shared" si="2"/>
        <v>0.0347274486614343</v>
      </c>
      <c r="D135" s="15">
        <v>11828.25</v>
      </c>
      <c r="E135" s="15">
        <f t="shared" si="3"/>
        <v>0.0369154433841933</v>
      </c>
    </row>
    <row r="136" spans="1:5">
      <c r="A136" s="8" t="s">
        <v>172</v>
      </c>
      <c r="B136" s="8">
        <v>362.203</v>
      </c>
      <c r="C136" s="15">
        <f t="shared" ref="C136:C199" si="4">(B136-B135)/B135</f>
        <v>-0.00959498184363656</v>
      </c>
      <c r="D136" s="15">
        <v>11709.1</v>
      </c>
      <c r="E136" s="15">
        <f t="shared" si="3"/>
        <v>-0.0100733413649525</v>
      </c>
    </row>
    <row r="137" spans="1:5">
      <c r="A137" s="8" t="s">
        <v>173</v>
      </c>
      <c r="B137" s="8">
        <v>363.424</v>
      </c>
      <c r="C137" s="15">
        <f t="shared" si="4"/>
        <v>0.00337103778820165</v>
      </c>
      <c r="D137" s="15">
        <v>11737.9</v>
      </c>
      <c r="E137" s="15">
        <f t="shared" ref="E137:E200" si="5">(D137-D136)/D136</f>
        <v>0.00245962541954542</v>
      </c>
    </row>
    <row r="138" spans="1:5">
      <c r="A138" s="8" t="s">
        <v>174</v>
      </c>
      <c r="B138" s="8">
        <v>361.674</v>
      </c>
      <c r="C138" s="15">
        <f t="shared" si="4"/>
        <v>-0.0048153121422911</v>
      </c>
      <c r="D138" s="15">
        <v>11657.05</v>
      </c>
      <c r="E138" s="15">
        <f t="shared" si="5"/>
        <v>-0.00688794418081602</v>
      </c>
    </row>
    <row r="139" spans="1:5">
      <c r="A139" s="8" t="s">
        <v>175</v>
      </c>
      <c r="B139" s="8">
        <v>369.29</v>
      </c>
      <c r="C139" s="15">
        <f t="shared" si="4"/>
        <v>0.0210576375409901</v>
      </c>
      <c r="D139" s="15">
        <v>11844.1</v>
      </c>
      <c r="E139" s="15">
        <f t="shared" si="5"/>
        <v>0.0160460837004217</v>
      </c>
    </row>
    <row r="140" spans="1:5">
      <c r="A140" s="8" t="s">
        <v>176</v>
      </c>
      <c r="B140" s="8">
        <v>373.132</v>
      </c>
      <c r="C140" s="15">
        <f t="shared" si="4"/>
        <v>0.0104037477321346</v>
      </c>
      <c r="D140" s="15">
        <v>11924.75</v>
      </c>
      <c r="E140" s="15">
        <f t="shared" si="5"/>
        <v>0.00680929745611736</v>
      </c>
    </row>
    <row r="141" spans="1:5">
      <c r="A141" s="8" t="s">
        <v>177</v>
      </c>
      <c r="B141" s="8">
        <v>373.084</v>
      </c>
      <c r="C141" s="15">
        <f t="shared" si="4"/>
        <v>-0.000128640802718614</v>
      </c>
      <c r="D141" s="15">
        <v>11928.75</v>
      </c>
      <c r="E141" s="15">
        <f t="shared" si="5"/>
        <v>0.000335436801610097</v>
      </c>
    </row>
    <row r="142" spans="1:5">
      <c r="A142" s="8" t="s">
        <v>178</v>
      </c>
      <c r="B142" s="8">
        <v>370.237</v>
      </c>
      <c r="C142" s="15">
        <f t="shared" si="4"/>
        <v>-0.00763098926783239</v>
      </c>
      <c r="D142" s="15">
        <v>11861.1</v>
      </c>
      <c r="E142" s="15">
        <f t="shared" si="5"/>
        <v>-0.00567117258723669</v>
      </c>
    </row>
    <row r="143" spans="1:5">
      <c r="A143" s="8" t="s">
        <v>179</v>
      </c>
      <c r="B143" s="8">
        <v>372.546</v>
      </c>
      <c r="C143" s="15">
        <f t="shared" si="4"/>
        <v>0.00623654578013534</v>
      </c>
      <c r="D143" s="15">
        <v>11945.9</v>
      </c>
      <c r="E143" s="15">
        <f t="shared" si="5"/>
        <v>0.00714942121725635</v>
      </c>
    </row>
    <row r="144" spans="1:5">
      <c r="A144" s="8" t="s">
        <v>180</v>
      </c>
      <c r="B144" s="8">
        <v>371.714</v>
      </c>
      <c r="C144" s="15">
        <f t="shared" si="4"/>
        <v>-0.00223328125922703</v>
      </c>
      <c r="D144" s="15">
        <v>11922.8</v>
      </c>
      <c r="E144" s="15">
        <f t="shared" si="5"/>
        <v>-0.00193371784461617</v>
      </c>
    </row>
    <row r="145" spans="1:5">
      <c r="A145" s="8" t="s">
        <v>181</v>
      </c>
      <c r="B145" s="8">
        <v>374.159</v>
      </c>
      <c r="C145" s="15">
        <f t="shared" si="4"/>
        <v>0.00657763764614729</v>
      </c>
      <c r="D145" s="15">
        <v>12088.55</v>
      </c>
      <c r="E145" s="15">
        <f t="shared" si="5"/>
        <v>0.0139019357868957</v>
      </c>
    </row>
    <row r="146" spans="1:5">
      <c r="A146" s="8" t="s">
        <v>182</v>
      </c>
      <c r="B146" s="8">
        <v>372.804</v>
      </c>
      <c r="C146" s="15">
        <f t="shared" si="4"/>
        <v>-0.00362145504985853</v>
      </c>
      <c r="D146" s="15">
        <v>12021.65</v>
      </c>
      <c r="E146" s="15">
        <f t="shared" si="5"/>
        <v>-0.00553416249260661</v>
      </c>
    </row>
    <row r="147" spans="1:5">
      <c r="A147" s="8" t="s">
        <v>183</v>
      </c>
      <c r="B147" s="8">
        <v>367.091</v>
      </c>
      <c r="C147" s="15">
        <f t="shared" si="4"/>
        <v>-0.0153244063904893</v>
      </c>
      <c r="D147" s="15">
        <v>11843.75</v>
      </c>
      <c r="E147" s="15">
        <f t="shared" si="5"/>
        <v>-0.0147983013978946</v>
      </c>
    </row>
    <row r="148" spans="1:5">
      <c r="A148" s="8" t="s">
        <v>184</v>
      </c>
      <c r="B148" s="8">
        <v>368.181</v>
      </c>
      <c r="C148" s="15">
        <f t="shared" si="4"/>
        <v>0.00296929099324139</v>
      </c>
      <c r="D148" s="15">
        <v>11870.65</v>
      </c>
      <c r="E148" s="15">
        <f t="shared" si="5"/>
        <v>0.00227124010554087</v>
      </c>
    </row>
    <row r="149" spans="1:5">
      <c r="A149" s="8" t="s">
        <v>185</v>
      </c>
      <c r="B149" s="8">
        <v>368.93</v>
      </c>
      <c r="C149" s="15">
        <f t="shared" si="4"/>
        <v>0.00203432550837774</v>
      </c>
      <c r="D149" s="15">
        <v>11922.7</v>
      </c>
      <c r="E149" s="15">
        <f t="shared" si="5"/>
        <v>0.004384764103061</v>
      </c>
    </row>
    <row r="150" spans="1:5">
      <c r="A150" s="8" t="s">
        <v>186</v>
      </c>
      <c r="B150" s="8">
        <v>370.254</v>
      </c>
      <c r="C150" s="15">
        <f t="shared" si="4"/>
        <v>0.00358875667470797</v>
      </c>
      <c r="D150" s="15">
        <v>11965.6</v>
      </c>
      <c r="E150" s="15">
        <f t="shared" si="5"/>
        <v>0.00359817826499028</v>
      </c>
    </row>
    <row r="151" spans="1:5">
      <c r="A151" s="8" t="s">
        <v>187</v>
      </c>
      <c r="B151" s="8">
        <v>368.364</v>
      </c>
      <c r="C151" s="15">
        <f t="shared" si="4"/>
        <v>-0.00510460386653498</v>
      </c>
      <c r="D151" s="15">
        <v>11906.2</v>
      </c>
      <c r="E151" s="15">
        <f t="shared" si="5"/>
        <v>-0.00496423079494548</v>
      </c>
    </row>
    <row r="152" spans="1:5">
      <c r="A152" s="8" t="s">
        <v>188</v>
      </c>
      <c r="B152" s="8">
        <v>368.701</v>
      </c>
      <c r="C152" s="15">
        <f t="shared" si="4"/>
        <v>0.000914855957694145</v>
      </c>
      <c r="D152" s="15">
        <v>11914.05</v>
      </c>
      <c r="E152" s="15">
        <f t="shared" si="5"/>
        <v>0.000659320354101102</v>
      </c>
    </row>
    <row r="153" spans="1:5">
      <c r="A153" s="8" t="s">
        <v>189</v>
      </c>
      <c r="B153" s="8">
        <v>366.752</v>
      </c>
      <c r="C153" s="15">
        <f t="shared" si="4"/>
        <v>-0.00528612615642489</v>
      </c>
      <c r="D153" s="15">
        <v>11823.3</v>
      </c>
      <c r="E153" s="15">
        <f t="shared" si="5"/>
        <v>-0.00761705717199441</v>
      </c>
    </row>
    <row r="154" spans="1:5">
      <c r="A154" s="8" t="s">
        <v>190</v>
      </c>
      <c r="B154" s="8">
        <v>362.608</v>
      </c>
      <c r="C154" s="15">
        <f t="shared" si="4"/>
        <v>-0.0112991885524823</v>
      </c>
      <c r="D154" s="15">
        <v>11672.15</v>
      </c>
      <c r="E154" s="15">
        <f t="shared" si="5"/>
        <v>-0.0127840788950631</v>
      </c>
    </row>
    <row r="155" spans="1:5">
      <c r="A155" s="8" t="s">
        <v>191</v>
      </c>
      <c r="B155" s="8">
        <v>363.132</v>
      </c>
      <c r="C155" s="15">
        <f t="shared" si="4"/>
        <v>0.00144508670520231</v>
      </c>
      <c r="D155" s="15">
        <v>11691.5</v>
      </c>
      <c r="E155" s="15">
        <f t="shared" si="5"/>
        <v>0.00165779226620634</v>
      </c>
    </row>
    <row r="156" spans="1:5">
      <c r="A156" s="8" t="s">
        <v>192</v>
      </c>
      <c r="B156" s="8">
        <v>363.529</v>
      </c>
      <c r="C156" s="15">
        <f t="shared" si="4"/>
        <v>0.00109326636044191</v>
      </c>
      <c r="D156" s="15">
        <v>11691.45</v>
      </c>
      <c r="E156" s="15">
        <f t="shared" si="5"/>
        <v>-4.27661121321237e-6</v>
      </c>
    </row>
    <row r="157" spans="1:5">
      <c r="A157" s="8" t="s">
        <v>193</v>
      </c>
      <c r="B157" s="8">
        <v>366.944</v>
      </c>
      <c r="C157" s="15">
        <f t="shared" si="4"/>
        <v>0.00939402358546366</v>
      </c>
      <c r="D157" s="15">
        <v>11831.75</v>
      </c>
      <c r="E157" s="15">
        <f t="shared" si="5"/>
        <v>0.0120002223847341</v>
      </c>
    </row>
    <row r="158" spans="1:5">
      <c r="A158" s="8" t="s">
        <v>194</v>
      </c>
      <c r="B158" s="8">
        <v>365.805</v>
      </c>
      <c r="C158" s="15">
        <f t="shared" si="4"/>
        <v>-0.00310401587163167</v>
      </c>
      <c r="D158" s="15">
        <v>11724.1</v>
      </c>
      <c r="E158" s="15">
        <f t="shared" si="5"/>
        <v>-0.0090984004902064</v>
      </c>
    </row>
    <row r="159" spans="1:5">
      <c r="A159" s="8" t="s">
        <v>195</v>
      </c>
      <c r="B159" s="8">
        <v>364.931</v>
      </c>
      <c r="C159" s="15">
        <f t="shared" si="4"/>
        <v>-0.00238925110373019</v>
      </c>
      <c r="D159" s="15">
        <v>11699.65</v>
      </c>
      <c r="E159" s="15">
        <f t="shared" si="5"/>
        <v>-0.00208544792350805</v>
      </c>
    </row>
    <row r="160" spans="1:5">
      <c r="A160" s="8" t="s">
        <v>196</v>
      </c>
      <c r="B160" s="8">
        <v>368.297</v>
      </c>
      <c r="C160" s="15">
        <f t="shared" si="4"/>
        <v>0.00922366145928968</v>
      </c>
      <c r="D160" s="15">
        <v>11796.45</v>
      </c>
      <c r="E160" s="15">
        <f t="shared" si="5"/>
        <v>0.00827375177889946</v>
      </c>
    </row>
    <row r="161" spans="1:5">
      <c r="A161" s="8" t="s">
        <v>197</v>
      </c>
      <c r="B161" s="8">
        <v>369.923</v>
      </c>
      <c r="C161" s="15">
        <f t="shared" si="4"/>
        <v>0.00441491513642516</v>
      </c>
      <c r="D161" s="15">
        <v>11847.55</v>
      </c>
      <c r="E161" s="15">
        <f t="shared" si="5"/>
        <v>0.00433181168910974</v>
      </c>
    </row>
    <row r="162" spans="1:5">
      <c r="A162" s="8" t="s">
        <v>198</v>
      </c>
      <c r="B162" s="8">
        <v>369.233</v>
      </c>
      <c r="C162" s="15">
        <f t="shared" si="4"/>
        <v>-0.00186525303914598</v>
      </c>
      <c r="D162" s="15">
        <v>11841.55</v>
      </c>
      <c r="E162" s="15">
        <f t="shared" si="5"/>
        <v>-0.000506433819650476</v>
      </c>
    </row>
    <row r="163" spans="1:5">
      <c r="A163" s="8" t="s">
        <v>199</v>
      </c>
      <c r="B163" s="8">
        <v>368.064</v>
      </c>
      <c r="C163" s="15">
        <f t="shared" si="4"/>
        <v>-0.00316602253861378</v>
      </c>
      <c r="D163" s="15">
        <v>11788.85</v>
      </c>
      <c r="E163" s="15">
        <f t="shared" si="5"/>
        <v>-0.00445043089798201</v>
      </c>
    </row>
    <row r="164" spans="1:5">
      <c r="A164" s="8" t="s">
        <v>200</v>
      </c>
      <c r="B164" s="8">
        <v>370.528</v>
      </c>
      <c r="C164" s="15">
        <f t="shared" si="4"/>
        <v>0.00669448791514519</v>
      </c>
      <c r="D164" s="15">
        <v>11865.6</v>
      </c>
      <c r="E164" s="15">
        <f t="shared" si="5"/>
        <v>0.0065103890540638</v>
      </c>
    </row>
    <row r="165" spans="1:5">
      <c r="A165" s="8" t="s">
        <v>201</v>
      </c>
      <c r="B165" s="8">
        <v>371.584</v>
      </c>
      <c r="C165" s="15">
        <f t="shared" si="4"/>
        <v>0.00284998704551338</v>
      </c>
      <c r="D165" s="15">
        <v>11910.3</v>
      </c>
      <c r="E165" s="15">
        <f t="shared" si="5"/>
        <v>0.00376719255663421</v>
      </c>
    </row>
    <row r="166" spans="1:5">
      <c r="A166" s="8" t="s">
        <v>202</v>
      </c>
      <c r="B166" s="8">
        <v>371.679</v>
      </c>
      <c r="C166" s="15">
        <f t="shared" si="4"/>
        <v>0.000255662245952383</v>
      </c>
      <c r="D166" s="15">
        <v>11916.75</v>
      </c>
      <c r="E166" s="15">
        <f t="shared" si="5"/>
        <v>0.000541548071837043</v>
      </c>
    </row>
    <row r="167" spans="1:5">
      <c r="A167" s="8" t="s">
        <v>203</v>
      </c>
      <c r="B167" s="8">
        <v>372.623</v>
      </c>
      <c r="C167" s="15">
        <f t="shared" si="4"/>
        <v>0.00253982603267878</v>
      </c>
      <c r="D167" s="15">
        <v>11946.75</v>
      </c>
      <c r="E167" s="15">
        <f t="shared" si="5"/>
        <v>0.00251746491283278</v>
      </c>
    </row>
    <row r="168" spans="1:5">
      <c r="A168" s="8" t="s">
        <v>204</v>
      </c>
      <c r="B168" s="8">
        <v>369.451</v>
      </c>
      <c r="C168" s="15">
        <f t="shared" si="4"/>
        <v>-0.00851262536129001</v>
      </c>
      <c r="D168" s="15">
        <v>11811.15</v>
      </c>
      <c r="E168" s="15">
        <f t="shared" si="5"/>
        <v>-0.0113503672546927</v>
      </c>
    </row>
    <row r="169" spans="1:5">
      <c r="A169" s="8" t="s">
        <v>205</v>
      </c>
      <c r="B169" s="8">
        <v>362.883</v>
      </c>
      <c r="C169" s="15">
        <f t="shared" si="4"/>
        <v>-0.017777729658331</v>
      </c>
      <c r="D169" s="15">
        <v>11558.6</v>
      </c>
      <c r="E169" s="15">
        <f t="shared" si="5"/>
        <v>-0.0213823378756513</v>
      </c>
    </row>
    <row r="170" spans="1:5">
      <c r="A170" s="8" t="s">
        <v>206</v>
      </c>
      <c r="B170" s="8">
        <v>363.328</v>
      </c>
      <c r="C170" s="15">
        <f t="shared" si="4"/>
        <v>0.00122629056748316</v>
      </c>
      <c r="D170" s="15">
        <v>11555.9</v>
      </c>
      <c r="E170" s="15">
        <f t="shared" si="5"/>
        <v>-0.000233592303566239</v>
      </c>
    </row>
    <row r="171" spans="1:5">
      <c r="A171" s="8" t="s">
        <v>207</v>
      </c>
      <c r="B171" s="8">
        <v>361.693</v>
      </c>
      <c r="C171" s="15">
        <f t="shared" si="4"/>
        <v>-0.00450006605601548</v>
      </c>
      <c r="D171" s="15">
        <v>11498.9</v>
      </c>
      <c r="E171" s="15">
        <f t="shared" si="5"/>
        <v>-0.00493254527990031</v>
      </c>
    </row>
    <row r="172" spans="1:5">
      <c r="A172" s="8" t="s">
        <v>208</v>
      </c>
      <c r="B172" s="8">
        <v>364.107</v>
      </c>
      <c r="C172" s="15">
        <f t="shared" si="4"/>
        <v>0.00667416842460331</v>
      </c>
      <c r="D172" s="15">
        <v>11582.9</v>
      </c>
      <c r="E172" s="15">
        <f t="shared" si="5"/>
        <v>0.00730504656967188</v>
      </c>
    </row>
    <row r="173" spans="1:5">
      <c r="A173" s="8" t="s">
        <v>209</v>
      </c>
      <c r="B173" s="8">
        <v>363.415</v>
      </c>
      <c r="C173" s="15">
        <f t="shared" si="4"/>
        <v>-0.00190054022581276</v>
      </c>
      <c r="D173" s="15">
        <v>11552.5</v>
      </c>
      <c r="E173" s="15">
        <f t="shared" si="5"/>
        <v>-0.00262455861658131</v>
      </c>
    </row>
    <row r="174" spans="1:5">
      <c r="A174" s="8" t="s">
        <v>210</v>
      </c>
      <c r="B174" s="8">
        <v>363.147</v>
      </c>
      <c r="C174" s="15">
        <f t="shared" si="4"/>
        <v>-0.000737448922031367</v>
      </c>
      <c r="D174" s="15">
        <v>11588.35</v>
      </c>
      <c r="E174" s="15">
        <f t="shared" si="5"/>
        <v>0.00310322441030083</v>
      </c>
    </row>
    <row r="175" spans="1:5">
      <c r="A175" s="8" t="s">
        <v>211</v>
      </c>
      <c r="B175" s="8">
        <v>365.166</v>
      </c>
      <c r="C175" s="15">
        <f t="shared" si="4"/>
        <v>0.0055597320093516</v>
      </c>
      <c r="D175" s="15">
        <v>11662.6</v>
      </c>
      <c r="E175" s="15">
        <f t="shared" si="5"/>
        <v>0.00640729698360854</v>
      </c>
    </row>
    <row r="176" spans="1:5">
      <c r="A176" s="8" t="s">
        <v>212</v>
      </c>
      <c r="B176" s="8">
        <v>365.483</v>
      </c>
      <c r="C176" s="15">
        <f t="shared" si="4"/>
        <v>0.00086809834431466</v>
      </c>
      <c r="D176" s="15">
        <v>11687.5</v>
      </c>
      <c r="E176" s="15">
        <f t="shared" si="5"/>
        <v>0.00213502992471658</v>
      </c>
    </row>
    <row r="177" spans="1:5">
      <c r="A177" s="8" t="s">
        <v>213</v>
      </c>
      <c r="B177" s="8">
        <v>363.322</v>
      </c>
      <c r="C177" s="15">
        <f t="shared" si="4"/>
        <v>-0.00591272371081555</v>
      </c>
      <c r="D177" s="15">
        <v>11596.9</v>
      </c>
      <c r="E177" s="15">
        <f t="shared" si="5"/>
        <v>-0.00775187165775404</v>
      </c>
    </row>
    <row r="178" spans="1:5">
      <c r="A178" s="8" t="s">
        <v>214</v>
      </c>
      <c r="B178" s="8">
        <v>358.728</v>
      </c>
      <c r="C178" s="15">
        <f t="shared" si="4"/>
        <v>-0.0126444311106952</v>
      </c>
      <c r="D178" s="15">
        <v>11419.25</v>
      </c>
      <c r="E178" s="15">
        <f t="shared" si="5"/>
        <v>-0.0153187489760194</v>
      </c>
    </row>
    <row r="179" spans="1:5">
      <c r="A179" s="8" t="s">
        <v>215</v>
      </c>
      <c r="B179" s="8">
        <v>357.109</v>
      </c>
      <c r="C179" s="15">
        <f t="shared" si="4"/>
        <v>-0.00451316875181204</v>
      </c>
      <c r="D179" s="15">
        <v>11346.2</v>
      </c>
      <c r="E179" s="15">
        <f t="shared" si="5"/>
        <v>-0.0063970926286752</v>
      </c>
    </row>
    <row r="180" spans="1:5">
      <c r="A180" s="8" t="s">
        <v>216</v>
      </c>
      <c r="B180" s="8">
        <v>356.889</v>
      </c>
      <c r="C180" s="15">
        <f t="shared" si="4"/>
        <v>-0.000616058402336459</v>
      </c>
      <c r="D180" s="15">
        <v>11331.05</v>
      </c>
      <c r="E180" s="15">
        <f t="shared" si="5"/>
        <v>-0.0013352488057677</v>
      </c>
    </row>
    <row r="181" spans="1:5">
      <c r="A181" s="8" t="s">
        <v>217</v>
      </c>
      <c r="B181" s="8">
        <v>354.69</v>
      </c>
      <c r="C181" s="15">
        <f t="shared" si="4"/>
        <v>-0.00616157965081583</v>
      </c>
      <c r="D181" s="15">
        <v>11271.3</v>
      </c>
      <c r="E181" s="15">
        <f t="shared" si="5"/>
        <v>-0.00527312120235989</v>
      </c>
    </row>
    <row r="182" spans="1:5">
      <c r="A182" s="8" t="s">
        <v>218</v>
      </c>
      <c r="B182" s="8">
        <v>353.393</v>
      </c>
      <c r="C182" s="15">
        <f t="shared" si="4"/>
        <v>-0.00365671431390799</v>
      </c>
      <c r="D182" s="15">
        <v>11252.15</v>
      </c>
      <c r="E182" s="15">
        <f t="shared" si="5"/>
        <v>-0.00169900543859179</v>
      </c>
    </row>
    <row r="183" spans="1:5">
      <c r="A183" s="8" t="s">
        <v>219</v>
      </c>
      <c r="B183" s="8">
        <v>352.959</v>
      </c>
      <c r="C183" s="15">
        <f t="shared" si="4"/>
        <v>-0.00122809450102285</v>
      </c>
      <c r="D183" s="15">
        <v>11284.3</v>
      </c>
      <c r="E183" s="15">
        <f t="shared" si="5"/>
        <v>0.00285723172904731</v>
      </c>
    </row>
    <row r="184" spans="1:5">
      <c r="A184" s="8" t="s">
        <v>220</v>
      </c>
      <c r="B184" s="8">
        <v>350.569</v>
      </c>
      <c r="C184" s="15">
        <f t="shared" si="4"/>
        <v>-0.00677132471476853</v>
      </c>
      <c r="D184" s="15">
        <v>11189.2</v>
      </c>
      <c r="E184" s="15">
        <f t="shared" si="5"/>
        <v>-0.00842763840025509</v>
      </c>
    </row>
    <row r="185" spans="1:5">
      <c r="A185" s="8" t="s">
        <v>221</v>
      </c>
      <c r="B185" s="8">
        <v>347.032</v>
      </c>
      <c r="C185" s="15">
        <f t="shared" si="4"/>
        <v>-0.0100893119471489</v>
      </c>
      <c r="D185" s="15">
        <v>11085.4</v>
      </c>
      <c r="E185" s="15">
        <f t="shared" si="5"/>
        <v>-0.00927680263110867</v>
      </c>
    </row>
    <row r="186" spans="1:5">
      <c r="A186" s="8" t="s">
        <v>222</v>
      </c>
      <c r="B186" s="8">
        <v>348.278</v>
      </c>
      <c r="C186" s="15">
        <f t="shared" si="4"/>
        <v>0.00359044699047937</v>
      </c>
      <c r="D186" s="15">
        <v>11118</v>
      </c>
      <c r="E186" s="15">
        <f t="shared" si="5"/>
        <v>0.00294080502282285</v>
      </c>
    </row>
    <row r="187" spans="1:5">
      <c r="A187" s="8" t="s">
        <v>223</v>
      </c>
      <c r="B187" s="8">
        <v>343.402</v>
      </c>
      <c r="C187" s="15">
        <f t="shared" si="4"/>
        <v>-0.0140003100971064</v>
      </c>
      <c r="D187" s="15">
        <v>10980</v>
      </c>
      <c r="E187" s="15">
        <f t="shared" si="5"/>
        <v>-0.0124123043712898</v>
      </c>
    </row>
    <row r="188" spans="1:5">
      <c r="A188" s="8" t="s">
        <v>224</v>
      </c>
      <c r="B188" s="8">
        <v>342.588</v>
      </c>
      <c r="C188" s="15">
        <f t="shared" si="4"/>
        <v>-0.00237039970646637</v>
      </c>
      <c r="D188" s="15">
        <v>10997.35</v>
      </c>
      <c r="E188" s="15">
        <f t="shared" si="5"/>
        <v>0.00158014571949001</v>
      </c>
    </row>
    <row r="189" spans="1:5">
      <c r="A189" s="8" t="s">
        <v>225</v>
      </c>
      <c r="B189" s="8">
        <v>336.653</v>
      </c>
      <c r="C189" s="15">
        <f t="shared" si="4"/>
        <v>-0.0173240160192418</v>
      </c>
      <c r="D189" s="15">
        <v>10862.6</v>
      </c>
      <c r="E189" s="15">
        <f t="shared" si="5"/>
        <v>-0.0122529518474905</v>
      </c>
    </row>
    <row r="190" spans="1:5">
      <c r="A190" s="8" t="s">
        <v>226</v>
      </c>
      <c r="B190" s="8">
        <v>338.859</v>
      </c>
      <c r="C190" s="15">
        <f t="shared" si="4"/>
        <v>0.0065527412498922</v>
      </c>
      <c r="D190" s="15">
        <v>10948.25</v>
      </c>
      <c r="E190" s="15">
        <f t="shared" si="5"/>
        <v>0.00788485261355473</v>
      </c>
    </row>
    <row r="191" spans="1:5">
      <c r="A191" s="8" t="s">
        <v>227</v>
      </c>
      <c r="B191" s="8">
        <v>335.122</v>
      </c>
      <c r="C191" s="15">
        <f t="shared" si="4"/>
        <v>-0.0110281857645805</v>
      </c>
      <c r="D191" s="15">
        <v>10855.5</v>
      </c>
      <c r="E191" s="15">
        <f t="shared" si="5"/>
        <v>-0.00847167355513438</v>
      </c>
    </row>
    <row r="192" spans="1:5">
      <c r="A192" s="8" t="s">
        <v>228</v>
      </c>
      <c r="B192" s="8">
        <v>340.847</v>
      </c>
      <c r="C192" s="15">
        <f t="shared" si="4"/>
        <v>0.0170833308466766</v>
      </c>
      <c r="D192" s="15">
        <v>11032.45</v>
      </c>
      <c r="E192" s="15">
        <f t="shared" si="5"/>
        <v>0.0163004928377321</v>
      </c>
    </row>
    <row r="193" spans="1:5">
      <c r="A193" s="8" t="s">
        <v>229</v>
      </c>
      <c r="B193" s="8">
        <v>341.598</v>
      </c>
      <c r="C193" s="15">
        <f t="shared" si="4"/>
        <v>0.00220333463401477</v>
      </c>
      <c r="D193" s="15">
        <v>11109.65</v>
      </c>
      <c r="E193" s="15">
        <f t="shared" si="5"/>
        <v>0.00699753907790191</v>
      </c>
    </row>
    <row r="194" spans="1:5">
      <c r="A194" s="8" t="s">
        <v>230</v>
      </c>
      <c r="B194" s="8">
        <v>336.737</v>
      </c>
      <c r="C194" s="15">
        <f t="shared" si="4"/>
        <v>-0.0142301769916685</v>
      </c>
      <c r="D194" s="15">
        <v>10925.85</v>
      </c>
      <c r="E194" s="15">
        <f t="shared" si="5"/>
        <v>-0.016544175559086</v>
      </c>
    </row>
    <row r="195" spans="1:5">
      <c r="A195" s="8" t="s">
        <v>231</v>
      </c>
      <c r="B195" s="8">
        <v>341.046</v>
      </c>
      <c r="C195" s="15">
        <f t="shared" si="4"/>
        <v>0.0127963366069068</v>
      </c>
      <c r="D195" s="15">
        <v>11029.4</v>
      </c>
      <c r="E195" s="15">
        <f t="shared" si="5"/>
        <v>0.00947752348787502</v>
      </c>
    </row>
    <row r="196" spans="1:5">
      <c r="A196" s="8" t="s">
        <v>232</v>
      </c>
      <c r="B196" s="8">
        <v>341.239</v>
      </c>
      <c r="C196" s="15">
        <f t="shared" si="4"/>
        <v>0.000565906065457398</v>
      </c>
      <c r="D196" s="15">
        <v>11047.8</v>
      </c>
      <c r="E196" s="15">
        <f t="shared" si="5"/>
        <v>0.00166826844615298</v>
      </c>
    </row>
    <row r="197" spans="1:5">
      <c r="A197" s="8" t="s">
        <v>233</v>
      </c>
      <c r="B197" s="8">
        <v>341.849</v>
      </c>
      <c r="C197" s="15">
        <f t="shared" si="4"/>
        <v>0.00178760340992681</v>
      </c>
      <c r="D197" s="15">
        <v>11053.9</v>
      </c>
      <c r="E197" s="15">
        <f t="shared" si="5"/>
        <v>0.000552146128641029</v>
      </c>
    </row>
    <row r="198" spans="1:5">
      <c r="A198" s="8" t="s">
        <v>234</v>
      </c>
      <c r="B198" s="8">
        <v>339.886</v>
      </c>
      <c r="C198" s="15">
        <f t="shared" si="4"/>
        <v>-0.00574230142548308</v>
      </c>
      <c r="D198" s="15">
        <v>11017</v>
      </c>
      <c r="E198" s="15">
        <f t="shared" si="5"/>
        <v>-0.00333818833171999</v>
      </c>
    </row>
    <row r="199" spans="1:5">
      <c r="A199" s="8" t="s">
        <v>235</v>
      </c>
      <c r="B199" s="8">
        <v>337.084</v>
      </c>
      <c r="C199" s="15">
        <f t="shared" si="4"/>
        <v>-0.00824394061538287</v>
      </c>
      <c r="D199" s="15">
        <v>10918.7</v>
      </c>
      <c r="E199" s="15">
        <f t="shared" si="5"/>
        <v>-0.00892257420350361</v>
      </c>
    </row>
    <row r="200" spans="1:5">
      <c r="A200" s="8" t="s">
        <v>236</v>
      </c>
      <c r="B200" s="8">
        <v>331.597</v>
      </c>
      <c r="C200" s="15">
        <f t="shared" ref="C200:C225" si="6">(B200-B199)/B199</f>
        <v>-0.0162778417249114</v>
      </c>
      <c r="D200" s="15">
        <v>10741.35</v>
      </c>
      <c r="E200" s="15">
        <f t="shared" si="5"/>
        <v>-0.0162427761546705</v>
      </c>
    </row>
    <row r="201" spans="1:5">
      <c r="A201" s="8" t="s">
        <v>237</v>
      </c>
      <c r="B201" s="8">
        <v>333.971</v>
      </c>
      <c r="C201" s="15">
        <f t="shared" si="6"/>
        <v>0.0071592927559659</v>
      </c>
      <c r="D201" s="15">
        <v>10829.35</v>
      </c>
      <c r="E201" s="15">
        <f t="shared" ref="E201:E225" si="7">(D201-D200)/D200</f>
        <v>0.00819263872790664</v>
      </c>
    </row>
    <row r="202" spans="1:5">
      <c r="A202" s="8" t="s">
        <v>238</v>
      </c>
      <c r="B202" s="8">
        <v>340.934</v>
      </c>
      <c r="C202" s="15">
        <f t="shared" si="6"/>
        <v>0.0208491156417773</v>
      </c>
      <c r="D202" s="15">
        <v>11057.85</v>
      </c>
      <c r="E202" s="15">
        <f t="shared" si="7"/>
        <v>0.0211000660242766</v>
      </c>
    </row>
    <row r="203" spans="1:5">
      <c r="A203" s="8" t="s">
        <v>239</v>
      </c>
      <c r="B203" s="8">
        <v>342.932</v>
      </c>
      <c r="C203" s="15">
        <f t="shared" si="6"/>
        <v>0.00586037180216696</v>
      </c>
      <c r="D203" s="15">
        <v>11105.35</v>
      </c>
      <c r="E203" s="15">
        <f t="shared" si="7"/>
        <v>0.0042955909150513</v>
      </c>
    </row>
    <row r="204" spans="1:5">
      <c r="A204" s="8" t="s">
        <v>240</v>
      </c>
      <c r="B204" s="8">
        <v>342.079</v>
      </c>
      <c r="C204" s="15">
        <f t="shared" si="6"/>
        <v>-0.00248737359009952</v>
      </c>
      <c r="D204" s="15">
        <v>11046.1</v>
      </c>
      <c r="E204" s="15">
        <f t="shared" si="7"/>
        <v>-0.00533526633559501</v>
      </c>
    </row>
    <row r="205" spans="1:5">
      <c r="A205" s="8" t="s">
        <v>241</v>
      </c>
      <c r="B205" s="8">
        <v>338.348</v>
      </c>
      <c r="C205" s="15">
        <f t="shared" si="6"/>
        <v>-0.0109068373095104</v>
      </c>
      <c r="D205" s="15">
        <v>10948.3</v>
      </c>
      <c r="E205" s="15">
        <f t="shared" si="7"/>
        <v>-0.00885380360489232</v>
      </c>
    </row>
    <row r="206" spans="1:5">
      <c r="A206" s="8" t="s">
        <v>242</v>
      </c>
      <c r="B206" s="8">
        <v>339.743</v>
      </c>
      <c r="C206" s="15">
        <f t="shared" si="6"/>
        <v>0.00412297397945305</v>
      </c>
      <c r="D206" s="15">
        <v>11023.25</v>
      </c>
      <c r="E206" s="15">
        <f t="shared" si="7"/>
        <v>0.0068458116785255</v>
      </c>
    </row>
    <row r="207" spans="1:5">
      <c r="A207" s="8" t="s">
        <v>243</v>
      </c>
      <c r="B207" s="8">
        <v>333.544</v>
      </c>
      <c r="C207" s="15">
        <f t="shared" si="6"/>
        <v>-0.0182461448801006</v>
      </c>
      <c r="D207" s="15">
        <v>10797.9</v>
      </c>
      <c r="E207" s="15">
        <f t="shared" si="7"/>
        <v>-0.02044315424217</v>
      </c>
    </row>
    <row r="208" spans="1:5">
      <c r="A208" s="8" t="s">
        <v>244</v>
      </c>
      <c r="B208" s="8">
        <v>335.965</v>
      </c>
      <c r="C208" s="15">
        <f t="shared" si="6"/>
        <v>0.00725841268318421</v>
      </c>
      <c r="D208" s="15">
        <v>10844.65</v>
      </c>
      <c r="E208" s="15">
        <f t="shared" si="7"/>
        <v>0.00432954555978477</v>
      </c>
    </row>
    <row r="209" spans="1:5">
      <c r="A209" s="8" t="s">
        <v>245</v>
      </c>
      <c r="B209" s="8">
        <v>336.38</v>
      </c>
      <c r="C209" s="15">
        <f t="shared" si="6"/>
        <v>0.00123524771925653</v>
      </c>
      <c r="D209" s="15">
        <v>10847.9</v>
      </c>
      <c r="E209" s="15">
        <f t="shared" si="7"/>
        <v>0.000299686942409391</v>
      </c>
    </row>
    <row r="210" spans="1:5">
      <c r="A210" s="8" t="s">
        <v>246</v>
      </c>
      <c r="B210" s="8">
        <v>338.817</v>
      </c>
      <c r="C210" s="15">
        <f t="shared" si="6"/>
        <v>0.00724478268624773</v>
      </c>
      <c r="D210" s="15">
        <v>10946.2</v>
      </c>
      <c r="E210" s="15">
        <f t="shared" si="7"/>
        <v>0.00906166170410873</v>
      </c>
    </row>
    <row r="211" spans="1:5">
      <c r="A211" s="8" t="s">
        <v>247</v>
      </c>
      <c r="B211" s="8">
        <v>340.285</v>
      </c>
      <c r="C211" s="15">
        <f t="shared" si="6"/>
        <v>0.00433272238405988</v>
      </c>
      <c r="D211" s="15">
        <v>11003.05</v>
      </c>
      <c r="E211" s="15">
        <f t="shared" si="7"/>
        <v>0.00519358316127958</v>
      </c>
    </row>
    <row r="212" spans="1:5">
      <c r="A212" s="8" t="s">
        <v>248</v>
      </c>
      <c r="B212" s="8">
        <v>341.684</v>
      </c>
      <c r="C212" s="15">
        <f t="shared" si="6"/>
        <v>0.0041112596793864</v>
      </c>
      <c r="D212" s="15">
        <v>11035.7</v>
      </c>
      <c r="E212" s="15">
        <f t="shared" si="7"/>
        <v>0.00296735905044524</v>
      </c>
    </row>
    <row r="213" spans="1:5">
      <c r="A213" s="8" t="s">
        <v>249</v>
      </c>
      <c r="B213" s="8">
        <v>340.987</v>
      </c>
      <c r="C213" s="15">
        <f t="shared" si="6"/>
        <v>-0.00203989651256718</v>
      </c>
      <c r="D213" s="15">
        <v>10982.8</v>
      </c>
      <c r="E213" s="15">
        <f t="shared" si="7"/>
        <v>-0.00479353371331238</v>
      </c>
    </row>
    <row r="214" spans="1:5">
      <c r="A214" s="8" t="s">
        <v>250</v>
      </c>
      <c r="B214" s="8">
        <v>344.056</v>
      </c>
      <c r="C214" s="15">
        <f t="shared" si="6"/>
        <v>0.00900034312158516</v>
      </c>
      <c r="D214" s="15">
        <v>11075.9</v>
      </c>
      <c r="E214" s="15">
        <f t="shared" si="7"/>
        <v>0.00847689113887172</v>
      </c>
    </row>
    <row r="215" spans="1:5">
      <c r="A215" s="8" t="s">
        <v>251</v>
      </c>
      <c r="B215" s="8">
        <v>341.599</v>
      </c>
      <c r="C215" s="15">
        <f t="shared" si="6"/>
        <v>-0.00714127932662123</v>
      </c>
      <c r="D215" s="15">
        <v>11003.5</v>
      </c>
      <c r="E215" s="15">
        <f t="shared" si="7"/>
        <v>-0.00653671484935758</v>
      </c>
    </row>
    <row r="216" spans="1:5">
      <c r="A216" s="8" t="s">
        <v>252</v>
      </c>
      <c r="B216" s="8">
        <v>336.252</v>
      </c>
      <c r="C216" s="15">
        <f t="shared" si="6"/>
        <v>-0.0156528561266279</v>
      </c>
      <c r="D216" s="15">
        <v>10817.6</v>
      </c>
      <c r="E216" s="15">
        <f t="shared" si="7"/>
        <v>-0.0168946244376789</v>
      </c>
    </row>
    <row r="217" spans="1:5">
      <c r="A217" s="8" t="s">
        <v>253</v>
      </c>
      <c r="B217" s="8">
        <v>337.225</v>
      </c>
      <c r="C217" s="15">
        <f t="shared" si="6"/>
        <v>0.00289366308601886</v>
      </c>
      <c r="D217" s="15">
        <v>10840.65</v>
      </c>
      <c r="E217" s="15">
        <f t="shared" si="7"/>
        <v>0.00213078686584818</v>
      </c>
    </row>
    <row r="218" spans="1:5">
      <c r="A218" s="8" t="s">
        <v>254</v>
      </c>
      <c r="B218" s="8">
        <v>333.368</v>
      </c>
      <c r="C218" s="15">
        <f t="shared" si="6"/>
        <v>-0.0114374675661651</v>
      </c>
      <c r="D218" s="15">
        <v>10704.8</v>
      </c>
      <c r="E218" s="15">
        <f t="shared" si="7"/>
        <v>-0.012531536393113</v>
      </c>
    </row>
    <row r="219" spans="1:5">
      <c r="A219" s="8" t="s">
        <v>255</v>
      </c>
      <c r="B219" s="8">
        <v>349.845</v>
      </c>
      <c r="C219" s="15">
        <f t="shared" si="6"/>
        <v>0.0494258597105902</v>
      </c>
      <c r="D219" s="15">
        <v>11274.2</v>
      </c>
      <c r="E219" s="15">
        <f t="shared" si="7"/>
        <v>0.0531910918466484</v>
      </c>
    </row>
    <row r="220" spans="1:5">
      <c r="A220" s="8" t="s">
        <v>256</v>
      </c>
      <c r="B220" s="8">
        <v>361.096</v>
      </c>
      <c r="C220" s="15">
        <f t="shared" si="6"/>
        <v>0.0321599565521873</v>
      </c>
      <c r="D220" s="15">
        <v>11600.2</v>
      </c>
      <c r="E220" s="15">
        <f t="shared" si="7"/>
        <v>0.028915577158468</v>
      </c>
    </row>
    <row r="221" spans="1:5">
      <c r="A221" s="8" t="s">
        <v>257</v>
      </c>
      <c r="B221" s="8">
        <v>361.176</v>
      </c>
      <c r="C221" s="15">
        <f t="shared" si="6"/>
        <v>0.000221547732458914</v>
      </c>
      <c r="D221" s="15">
        <v>11588.2</v>
      </c>
      <c r="E221" s="15">
        <f t="shared" si="7"/>
        <v>-0.00103446492301857</v>
      </c>
    </row>
    <row r="222" spans="1:5">
      <c r="A222" s="8" t="s">
        <v>258</v>
      </c>
      <c r="B222" s="8">
        <v>355.335</v>
      </c>
      <c r="C222" s="15">
        <f t="shared" si="6"/>
        <v>-0.016172170908366</v>
      </c>
      <c r="D222" s="15">
        <v>11440.2</v>
      </c>
      <c r="E222" s="15">
        <f t="shared" si="7"/>
        <v>-0.0127716125023731</v>
      </c>
    </row>
    <row r="223" spans="1:5">
      <c r="A223" s="8" t="s">
        <v>259</v>
      </c>
      <c r="B223" s="8">
        <v>358.821</v>
      </c>
      <c r="C223" s="15">
        <f t="shared" si="6"/>
        <v>0.00981046055131087</v>
      </c>
      <c r="D223" s="15">
        <v>11571.2</v>
      </c>
      <c r="E223" s="15">
        <f t="shared" si="7"/>
        <v>0.0114508487613853</v>
      </c>
    </row>
    <row r="224" spans="1:5">
      <c r="A224" s="8" t="s">
        <v>260</v>
      </c>
      <c r="B224" s="8">
        <v>357.024</v>
      </c>
      <c r="C224" s="15">
        <f t="shared" si="6"/>
        <v>-0.00500806808966037</v>
      </c>
      <c r="D224" s="15">
        <v>11512.4</v>
      </c>
      <c r="E224" s="15">
        <f t="shared" si="7"/>
        <v>-0.00508158185840717</v>
      </c>
    </row>
    <row r="225" spans="1:5">
      <c r="A225" s="8" t="s">
        <v>261</v>
      </c>
      <c r="B225" s="8">
        <v>356.759</v>
      </c>
      <c r="C225" s="15">
        <f t="shared" si="6"/>
        <v>-0.000742247019808154</v>
      </c>
      <c r="D225" s="15">
        <v>11474.45</v>
      </c>
      <c r="E225" s="15">
        <f t="shared" si="7"/>
        <v>-0.00329644557173126</v>
      </c>
    </row>
    <row r="226" spans="2:5">
      <c r="B226" s="39" t="s">
        <v>262</v>
      </c>
      <c r="C226">
        <f>AVERAGE(C8:C225)</f>
        <v>0.000370863460865291</v>
      </c>
      <c r="E226">
        <f>AVERAGE(E8:E225,)</f>
        <v>0.000410705086942869</v>
      </c>
    </row>
    <row r="228" spans="1:1">
      <c r="A228" s="26"/>
    </row>
  </sheetData>
  <mergeCells count="75">
    <mergeCell ref="A2:B2"/>
    <mergeCell ref="A3:B3"/>
    <mergeCell ref="A4:B4"/>
    <mergeCell ref="A5:B5"/>
    <mergeCell ref="H9:N9"/>
    <mergeCell ref="P10:R10"/>
    <mergeCell ref="G10:G11"/>
    <mergeCell ref="G12:G13"/>
    <mergeCell ref="G14:G15"/>
    <mergeCell ref="G16:G17"/>
    <mergeCell ref="G18:G19"/>
    <mergeCell ref="G20:G21"/>
    <mergeCell ref="H10:H11"/>
    <mergeCell ref="H12:H13"/>
    <mergeCell ref="H14:H15"/>
    <mergeCell ref="H16:H17"/>
    <mergeCell ref="H18:H19"/>
    <mergeCell ref="H20:H21"/>
    <mergeCell ref="I10:I11"/>
    <mergeCell ref="I12:I13"/>
    <mergeCell ref="I14:I15"/>
    <mergeCell ref="I16:I17"/>
    <mergeCell ref="I18:I19"/>
    <mergeCell ref="I20:I21"/>
    <mergeCell ref="J10:J11"/>
    <mergeCell ref="J12:J13"/>
    <mergeCell ref="J14:J15"/>
    <mergeCell ref="J16:J17"/>
    <mergeCell ref="J18:J19"/>
    <mergeCell ref="J20:J21"/>
    <mergeCell ref="K10:K11"/>
    <mergeCell ref="K12:K13"/>
    <mergeCell ref="K14:K15"/>
    <mergeCell ref="K16:K17"/>
    <mergeCell ref="K18:K19"/>
    <mergeCell ref="K20:K21"/>
    <mergeCell ref="L10:L11"/>
    <mergeCell ref="L12:L13"/>
    <mergeCell ref="L14:L15"/>
    <mergeCell ref="L16:L17"/>
    <mergeCell ref="L18:L19"/>
    <mergeCell ref="L20:L21"/>
    <mergeCell ref="M10:M11"/>
    <mergeCell ref="M12:M13"/>
    <mergeCell ref="M14:M15"/>
    <mergeCell ref="M16:M17"/>
    <mergeCell ref="M18:M19"/>
    <mergeCell ref="M20:M21"/>
    <mergeCell ref="N10:N11"/>
    <mergeCell ref="N12:N13"/>
    <mergeCell ref="N14:N15"/>
    <mergeCell ref="N16:N17"/>
    <mergeCell ref="N18:N19"/>
    <mergeCell ref="N20:N21"/>
    <mergeCell ref="O10:O11"/>
    <mergeCell ref="O12:O13"/>
    <mergeCell ref="O14:O15"/>
    <mergeCell ref="O16:O17"/>
    <mergeCell ref="O18:O19"/>
    <mergeCell ref="O20:O21"/>
    <mergeCell ref="P12:P13"/>
    <mergeCell ref="P14:P15"/>
    <mergeCell ref="P16:P17"/>
    <mergeCell ref="P18:P19"/>
    <mergeCell ref="P20:P21"/>
    <mergeCell ref="Q12:Q13"/>
    <mergeCell ref="Q14:Q15"/>
    <mergeCell ref="Q16:Q17"/>
    <mergeCell ref="Q18:Q19"/>
    <mergeCell ref="Q20:Q21"/>
    <mergeCell ref="R12:R13"/>
    <mergeCell ref="R14:R15"/>
    <mergeCell ref="R16:R17"/>
    <mergeCell ref="R18:R19"/>
    <mergeCell ref="R20:R21"/>
  </mergeCell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6"/>
  <sheetViews>
    <sheetView workbookViewId="0">
      <selection activeCell="C6" sqref="C6"/>
    </sheetView>
  </sheetViews>
  <sheetFormatPr defaultColWidth="9" defaultRowHeight="14.4"/>
  <cols>
    <col min="1" max="1" width="50.1111111111111" customWidth="1"/>
    <col min="2" max="2" width="23.6666666666667" customWidth="1"/>
    <col min="3" max="3" width="12.2222222222222" customWidth="1"/>
    <col min="4" max="4" width="19.1111111111111" customWidth="1"/>
    <col min="5" max="5" width="12.6666666666667" customWidth="1"/>
    <col min="7" max="7" width="12.5555555555556" customWidth="1"/>
    <col min="8" max="8" width="12.6666666666667" customWidth="1"/>
  </cols>
  <sheetData>
    <row r="1" spans="4:11">
      <c r="D1" s="2" t="s">
        <v>0</v>
      </c>
      <c r="E1" s="2">
        <f>_xlfn.COVARIANCE.S(C8:C225,E8:E225)</f>
        <v>5.60785192761316e-5</v>
      </c>
      <c r="F1" s="2"/>
      <c r="G1" s="2"/>
      <c r="H1" s="2"/>
      <c r="I1" s="2"/>
      <c r="J1" s="2"/>
      <c r="K1" s="2"/>
    </row>
    <row r="2" spans="1:11">
      <c r="A2" s="1" t="s">
        <v>263</v>
      </c>
      <c r="D2" s="2" t="s">
        <v>2</v>
      </c>
      <c r="E2" s="2">
        <f>_xlfn.VAR.S(E8:E225)</f>
        <v>8.59299624729669e-5</v>
      </c>
      <c r="F2" s="2"/>
      <c r="G2" s="2" t="s">
        <v>3</v>
      </c>
      <c r="H2" s="2">
        <f>(C226-K2)/E3</f>
        <v>0.000746446789779479</v>
      </c>
      <c r="I2" s="2"/>
      <c r="J2" s="2" t="s">
        <v>4</v>
      </c>
      <c r="K2" s="2">
        <f>(1+0.065)^(1/365)-1</f>
        <v>0.000172548581126808</v>
      </c>
    </row>
    <row r="3" spans="1:11">
      <c r="A3" s="3" t="s">
        <v>264</v>
      </c>
      <c r="D3" s="2" t="s">
        <v>6</v>
      </c>
      <c r="E3" s="2">
        <f>E1/E2</f>
        <v>0.652607282282633</v>
      </c>
      <c r="F3" s="2"/>
      <c r="G3" s="2" t="s">
        <v>7</v>
      </c>
      <c r="H3" s="2">
        <f>(C226-K2)/E4</f>
        <v>0.0741876407216906</v>
      </c>
      <c r="I3" s="2"/>
      <c r="J3" s="2"/>
      <c r="K3" s="2"/>
    </row>
    <row r="4" spans="1:11">
      <c r="A4" s="4" t="s">
        <v>8</v>
      </c>
      <c r="D4" s="2" t="s">
        <v>9</v>
      </c>
      <c r="E4" s="2">
        <f>_xlfn.STDEV.S(C8:C225)</f>
        <v>0.00656627716028925</v>
      </c>
      <c r="F4" s="2"/>
      <c r="G4" s="2" t="s">
        <v>10</v>
      </c>
      <c r="H4" s="2">
        <f>C226-K2-E3*(E226-K2)</f>
        <v>0.00033048444940322</v>
      </c>
      <c r="I4" s="2"/>
      <c r="J4" s="2"/>
      <c r="K4" s="2"/>
    </row>
    <row r="5" spans="1:11">
      <c r="A5" s="3" t="s">
        <v>265</v>
      </c>
      <c r="D5" s="2" t="s">
        <v>12</v>
      </c>
      <c r="E5" s="2">
        <f>_xlfn.STDEV.S(E8:E225)</f>
        <v>0.00926984155597963</v>
      </c>
      <c r="F5" s="2"/>
      <c r="G5" s="2" t="s">
        <v>13</v>
      </c>
      <c r="H5" s="2">
        <f>K2+(C226-K2)*E5/E4</f>
        <v>0.000860256256028822</v>
      </c>
      <c r="I5" s="2"/>
      <c r="J5" s="2"/>
      <c r="K5" s="2"/>
    </row>
    <row r="6" spans="1:5">
      <c r="A6" s="24" t="s">
        <v>14</v>
      </c>
      <c r="B6" s="24" t="s">
        <v>15</v>
      </c>
      <c r="C6" s="25" t="s">
        <v>16</v>
      </c>
      <c r="D6" t="s">
        <v>17</v>
      </c>
      <c r="E6" t="s">
        <v>18</v>
      </c>
    </row>
    <row r="7" spans="1:5">
      <c r="A7" s="8" t="s">
        <v>19</v>
      </c>
      <c r="B7" s="8">
        <v>19.2396</v>
      </c>
      <c r="C7" s="8"/>
      <c r="D7" s="15">
        <v>10585.2</v>
      </c>
      <c r="E7" s="15"/>
    </row>
    <row r="8" spans="1:5">
      <c r="A8" s="8" t="s">
        <v>20</v>
      </c>
      <c r="B8" s="8">
        <v>19.0376</v>
      </c>
      <c r="C8" s="8">
        <f>(B8-B7)/B7</f>
        <v>-0.0104991787771055</v>
      </c>
      <c r="D8" s="15">
        <v>10482.2</v>
      </c>
      <c r="E8" s="15">
        <f t="shared" ref="E8:E71" si="0">(D8-D7)/D7</f>
        <v>-0.0097305672070438</v>
      </c>
    </row>
    <row r="9" spans="1:5">
      <c r="A9" s="8" t="s">
        <v>21</v>
      </c>
      <c r="B9" s="8">
        <v>19.0973</v>
      </c>
      <c r="C9" s="8">
        <f t="shared" ref="C9:C71" si="1">(B9-B8)/B8</f>
        <v>0.00313589948312809</v>
      </c>
      <c r="D9" s="15">
        <v>10582.5</v>
      </c>
      <c r="E9" s="15">
        <f t="shared" si="0"/>
        <v>0.00956860201102815</v>
      </c>
    </row>
    <row r="10" spans="1:5">
      <c r="A10" s="8" t="s">
        <v>23</v>
      </c>
      <c r="B10" s="8">
        <v>19.1175</v>
      </c>
      <c r="C10" s="8">
        <f t="shared" si="1"/>
        <v>0.00105774114665419</v>
      </c>
      <c r="D10" s="15">
        <v>10576.3</v>
      </c>
      <c r="E10" s="15">
        <f t="shared" si="0"/>
        <v>-0.000585872903378288</v>
      </c>
    </row>
    <row r="11" spans="1:5">
      <c r="A11" s="8" t="s">
        <v>34</v>
      </c>
      <c r="B11" s="8">
        <v>19.2294</v>
      </c>
      <c r="C11" s="8">
        <f t="shared" si="1"/>
        <v>0.00585327579442911</v>
      </c>
      <c r="D11" s="15">
        <v>10616.7</v>
      </c>
      <c r="E11" s="15">
        <f t="shared" si="0"/>
        <v>0.00381986138819828</v>
      </c>
    </row>
    <row r="12" spans="1:5">
      <c r="A12" s="8" t="s">
        <v>38</v>
      </c>
      <c r="B12" s="8">
        <v>19.2855</v>
      </c>
      <c r="C12" s="8">
        <f t="shared" si="1"/>
        <v>0.00291740771942966</v>
      </c>
      <c r="D12" s="15">
        <v>10682.2</v>
      </c>
      <c r="E12" s="15">
        <f t="shared" si="0"/>
        <v>0.006169525370407</v>
      </c>
    </row>
    <row r="13" spans="1:5">
      <c r="A13" s="8" t="s">
        <v>41</v>
      </c>
      <c r="B13" s="8">
        <v>19.3274</v>
      </c>
      <c r="C13" s="8">
        <f t="shared" si="1"/>
        <v>0.00217261673277861</v>
      </c>
      <c r="D13" s="15">
        <v>10763.4</v>
      </c>
      <c r="E13" s="15">
        <f t="shared" si="0"/>
        <v>0.00760143041695521</v>
      </c>
    </row>
    <row r="14" spans="1:5">
      <c r="A14" s="8" t="s">
        <v>42</v>
      </c>
      <c r="B14" s="8">
        <v>19.2285</v>
      </c>
      <c r="C14" s="8">
        <f t="shared" si="1"/>
        <v>-0.00511708765793642</v>
      </c>
      <c r="D14" s="15">
        <v>10656.2</v>
      </c>
      <c r="E14" s="15">
        <f t="shared" si="0"/>
        <v>-0.00995967816860833</v>
      </c>
    </row>
    <row r="15" spans="1:5">
      <c r="A15" s="8" t="s">
        <v>45</v>
      </c>
      <c r="B15" s="8">
        <v>19.2289</v>
      </c>
      <c r="C15" s="8">
        <f t="shared" si="1"/>
        <v>2.08024546896049e-5</v>
      </c>
      <c r="D15" s="15">
        <v>10600.05</v>
      </c>
      <c r="E15" s="15">
        <f t="shared" si="0"/>
        <v>-0.00526923293481743</v>
      </c>
    </row>
    <row r="16" spans="1:5">
      <c r="A16" s="8" t="s">
        <v>46</v>
      </c>
      <c r="B16" s="8">
        <v>19.131</v>
      </c>
      <c r="C16" s="8">
        <f t="shared" si="1"/>
        <v>-0.0050912948738617</v>
      </c>
      <c r="D16" s="15">
        <v>10526.75</v>
      </c>
      <c r="E16" s="15">
        <f t="shared" si="0"/>
        <v>-0.00691506172140691</v>
      </c>
    </row>
    <row r="17" spans="1:5">
      <c r="A17" s="8" t="s">
        <v>49</v>
      </c>
      <c r="B17" s="8">
        <v>19.2091</v>
      </c>
      <c r="C17" s="8">
        <f t="shared" si="1"/>
        <v>0.00408237938424542</v>
      </c>
      <c r="D17" s="15">
        <v>10628.6</v>
      </c>
      <c r="E17" s="15">
        <f t="shared" si="0"/>
        <v>0.00967535089177575</v>
      </c>
    </row>
    <row r="18" spans="1:5">
      <c r="A18" s="8" t="s">
        <v>50</v>
      </c>
      <c r="B18" s="8">
        <v>19.3188</v>
      </c>
      <c r="C18" s="8">
        <f t="shared" si="1"/>
        <v>0.0057108349688429</v>
      </c>
      <c r="D18" s="15">
        <v>10685.6</v>
      </c>
      <c r="E18" s="15">
        <f t="shared" si="0"/>
        <v>0.00536288880943868</v>
      </c>
    </row>
    <row r="19" spans="1:5">
      <c r="A19" s="8" t="s">
        <v>53</v>
      </c>
      <c r="B19" s="8">
        <v>19.3343</v>
      </c>
      <c r="C19" s="8">
        <f t="shared" si="1"/>
        <v>0.000802327266703905</v>
      </c>
      <c r="D19" s="15">
        <v>10728.85</v>
      </c>
      <c r="E19" s="15">
        <f t="shared" si="0"/>
        <v>0.00404750318185221</v>
      </c>
    </row>
    <row r="20" spans="1:5">
      <c r="A20" s="8" t="s">
        <v>54</v>
      </c>
      <c r="B20" s="8">
        <v>19.5114</v>
      </c>
      <c r="C20" s="8">
        <f t="shared" si="1"/>
        <v>0.00915988683324451</v>
      </c>
      <c r="D20" s="15">
        <v>10858.7</v>
      </c>
      <c r="E20" s="15">
        <f t="shared" si="0"/>
        <v>0.012102881483104</v>
      </c>
    </row>
    <row r="21" spans="1:5">
      <c r="A21" s="8" t="s">
        <v>57</v>
      </c>
      <c r="B21" s="8">
        <v>19.568</v>
      </c>
      <c r="C21" s="8">
        <f t="shared" si="1"/>
        <v>0.00290086821037973</v>
      </c>
      <c r="D21" s="15">
        <v>10876.75</v>
      </c>
      <c r="E21" s="15">
        <f t="shared" si="0"/>
        <v>0.00166226159669199</v>
      </c>
    </row>
    <row r="22" spans="1:5">
      <c r="A22" s="8" t="s">
        <v>58</v>
      </c>
      <c r="B22" s="8">
        <v>19.6561</v>
      </c>
      <c r="C22" s="8">
        <f t="shared" si="1"/>
        <v>0.00450224856909225</v>
      </c>
      <c r="D22" s="15">
        <v>10883.75</v>
      </c>
      <c r="E22" s="15">
        <f t="shared" si="0"/>
        <v>0.000643574597191257</v>
      </c>
    </row>
    <row r="23" spans="1:5">
      <c r="A23" s="8" t="s">
        <v>59</v>
      </c>
      <c r="B23" s="8">
        <v>19.6778</v>
      </c>
      <c r="C23" s="8">
        <f t="shared" si="1"/>
        <v>0.00110398298746968</v>
      </c>
      <c r="D23" s="15">
        <v>10869.5</v>
      </c>
      <c r="E23" s="15">
        <f t="shared" si="0"/>
        <v>-0.00130929137475594</v>
      </c>
    </row>
    <row r="24" spans="1:5">
      <c r="A24" s="8" t="s">
        <v>60</v>
      </c>
      <c r="B24" s="8">
        <v>19.5275</v>
      </c>
      <c r="C24" s="8">
        <f t="shared" si="1"/>
        <v>-0.00763804896888887</v>
      </c>
      <c r="D24" s="15">
        <v>10782.9</v>
      </c>
      <c r="E24" s="15">
        <f t="shared" si="0"/>
        <v>-0.00796724780348685</v>
      </c>
    </row>
    <row r="25" spans="1:5">
      <c r="A25" s="8" t="s">
        <v>61</v>
      </c>
      <c r="B25" s="8">
        <v>19.3383</v>
      </c>
      <c r="C25" s="8">
        <f t="shared" si="1"/>
        <v>-0.0096889002688516</v>
      </c>
      <c r="D25" s="15">
        <v>10601.15</v>
      </c>
      <c r="E25" s="15">
        <f t="shared" si="0"/>
        <v>-0.0168553914067644</v>
      </c>
    </row>
    <row r="26" spans="1:5">
      <c r="A26" s="8" t="s">
        <v>62</v>
      </c>
      <c r="B26" s="8">
        <v>19.4909</v>
      </c>
      <c r="C26" s="8">
        <f t="shared" si="1"/>
        <v>0.00789107625799577</v>
      </c>
      <c r="D26" s="15">
        <v>10693.7</v>
      </c>
      <c r="E26" s="15">
        <f t="shared" si="0"/>
        <v>0.00873018493276683</v>
      </c>
    </row>
    <row r="27" spans="1:5">
      <c r="A27" s="8" t="s">
        <v>63</v>
      </c>
      <c r="B27" s="8">
        <v>19.2278</v>
      </c>
      <c r="C27" s="8">
        <f t="shared" si="1"/>
        <v>-0.0134986070422608</v>
      </c>
      <c r="D27" s="15">
        <v>10488.45</v>
      </c>
      <c r="E27" s="15">
        <f t="shared" si="0"/>
        <v>-0.019193543862274</v>
      </c>
    </row>
    <row r="28" spans="1:5">
      <c r="A28" s="8" t="s">
        <v>64</v>
      </c>
      <c r="B28" s="8">
        <v>19.3277</v>
      </c>
      <c r="C28" s="8">
        <f t="shared" si="1"/>
        <v>0.00519560220097992</v>
      </c>
      <c r="D28" s="15">
        <v>10549.15</v>
      </c>
      <c r="E28" s="15">
        <f t="shared" si="0"/>
        <v>0.00578731843122663</v>
      </c>
    </row>
    <row r="29" spans="1:5">
      <c r="A29" s="8" t="s">
        <v>65</v>
      </c>
      <c r="B29" s="8">
        <v>19.6143</v>
      </c>
      <c r="C29" s="8">
        <f t="shared" si="1"/>
        <v>0.0148284586370856</v>
      </c>
      <c r="D29" s="15">
        <v>10737.6</v>
      </c>
      <c r="E29" s="15">
        <f t="shared" si="0"/>
        <v>0.0178639985212079</v>
      </c>
    </row>
    <row r="30" spans="1:5">
      <c r="A30" s="8" t="s">
        <v>66</v>
      </c>
      <c r="B30" s="8">
        <v>19.7326</v>
      </c>
      <c r="C30" s="8">
        <f t="shared" si="1"/>
        <v>0.00603131388833664</v>
      </c>
      <c r="D30" s="15">
        <v>10791.55</v>
      </c>
      <c r="E30" s="15">
        <f t="shared" si="0"/>
        <v>0.00502440023841444</v>
      </c>
    </row>
    <row r="31" spans="1:5">
      <c r="A31" s="8" t="s">
        <v>67</v>
      </c>
      <c r="B31" s="8">
        <v>19.7835</v>
      </c>
      <c r="C31" s="8">
        <f t="shared" si="1"/>
        <v>0.00257948775123393</v>
      </c>
      <c r="D31" s="15">
        <v>10805.45</v>
      </c>
      <c r="E31" s="15">
        <f t="shared" si="0"/>
        <v>0.00128804481283981</v>
      </c>
    </row>
    <row r="32" spans="1:5">
      <c r="A32" s="8" t="s">
        <v>68</v>
      </c>
      <c r="B32" s="8">
        <v>19.8331</v>
      </c>
      <c r="C32" s="8">
        <f t="shared" si="1"/>
        <v>0.00250713978820743</v>
      </c>
      <c r="D32" s="15">
        <v>10888.35</v>
      </c>
      <c r="E32" s="15">
        <f t="shared" si="0"/>
        <v>0.00767205437996563</v>
      </c>
    </row>
    <row r="33" spans="1:5">
      <c r="A33" s="8" t="s">
        <v>69</v>
      </c>
      <c r="B33" s="8">
        <v>19.8879</v>
      </c>
      <c r="C33" s="8">
        <f t="shared" si="1"/>
        <v>0.00276305771664524</v>
      </c>
      <c r="D33" s="15">
        <v>10908.7</v>
      </c>
      <c r="E33" s="15">
        <f t="shared" si="0"/>
        <v>0.00186897004596659</v>
      </c>
    </row>
    <row r="34" spans="1:5">
      <c r="A34" s="8" t="s">
        <v>70</v>
      </c>
      <c r="B34" s="8">
        <v>19.9194</v>
      </c>
      <c r="C34" s="8">
        <f t="shared" si="1"/>
        <v>0.00158387763413941</v>
      </c>
      <c r="D34" s="15">
        <v>10967.3</v>
      </c>
      <c r="E34" s="15">
        <f t="shared" si="0"/>
        <v>0.00537185915828637</v>
      </c>
    </row>
    <row r="35" spans="1:5">
      <c r="A35" s="8" t="s">
        <v>71</v>
      </c>
      <c r="B35" s="8">
        <v>19.9278</v>
      </c>
      <c r="C35" s="8">
        <f t="shared" si="1"/>
        <v>0.000421699448778665</v>
      </c>
      <c r="D35" s="15">
        <v>10951.7</v>
      </c>
      <c r="E35" s="15">
        <f t="shared" si="0"/>
        <v>-0.00142241025594253</v>
      </c>
    </row>
    <row r="36" spans="1:5">
      <c r="A36" s="8" t="s">
        <v>72</v>
      </c>
      <c r="B36" s="8">
        <v>19.7254</v>
      </c>
      <c r="C36" s="8">
        <f t="shared" si="1"/>
        <v>-0.0101566655626813</v>
      </c>
      <c r="D36" s="15">
        <v>10754</v>
      </c>
      <c r="E36" s="15">
        <f t="shared" si="0"/>
        <v>-0.0180519919281939</v>
      </c>
    </row>
    <row r="37" spans="1:5">
      <c r="A37" s="8" t="s">
        <v>73</v>
      </c>
      <c r="B37" s="8">
        <v>19.5748</v>
      </c>
      <c r="C37" s="8">
        <f t="shared" si="1"/>
        <v>-0.00763482616322106</v>
      </c>
      <c r="D37" s="15">
        <v>10663.5</v>
      </c>
      <c r="E37" s="15">
        <f t="shared" si="0"/>
        <v>-0.0084154733122559</v>
      </c>
    </row>
    <row r="38" spans="1:5">
      <c r="A38" s="8" t="s">
        <v>74</v>
      </c>
      <c r="B38" s="8">
        <v>19.6567</v>
      </c>
      <c r="C38" s="8">
        <f t="shared" si="1"/>
        <v>0.00418395079387789</v>
      </c>
      <c r="D38" s="15">
        <v>10729.85</v>
      </c>
      <c r="E38" s="15">
        <f t="shared" si="0"/>
        <v>0.00622215970366206</v>
      </c>
    </row>
    <row r="39" spans="1:5">
      <c r="A39" s="8" t="s">
        <v>75</v>
      </c>
      <c r="B39" s="8">
        <v>19.7153</v>
      </c>
      <c r="C39" s="8">
        <f t="shared" si="1"/>
        <v>0.0029811718141905</v>
      </c>
      <c r="D39" s="15">
        <v>10779.8</v>
      </c>
      <c r="E39" s="15">
        <f t="shared" si="0"/>
        <v>0.00465523749167033</v>
      </c>
    </row>
    <row r="40" spans="1:5">
      <c r="A40" s="8" t="s">
        <v>76</v>
      </c>
      <c r="B40" s="8">
        <v>19.8136</v>
      </c>
      <c r="C40" s="8">
        <f t="shared" si="1"/>
        <v>0.00498597535923886</v>
      </c>
      <c r="D40" s="15">
        <v>10859.9</v>
      </c>
      <c r="E40" s="15">
        <f t="shared" si="0"/>
        <v>0.00743056457448194</v>
      </c>
    </row>
    <row r="41" spans="1:5">
      <c r="A41" s="8" t="s">
        <v>77</v>
      </c>
      <c r="B41" s="8">
        <v>19.869</v>
      </c>
      <c r="C41" s="8">
        <f t="shared" si="1"/>
        <v>0.00279605927241888</v>
      </c>
      <c r="D41" s="15">
        <v>10862.55</v>
      </c>
      <c r="E41" s="15">
        <f t="shared" si="0"/>
        <v>0.000244016979898492</v>
      </c>
    </row>
    <row r="42" spans="1:5">
      <c r="A42" s="8" t="s">
        <v>78</v>
      </c>
      <c r="B42" s="8">
        <v>19.8932</v>
      </c>
      <c r="C42" s="8">
        <f t="shared" si="1"/>
        <v>0.00121797775429063</v>
      </c>
      <c r="D42" s="15">
        <v>10910.1</v>
      </c>
      <c r="E42" s="15">
        <f t="shared" si="0"/>
        <v>0.00437742519021787</v>
      </c>
    </row>
    <row r="43" spans="1:5">
      <c r="A43" s="8" t="s">
        <v>79</v>
      </c>
      <c r="B43" s="8">
        <v>19.792</v>
      </c>
      <c r="C43" s="8">
        <f t="shared" si="1"/>
        <v>-0.00508716546357542</v>
      </c>
      <c r="D43" s="15">
        <v>10792.5</v>
      </c>
      <c r="E43" s="15">
        <f t="shared" si="0"/>
        <v>-0.0107790029422279</v>
      </c>
    </row>
    <row r="44" spans="1:5">
      <c r="A44" s="8" t="s">
        <v>80</v>
      </c>
      <c r="B44" s="8">
        <v>19.7136</v>
      </c>
      <c r="C44" s="8">
        <f t="shared" si="1"/>
        <v>-0.00396119644300738</v>
      </c>
      <c r="D44" s="15">
        <v>10672.25</v>
      </c>
      <c r="E44" s="15">
        <f t="shared" si="0"/>
        <v>-0.0111419967570072</v>
      </c>
    </row>
    <row r="45" spans="1:5">
      <c r="A45" s="8" t="s">
        <v>81</v>
      </c>
      <c r="B45" s="8">
        <v>19.6992</v>
      </c>
      <c r="C45" s="8">
        <f t="shared" si="1"/>
        <v>-0.000730460189919569</v>
      </c>
      <c r="D45" s="15">
        <v>10727.35</v>
      </c>
      <c r="E45" s="15">
        <f t="shared" si="0"/>
        <v>0.0051629225327368</v>
      </c>
    </row>
    <row r="46" spans="1:5">
      <c r="A46" s="8" t="s">
        <v>82</v>
      </c>
      <c r="B46" s="8">
        <v>19.6944</v>
      </c>
      <c r="C46" s="8">
        <f t="shared" si="1"/>
        <v>-0.000243664717348901</v>
      </c>
      <c r="D46" s="15">
        <v>10771.8</v>
      </c>
      <c r="E46" s="15">
        <f t="shared" si="0"/>
        <v>0.00414361421972798</v>
      </c>
    </row>
    <row r="47" spans="1:5">
      <c r="A47" s="8" t="s">
        <v>83</v>
      </c>
      <c r="B47" s="8">
        <v>19.6089</v>
      </c>
      <c r="C47" s="8">
        <f t="shared" si="1"/>
        <v>-0.0043413356080918</v>
      </c>
      <c r="D47" s="15">
        <v>10802.15</v>
      </c>
      <c r="E47" s="15">
        <f t="shared" si="0"/>
        <v>0.0028175421006703</v>
      </c>
    </row>
    <row r="48" spans="1:5">
      <c r="A48" s="8" t="s">
        <v>84</v>
      </c>
      <c r="B48" s="8">
        <v>19.6363</v>
      </c>
      <c r="C48" s="8">
        <f t="shared" si="1"/>
        <v>0.00139732468419953</v>
      </c>
      <c r="D48" s="15">
        <v>10855.15</v>
      </c>
      <c r="E48" s="15">
        <f t="shared" si="0"/>
        <v>0.00490643066426591</v>
      </c>
    </row>
    <row r="49" spans="1:5">
      <c r="A49" s="8" t="s">
        <v>85</v>
      </c>
      <c r="B49" s="8">
        <v>19.6362</v>
      </c>
      <c r="C49" s="8">
        <f t="shared" si="1"/>
        <v>-5.0926090964065e-6</v>
      </c>
      <c r="D49" s="15">
        <v>10821.6</v>
      </c>
      <c r="E49" s="15">
        <f t="shared" si="0"/>
        <v>-0.00309069888486104</v>
      </c>
    </row>
    <row r="50" spans="1:5">
      <c r="A50" s="8" t="s">
        <v>86</v>
      </c>
      <c r="B50" s="8">
        <v>19.5595</v>
      </c>
      <c r="C50" s="8">
        <f t="shared" si="1"/>
        <v>-0.00390605106894404</v>
      </c>
      <c r="D50" s="15">
        <v>10794.95</v>
      </c>
      <c r="E50" s="15">
        <f t="shared" si="0"/>
        <v>-0.00246266725807641</v>
      </c>
    </row>
    <row r="51" spans="1:5">
      <c r="A51" s="8" t="s">
        <v>87</v>
      </c>
      <c r="B51" s="8">
        <v>19.5026</v>
      </c>
      <c r="C51" s="8">
        <f t="shared" si="1"/>
        <v>-0.00290907231779948</v>
      </c>
      <c r="D51" s="15">
        <v>10737.6</v>
      </c>
      <c r="E51" s="15">
        <f t="shared" si="0"/>
        <v>-0.00531266935002018</v>
      </c>
    </row>
    <row r="52" spans="1:5">
      <c r="A52" s="8" t="s">
        <v>88</v>
      </c>
      <c r="B52" s="8">
        <v>19.6412</v>
      </c>
      <c r="C52" s="8">
        <f t="shared" si="1"/>
        <v>0.00710674474172676</v>
      </c>
      <c r="D52" s="15">
        <v>10886.8</v>
      </c>
      <c r="E52" s="15">
        <f t="shared" si="0"/>
        <v>0.0138950976009536</v>
      </c>
    </row>
    <row r="53" spans="1:5">
      <c r="A53" s="8" t="s">
        <v>89</v>
      </c>
      <c r="B53" s="8">
        <v>19.6104</v>
      </c>
      <c r="C53" s="8">
        <f t="shared" si="1"/>
        <v>-0.00156813229334271</v>
      </c>
      <c r="D53" s="15">
        <v>10890.3</v>
      </c>
      <c r="E53" s="15">
        <f t="shared" si="0"/>
        <v>0.000321490245067421</v>
      </c>
    </row>
    <row r="54" spans="1:5">
      <c r="A54" s="8" t="s">
        <v>90</v>
      </c>
      <c r="B54" s="8">
        <v>19.6231</v>
      </c>
      <c r="C54" s="8">
        <f t="shared" si="1"/>
        <v>0.00064761555093228</v>
      </c>
      <c r="D54" s="15">
        <v>10905.2</v>
      </c>
      <c r="E54" s="15">
        <f t="shared" si="0"/>
        <v>0.00136819004067854</v>
      </c>
    </row>
    <row r="55" spans="1:5">
      <c r="A55" s="8" t="s">
        <v>91</v>
      </c>
      <c r="B55" s="8">
        <v>19.5681</v>
      </c>
      <c r="C55" s="8">
        <f t="shared" si="1"/>
        <v>-0.0028028191264377</v>
      </c>
      <c r="D55" s="15">
        <v>10906.95</v>
      </c>
      <c r="E55" s="15">
        <f t="shared" si="0"/>
        <v>0.000160473902358508</v>
      </c>
    </row>
    <row r="56" spans="1:5">
      <c r="A56" s="8" t="s">
        <v>92</v>
      </c>
      <c r="B56" s="8">
        <v>19.5706</v>
      </c>
      <c r="C56" s="8">
        <f t="shared" si="1"/>
        <v>0.000127758954625013</v>
      </c>
      <c r="D56" s="15">
        <v>10961.85</v>
      </c>
      <c r="E56" s="15">
        <f t="shared" si="0"/>
        <v>0.00503348782198503</v>
      </c>
    </row>
    <row r="57" spans="1:5">
      <c r="A57" s="8" t="s">
        <v>93</v>
      </c>
      <c r="B57" s="8">
        <v>19.5607</v>
      </c>
      <c r="C57" s="8">
        <f t="shared" si="1"/>
        <v>-0.000505860832064333</v>
      </c>
      <c r="D57" s="15">
        <v>10922.75</v>
      </c>
      <c r="E57" s="15">
        <f t="shared" si="0"/>
        <v>-0.00356691616834753</v>
      </c>
    </row>
    <row r="58" spans="1:5">
      <c r="A58" s="8" t="s">
        <v>94</v>
      </c>
      <c r="B58" s="8">
        <v>19.4947</v>
      </c>
      <c r="C58" s="8">
        <f t="shared" si="1"/>
        <v>-0.00337411237839131</v>
      </c>
      <c r="D58" s="15">
        <v>10831.5</v>
      </c>
      <c r="E58" s="15">
        <f t="shared" si="0"/>
        <v>-0.00835412327481632</v>
      </c>
    </row>
    <row r="59" spans="1:5">
      <c r="A59" s="8" t="s">
        <v>95</v>
      </c>
      <c r="B59" s="8">
        <v>19.4447</v>
      </c>
      <c r="C59" s="8">
        <f t="shared" si="1"/>
        <v>-0.00256479966349832</v>
      </c>
      <c r="D59" s="15">
        <v>10849.8</v>
      </c>
      <c r="E59" s="15">
        <f t="shared" si="0"/>
        <v>0.00168951668743935</v>
      </c>
    </row>
    <row r="60" spans="1:5">
      <c r="A60" s="8" t="s">
        <v>96</v>
      </c>
      <c r="B60" s="8">
        <v>19.353</v>
      </c>
      <c r="C60" s="8">
        <f t="shared" si="1"/>
        <v>-0.00471593801910029</v>
      </c>
      <c r="D60" s="15">
        <v>10780.55</v>
      </c>
      <c r="E60" s="15">
        <f t="shared" si="0"/>
        <v>-0.00638260613098859</v>
      </c>
    </row>
    <row r="61" spans="1:5">
      <c r="A61" s="8" t="s">
        <v>97</v>
      </c>
      <c r="B61" s="8">
        <v>19.2224</v>
      </c>
      <c r="C61" s="8">
        <f t="shared" si="1"/>
        <v>-0.00674830775590354</v>
      </c>
      <c r="D61" s="15">
        <v>10661.55</v>
      </c>
      <c r="E61" s="15">
        <f t="shared" si="0"/>
        <v>-0.011038397855397</v>
      </c>
    </row>
    <row r="62" spans="1:5">
      <c r="A62" s="8" t="s">
        <v>98</v>
      </c>
      <c r="B62" s="8">
        <v>19.2342</v>
      </c>
      <c r="C62" s="8">
        <f t="shared" si="1"/>
        <v>0.000613867154985898</v>
      </c>
      <c r="D62" s="15">
        <v>10652.2</v>
      </c>
      <c r="E62" s="15">
        <f t="shared" si="0"/>
        <v>-0.000876983177867997</v>
      </c>
    </row>
    <row r="63" spans="1:5">
      <c r="A63" s="8" t="s">
        <v>99</v>
      </c>
      <c r="B63" s="8">
        <v>19.2176</v>
      </c>
      <c r="C63" s="8">
        <f t="shared" si="1"/>
        <v>-0.000863046032587807</v>
      </c>
      <c r="D63" s="15">
        <v>10651.8</v>
      </c>
      <c r="E63" s="15">
        <f t="shared" si="0"/>
        <v>-3.75509284468424e-5</v>
      </c>
    </row>
    <row r="64" spans="1:5">
      <c r="A64" s="8" t="s">
        <v>100</v>
      </c>
      <c r="B64" s="8">
        <v>19.3498</v>
      </c>
      <c r="C64" s="8">
        <f t="shared" si="1"/>
        <v>0.00687911081508604</v>
      </c>
      <c r="D64" s="15">
        <v>10830.95</v>
      </c>
      <c r="E64" s="15">
        <f t="shared" si="0"/>
        <v>0.0168187536378829</v>
      </c>
    </row>
    <row r="65" spans="1:5">
      <c r="A65" s="8" t="s">
        <v>101</v>
      </c>
      <c r="B65" s="8">
        <v>19.4818</v>
      </c>
      <c r="C65" s="8">
        <f t="shared" si="1"/>
        <v>0.00682177593566866</v>
      </c>
      <c r="D65" s="15">
        <v>10893.65</v>
      </c>
      <c r="E65" s="15">
        <f t="shared" si="0"/>
        <v>0.00578896588018585</v>
      </c>
    </row>
    <row r="66" spans="1:5">
      <c r="A66" s="8" t="s">
        <v>102</v>
      </c>
      <c r="B66" s="8">
        <v>19.5512</v>
      </c>
      <c r="C66" s="8">
        <f t="shared" si="1"/>
        <v>0.00356229917153454</v>
      </c>
      <c r="D66" s="15">
        <v>10912.25</v>
      </c>
      <c r="E66" s="15">
        <f t="shared" si="0"/>
        <v>0.00170741670606274</v>
      </c>
    </row>
    <row r="67" spans="1:5">
      <c r="A67" s="8" t="s">
        <v>103</v>
      </c>
      <c r="B67" s="8">
        <v>19.6087</v>
      </c>
      <c r="C67" s="8">
        <f t="shared" si="1"/>
        <v>0.00294099594909762</v>
      </c>
      <c r="D67" s="15">
        <v>10934.35</v>
      </c>
      <c r="E67" s="15">
        <f t="shared" si="0"/>
        <v>0.0020252468555981</v>
      </c>
    </row>
    <row r="68" spans="1:5">
      <c r="A68" s="8" t="s">
        <v>104</v>
      </c>
      <c r="B68" s="8">
        <v>19.7796</v>
      </c>
      <c r="C68" s="8">
        <f t="shared" si="1"/>
        <v>0.00871551913181392</v>
      </c>
      <c r="D68" s="15">
        <v>11062.45</v>
      </c>
      <c r="E68" s="15">
        <f t="shared" si="0"/>
        <v>0.01171537402772</v>
      </c>
    </row>
    <row r="69" spans="1:5">
      <c r="A69" s="8" t="s">
        <v>105</v>
      </c>
      <c r="B69" s="8">
        <v>19.819</v>
      </c>
      <c r="C69" s="8">
        <f t="shared" si="1"/>
        <v>0.00199195130336309</v>
      </c>
      <c r="D69" s="15">
        <v>11069.4</v>
      </c>
      <c r="E69" s="15">
        <f t="shared" si="0"/>
        <v>0.000628251427124996</v>
      </c>
    </row>
    <row r="70" spans="1:5">
      <c r="A70" s="8" t="s">
        <v>106</v>
      </c>
      <c r="B70" s="8">
        <v>19.731</v>
      </c>
      <c r="C70" s="8">
        <f t="shared" si="1"/>
        <v>-0.00444018366214226</v>
      </c>
      <c r="D70" s="15">
        <v>10943.6</v>
      </c>
      <c r="E70" s="15">
        <f t="shared" si="0"/>
        <v>-0.0113646629446943</v>
      </c>
    </row>
    <row r="71" spans="1:5">
      <c r="A71" s="8" t="s">
        <v>107</v>
      </c>
      <c r="B71" s="8">
        <v>19.6613</v>
      </c>
      <c r="C71" s="8">
        <f t="shared" si="1"/>
        <v>-0.00353251229030465</v>
      </c>
      <c r="D71" s="15">
        <v>10888.8</v>
      </c>
      <c r="E71" s="15">
        <f t="shared" si="0"/>
        <v>-0.00500749296392422</v>
      </c>
    </row>
    <row r="72" spans="1:5">
      <c r="A72" s="8" t="s">
        <v>108</v>
      </c>
      <c r="B72" s="8">
        <v>19.5698</v>
      </c>
      <c r="C72" s="8">
        <f t="shared" ref="C72:C104" si="2">(B72-B71)/B71</f>
        <v>-0.00465381231149517</v>
      </c>
      <c r="D72" s="15">
        <v>10831.4</v>
      </c>
      <c r="E72" s="15">
        <f t="shared" ref="E72:E135" si="3">(D72-D71)/D71</f>
        <v>-0.00527147160384979</v>
      </c>
    </row>
    <row r="73" spans="1:5">
      <c r="A73" s="8" t="s">
        <v>109</v>
      </c>
      <c r="B73" s="8">
        <v>19.5649</v>
      </c>
      <c r="C73" s="8">
        <f t="shared" si="2"/>
        <v>-0.000250385798526262</v>
      </c>
      <c r="D73" s="15">
        <v>10793.65</v>
      </c>
      <c r="E73" s="15">
        <f t="shared" si="3"/>
        <v>-0.00348523736543752</v>
      </c>
    </row>
    <row r="74" spans="1:5">
      <c r="A74" s="8" t="s">
        <v>110</v>
      </c>
      <c r="B74" s="8">
        <v>19.522</v>
      </c>
      <c r="C74" s="8">
        <f t="shared" si="2"/>
        <v>-0.00219270223716978</v>
      </c>
      <c r="D74" s="15">
        <v>10746.05</v>
      </c>
      <c r="E74" s="15">
        <f t="shared" si="3"/>
        <v>-0.00441000032426476</v>
      </c>
    </row>
    <row r="75" spans="1:5">
      <c r="A75" s="8" t="s">
        <v>111</v>
      </c>
      <c r="B75" s="8">
        <v>19.429</v>
      </c>
      <c r="C75" s="8">
        <f t="shared" si="2"/>
        <v>-0.00476385616227845</v>
      </c>
      <c r="D75" s="15">
        <v>10724.4</v>
      </c>
      <c r="E75" s="15">
        <f t="shared" si="3"/>
        <v>-0.00201469377119962</v>
      </c>
    </row>
    <row r="76" spans="1:5">
      <c r="A76" s="8" t="s">
        <v>112</v>
      </c>
      <c r="B76" s="8">
        <v>19.3216</v>
      </c>
      <c r="C76" s="8">
        <f t="shared" si="2"/>
        <v>-0.0055278192392814</v>
      </c>
      <c r="D76" s="15">
        <v>10640.95</v>
      </c>
      <c r="E76" s="15">
        <f t="shared" si="3"/>
        <v>-0.00778132109954859</v>
      </c>
    </row>
    <row r="77" spans="1:5">
      <c r="A77" s="8" t="s">
        <v>113</v>
      </c>
      <c r="B77" s="8">
        <v>19.3053</v>
      </c>
      <c r="C77" s="8">
        <f t="shared" si="2"/>
        <v>-0.00084361543557475</v>
      </c>
      <c r="D77" s="15">
        <v>10604.35</v>
      </c>
      <c r="E77" s="15">
        <f t="shared" si="3"/>
        <v>-0.00343954252204929</v>
      </c>
    </row>
    <row r="78" spans="1:5">
      <c r="A78" s="8" t="s">
        <v>114</v>
      </c>
      <c r="B78" s="8">
        <v>19.4489</v>
      </c>
      <c r="C78" s="8">
        <f t="shared" si="2"/>
        <v>0.00743837184607332</v>
      </c>
      <c r="D78" s="15">
        <v>10735.45</v>
      </c>
      <c r="E78" s="15">
        <f t="shared" si="3"/>
        <v>0.0123628510941265</v>
      </c>
    </row>
    <row r="79" spans="1:5">
      <c r="A79" s="8" t="s">
        <v>115</v>
      </c>
      <c r="B79" s="8">
        <v>19.4735</v>
      </c>
      <c r="C79" s="8">
        <f t="shared" si="2"/>
        <v>0.00126485302510698</v>
      </c>
      <c r="D79" s="15">
        <v>10789.85</v>
      </c>
      <c r="E79" s="15">
        <f t="shared" si="3"/>
        <v>0.00506732367995749</v>
      </c>
    </row>
    <row r="80" spans="1:5">
      <c r="A80" s="8" t="s">
        <v>116</v>
      </c>
      <c r="B80" s="8">
        <v>19.4762</v>
      </c>
      <c r="C80" s="8">
        <f t="shared" si="2"/>
        <v>0.000138649960202186</v>
      </c>
      <c r="D80" s="15">
        <v>10791.65</v>
      </c>
      <c r="E80" s="15">
        <f t="shared" si="3"/>
        <v>0.000166823449816195</v>
      </c>
    </row>
    <row r="81" spans="1:5">
      <c r="A81" s="8" t="s">
        <v>117</v>
      </c>
      <c r="B81" s="8">
        <v>19.6488</v>
      </c>
      <c r="C81" s="8">
        <f t="shared" si="2"/>
        <v>0.00886209835594227</v>
      </c>
      <c r="D81" s="15">
        <v>10880.1</v>
      </c>
      <c r="E81" s="15">
        <f t="shared" si="3"/>
        <v>0.00819615165428834</v>
      </c>
    </row>
    <row r="82" spans="1:5">
      <c r="A82" s="8" t="s">
        <v>118</v>
      </c>
      <c r="B82" s="8">
        <v>19.6551</v>
      </c>
      <c r="C82" s="8">
        <f t="shared" si="2"/>
        <v>0.000320630267497228</v>
      </c>
      <c r="D82" s="15">
        <v>10835.3</v>
      </c>
      <c r="E82" s="15">
        <f t="shared" si="3"/>
        <v>-0.00411760921315071</v>
      </c>
    </row>
    <row r="83" spans="1:5">
      <c r="A83" s="8" t="s">
        <v>119</v>
      </c>
      <c r="B83" s="8">
        <v>19.6369</v>
      </c>
      <c r="C83" s="8">
        <f t="shared" si="2"/>
        <v>-0.000925968323742958</v>
      </c>
      <c r="D83" s="15">
        <v>10806.65</v>
      </c>
      <c r="E83" s="15">
        <f t="shared" si="3"/>
        <v>-0.00264413537234776</v>
      </c>
    </row>
    <row r="84" spans="1:5">
      <c r="A84" s="8" t="s">
        <v>120</v>
      </c>
      <c r="B84" s="8">
        <v>19.6231</v>
      </c>
      <c r="C84" s="8">
        <f t="shared" si="2"/>
        <v>-0.00070275858205724</v>
      </c>
      <c r="D84" s="15">
        <v>10792.5</v>
      </c>
      <c r="E84" s="15">
        <f t="shared" si="3"/>
        <v>-0.00130937894722228</v>
      </c>
    </row>
    <row r="85" spans="1:5">
      <c r="A85" s="8" t="s">
        <v>121</v>
      </c>
      <c r="B85" s="8">
        <v>19.6283</v>
      </c>
      <c r="C85" s="8">
        <f t="shared" si="2"/>
        <v>0.000264993808317674</v>
      </c>
      <c r="D85" s="15">
        <v>10863.5</v>
      </c>
      <c r="E85" s="15">
        <f t="shared" si="3"/>
        <v>0.00657864257586287</v>
      </c>
    </row>
    <row r="86" spans="1:5">
      <c r="A86" s="8" t="s">
        <v>122</v>
      </c>
      <c r="B86" s="8">
        <v>19.6947</v>
      </c>
      <c r="C86" s="8">
        <f t="shared" si="2"/>
        <v>0.00338287065104984</v>
      </c>
      <c r="D86" s="15">
        <v>10987.45</v>
      </c>
      <c r="E86" s="15">
        <f t="shared" si="3"/>
        <v>0.0114097666497907</v>
      </c>
    </row>
    <row r="87" spans="1:5">
      <c r="A87" s="8" t="s">
        <v>123</v>
      </c>
      <c r="B87" s="8">
        <v>19.8024</v>
      </c>
      <c r="C87" s="8">
        <f t="shared" si="2"/>
        <v>0.00546847629057552</v>
      </c>
      <c r="D87" s="15">
        <v>11053</v>
      </c>
      <c r="E87" s="15">
        <f t="shared" si="3"/>
        <v>0.00596589745573352</v>
      </c>
    </row>
    <row r="88" spans="1:5">
      <c r="A88" s="8" t="s">
        <v>124</v>
      </c>
      <c r="B88" s="8">
        <v>19.776</v>
      </c>
      <c r="C88" s="8">
        <f t="shared" si="2"/>
        <v>-0.00133317173675912</v>
      </c>
      <c r="D88" s="15">
        <v>11058.2</v>
      </c>
      <c r="E88" s="15">
        <f t="shared" si="3"/>
        <v>0.000470460508459308</v>
      </c>
    </row>
    <row r="89" spans="1:5">
      <c r="A89" s="8" t="s">
        <v>125</v>
      </c>
      <c r="B89" s="8">
        <v>19.8013</v>
      </c>
      <c r="C89" s="8">
        <f t="shared" si="2"/>
        <v>0.00127932847896447</v>
      </c>
      <c r="D89" s="15">
        <v>11035.4</v>
      </c>
      <c r="E89" s="15">
        <f t="shared" si="3"/>
        <v>-0.00206181837912147</v>
      </c>
    </row>
    <row r="90" spans="1:5">
      <c r="A90" s="8" t="s">
        <v>126</v>
      </c>
      <c r="B90" s="8">
        <v>19.9539</v>
      </c>
      <c r="C90" s="8">
        <f t="shared" si="2"/>
        <v>0.00770656472049813</v>
      </c>
      <c r="D90" s="15">
        <v>11168.05</v>
      </c>
      <c r="E90" s="15">
        <f t="shared" si="3"/>
        <v>0.0120204070536636</v>
      </c>
    </row>
    <row r="91" spans="1:5">
      <c r="A91" s="8" t="s">
        <v>127</v>
      </c>
      <c r="B91" s="8">
        <v>20.0681</v>
      </c>
      <c r="C91" s="8">
        <f t="shared" si="2"/>
        <v>0.00572319195746196</v>
      </c>
      <c r="D91" s="15">
        <v>11301.2</v>
      </c>
      <c r="E91" s="15">
        <f t="shared" si="3"/>
        <v>0.011922403642534</v>
      </c>
    </row>
    <row r="92" spans="1:5">
      <c r="A92" s="8" t="s">
        <v>128</v>
      </c>
      <c r="B92" s="8">
        <v>20.1219</v>
      </c>
      <c r="C92" s="8">
        <f t="shared" si="2"/>
        <v>0.00268087163209267</v>
      </c>
      <c r="D92" s="15">
        <v>11341.7</v>
      </c>
      <c r="E92" s="15">
        <f t="shared" si="3"/>
        <v>0.00358369022758645</v>
      </c>
    </row>
    <row r="93" spans="1:5">
      <c r="A93" s="8" t="s">
        <v>129</v>
      </c>
      <c r="B93" s="8">
        <v>20.0821</v>
      </c>
      <c r="C93" s="8">
        <f t="shared" si="2"/>
        <v>-0.00197794442870701</v>
      </c>
      <c r="D93" s="15">
        <v>11343.25</v>
      </c>
      <c r="E93" s="15">
        <f t="shared" si="3"/>
        <v>0.000136663815830014</v>
      </c>
    </row>
    <row r="94" spans="1:5">
      <c r="A94" s="8" t="s">
        <v>130</v>
      </c>
      <c r="B94" s="8">
        <v>20.2278</v>
      </c>
      <c r="C94" s="8">
        <f t="shared" si="2"/>
        <v>0.00725521733284855</v>
      </c>
      <c r="D94" s="15">
        <v>11426.85</v>
      </c>
      <c r="E94" s="15">
        <f t="shared" si="3"/>
        <v>0.00737002181914358</v>
      </c>
    </row>
    <row r="95" spans="1:5">
      <c r="A95" s="8" t="s">
        <v>131</v>
      </c>
      <c r="B95" s="8">
        <v>20.1905</v>
      </c>
      <c r="C95" s="8">
        <f t="shared" si="2"/>
        <v>-0.00184399687558698</v>
      </c>
      <c r="D95" s="15">
        <v>11462.2</v>
      </c>
      <c r="E95" s="15">
        <f t="shared" si="3"/>
        <v>0.00309359097214021</v>
      </c>
    </row>
    <row r="96" spans="1:5">
      <c r="A96" s="8" t="s">
        <v>132</v>
      </c>
      <c r="B96" s="8">
        <v>20.2139</v>
      </c>
      <c r="C96" s="8">
        <f t="shared" si="2"/>
        <v>0.00115896089745171</v>
      </c>
      <c r="D96" s="15">
        <v>11532.4</v>
      </c>
      <c r="E96" s="15">
        <f t="shared" si="3"/>
        <v>0.0061244787213623</v>
      </c>
    </row>
    <row r="97" spans="1:5">
      <c r="A97" s="8" t="s">
        <v>133</v>
      </c>
      <c r="B97" s="8">
        <v>20.1747</v>
      </c>
      <c r="C97" s="8">
        <f t="shared" si="2"/>
        <v>-0.00193925961838129</v>
      </c>
      <c r="D97" s="15">
        <v>11521.05</v>
      </c>
      <c r="E97" s="15">
        <f t="shared" si="3"/>
        <v>-0.000984183691165791</v>
      </c>
    </row>
    <row r="98" spans="1:5">
      <c r="A98" s="8" t="s">
        <v>134</v>
      </c>
      <c r="B98" s="8">
        <v>20.1303</v>
      </c>
      <c r="C98" s="8">
        <f t="shared" si="2"/>
        <v>-0.00220077621972089</v>
      </c>
      <c r="D98" s="15">
        <v>11456.9</v>
      </c>
      <c r="E98" s="15">
        <f t="shared" si="3"/>
        <v>-0.00556806888261049</v>
      </c>
    </row>
    <row r="99" spans="1:5">
      <c r="A99" s="8" t="s">
        <v>135</v>
      </c>
      <c r="B99" s="8">
        <v>20.0217</v>
      </c>
      <c r="C99" s="8">
        <f t="shared" si="2"/>
        <v>-0.00539485253572968</v>
      </c>
      <c r="D99" s="15">
        <v>11354.25</v>
      </c>
      <c r="E99" s="15">
        <f t="shared" si="3"/>
        <v>-0.00895966622733895</v>
      </c>
    </row>
    <row r="100" spans="1:5">
      <c r="A100" s="8" t="s">
        <v>136</v>
      </c>
      <c r="B100" s="8">
        <v>20.1518</v>
      </c>
      <c r="C100" s="8">
        <f t="shared" si="2"/>
        <v>0.00649794972454898</v>
      </c>
      <c r="D100" s="15">
        <v>11483.25</v>
      </c>
      <c r="E100" s="15">
        <f t="shared" si="3"/>
        <v>0.0113613845036</v>
      </c>
    </row>
    <row r="101" spans="1:5">
      <c r="A101" s="8" t="s">
        <v>137</v>
      </c>
      <c r="B101" s="8">
        <v>20.1317</v>
      </c>
      <c r="C101" s="8">
        <f t="shared" si="2"/>
        <v>-0.0009974295100191</v>
      </c>
      <c r="D101" s="15">
        <v>11445.05</v>
      </c>
      <c r="E101" s="15">
        <f t="shared" si="3"/>
        <v>-0.00332658437289101</v>
      </c>
    </row>
    <row r="102" spans="1:5">
      <c r="A102" s="8" t="s">
        <v>138</v>
      </c>
      <c r="B102" s="8">
        <v>20.2545</v>
      </c>
      <c r="C102" s="8">
        <f t="shared" si="2"/>
        <v>0.00609983260231384</v>
      </c>
      <c r="D102" s="15">
        <v>11570</v>
      </c>
      <c r="E102" s="15">
        <f t="shared" si="3"/>
        <v>0.0109173834976694</v>
      </c>
    </row>
    <row r="103" spans="1:5">
      <c r="A103" s="8" t="s">
        <v>139</v>
      </c>
      <c r="B103" s="8">
        <v>20.3349</v>
      </c>
      <c r="C103" s="8">
        <f t="shared" si="2"/>
        <v>0.00396948826186778</v>
      </c>
      <c r="D103" s="15">
        <v>11623.9</v>
      </c>
      <c r="E103" s="15">
        <f t="shared" si="3"/>
        <v>0.00465859982713912</v>
      </c>
    </row>
    <row r="104" spans="1:5">
      <c r="A104" s="8" t="s">
        <v>140</v>
      </c>
      <c r="B104" s="8">
        <v>20.4031</v>
      </c>
      <c r="C104" s="8">
        <f t="shared" si="2"/>
        <v>0.00335383995003651</v>
      </c>
      <c r="D104" s="15">
        <v>11669.15</v>
      </c>
      <c r="E104" s="15">
        <f t="shared" si="3"/>
        <v>0.00389284147317166</v>
      </c>
    </row>
    <row r="105" spans="1:5">
      <c r="A105" s="8" t="s">
        <v>141</v>
      </c>
      <c r="B105" s="8">
        <v>20.4748</v>
      </c>
      <c r="C105" s="8">
        <f t="shared" ref="C105:C134" si="4">(B105-B104)/B104</f>
        <v>0.00351417186603996</v>
      </c>
      <c r="D105" s="15">
        <v>11713.2</v>
      </c>
      <c r="E105" s="15">
        <f t="shared" si="3"/>
        <v>0.00377491076899355</v>
      </c>
    </row>
    <row r="106" spans="1:5">
      <c r="A106" s="8" t="s">
        <v>142</v>
      </c>
      <c r="B106" s="8">
        <v>20.419</v>
      </c>
      <c r="C106" s="8">
        <f t="shared" si="4"/>
        <v>-0.00272530134604479</v>
      </c>
      <c r="D106" s="15">
        <v>11643.95</v>
      </c>
      <c r="E106" s="15">
        <f t="shared" si="3"/>
        <v>-0.00591213331967353</v>
      </c>
    </row>
    <row r="107" spans="1:5">
      <c r="A107" s="8" t="s">
        <v>143</v>
      </c>
      <c r="B107" s="8">
        <v>20.3574</v>
      </c>
      <c r="C107" s="8">
        <f t="shared" si="4"/>
        <v>-0.00301679808021951</v>
      </c>
      <c r="D107" s="15">
        <v>11598</v>
      </c>
      <c r="E107" s="15">
        <f t="shared" si="3"/>
        <v>-0.00394625535149161</v>
      </c>
    </row>
    <row r="108" spans="1:5">
      <c r="A108" s="8" t="s">
        <v>144</v>
      </c>
      <c r="B108" s="8">
        <v>20.4611</v>
      </c>
      <c r="C108" s="8">
        <f t="shared" si="4"/>
        <v>0.0050939707428257</v>
      </c>
      <c r="D108" s="15">
        <v>11665.95</v>
      </c>
      <c r="E108" s="15">
        <f t="shared" si="3"/>
        <v>0.00585876875323338</v>
      </c>
    </row>
    <row r="109" spans="1:5">
      <c r="A109" s="8" t="s">
        <v>145</v>
      </c>
      <c r="B109" s="8">
        <v>20.413</v>
      </c>
      <c r="C109" s="8">
        <f t="shared" si="4"/>
        <v>-0.00235080225403317</v>
      </c>
      <c r="D109" s="15">
        <v>11604.5</v>
      </c>
      <c r="E109" s="15">
        <f t="shared" si="3"/>
        <v>-0.00526746643008077</v>
      </c>
    </row>
    <row r="110" spans="1:5">
      <c r="A110" s="8" t="s">
        <v>146</v>
      </c>
      <c r="B110" s="8">
        <v>20.4489</v>
      </c>
      <c r="C110" s="8">
        <f t="shared" si="4"/>
        <v>0.00175868319208338</v>
      </c>
      <c r="D110" s="15">
        <v>11671.95</v>
      </c>
      <c r="E110" s="15">
        <f t="shared" si="3"/>
        <v>0.00581240036192862</v>
      </c>
    </row>
    <row r="111" spans="1:5">
      <c r="A111" s="8" t="s">
        <v>147</v>
      </c>
      <c r="B111" s="8">
        <v>20.3736</v>
      </c>
      <c r="C111" s="8">
        <f t="shared" si="4"/>
        <v>-0.00368234966183993</v>
      </c>
      <c r="D111" s="15">
        <v>11584.3</v>
      </c>
      <c r="E111" s="15">
        <f t="shared" si="3"/>
        <v>-0.00750945643187312</v>
      </c>
    </row>
    <row r="112" spans="1:5">
      <c r="A112" s="8" t="s">
        <v>148</v>
      </c>
      <c r="B112" s="8">
        <v>20.3596</v>
      </c>
      <c r="C112" s="8">
        <f t="shared" si="4"/>
        <v>-0.000687163780578756</v>
      </c>
      <c r="D112" s="15">
        <v>11596.7</v>
      </c>
      <c r="E112" s="15">
        <f t="shared" si="3"/>
        <v>0.00107041426758643</v>
      </c>
    </row>
    <row r="113" spans="1:5">
      <c r="A113" s="8" t="s">
        <v>149</v>
      </c>
      <c r="B113" s="8">
        <v>20.3531</v>
      </c>
      <c r="C113" s="8">
        <f t="shared" si="4"/>
        <v>-0.000319259710406838</v>
      </c>
      <c r="D113" s="15">
        <v>11643.45</v>
      </c>
      <c r="E113" s="15">
        <f t="shared" si="3"/>
        <v>0.00403131925461554</v>
      </c>
    </row>
    <row r="114" spans="1:5">
      <c r="A114" s="8" t="s">
        <v>150</v>
      </c>
      <c r="B114" s="8">
        <v>20.4442</v>
      </c>
      <c r="C114" s="8">
        <f t="shared" si="4"/>
        <v>0.00447597663255216</v>
      </c>
      <c r="D114" s="15">
        <v>11690.35</v>
      </c>
      <c r="E114" s="15">
        <f t="shared" si="3"/>
        <v>0.00402801575134515</v>
      </c>
    </row>
    <row r="115" spans="1:5">
      <c r="A115" s="8" t="s">
        <v>151</v>
      </c>
      <c r="B115" s="8">
        <v>20.5347</v>
      </c>
      <c r="C115" s="8">
        <f t="shared" si="4"/>
        <v>0.00442668336251857</v>
      </c>
      <c r="D115" s="15">
        <v>11787.15</v>
      </c>
      <c r="E115" s="15">
        <f t="shared" si="3"/>
        <v>0.00828033377957027</v>
      </c>
    </row>
    <row r="116" spans="1:5">
      <c r="A116" s="8" t="s">
        <v>152</v>
      </c>
      <c r="B116" s="8">
        <v>20.4793</v>
      </c>
      <c r="C116" s="8">
        <f t="shared" si="4"/>
        <v>-0.0026978723818708</v>
      </c>
      <c r="D116" s="15">
        <v>11752.8</v>
      </c>
      <c r="E116" s="15">
        <f t="shared" si="3"/>
        <v>-0.00291419045316301</v>
      </c>
    </row>
    <row r="117" spans="1:5">
      <c r="A117" s="8" t="s">
        <v>153</v>
      </c>
      <c r="B117" s="8">
        <v>20.3123</v>
      </c>
      <c r="C117" s="8">
        <f t="shared" si="4"/>
        <v>-0.00815457559584547</v>
      </c>
      <c r="D117" s="15">
        <v>11594.45</v>
      </c>
      <c r="E117" s="15">
        <f t="shared" si="3"/>
        <v>-0.0134733850656864</v>
      </c>
    </row>
    <row r="118" spans="1:5">
      <c r="A118" s="8" t="s">
        <v>154</v>
      </c>
      <c r="B118" s="8">
        <v>20.2997</v>
      </c>
      <c r="C118" s="8">
        <f t="shared" si="4"/>
        <v>-0.000620313800012754</v>
      </c>
      <c r="D118" s="15">
        <v>11575.95</v>
      </c>
      <c r="E118" s="15">
        <f t="shared" si="3"/>
        <v>-0.00159559099396694</v>
      </c>
    </row>
    <row r="119" spans="1:5">
      <c r="A119" s="8" t="s">
        <v>155</v>
      </c>
      <c r="B119" s="8">
        <v>20.5403</v>
      </c>
      <c r="C119" s="8">
        <f t="shared" si="4"/>
        <v>0.0118523919072694</v>
      </c>
      <c r="D119" s="15">
        <v>11726.15</v>
      </c>
      <c r="E119" s="15">
        <f t="shared" si="3"/>
        <v>0.0129751769833144</v>
      </c>
    </row>
    <row r="120" spans="1:5">
      <c r="A120" s="8" t="s">
        <v>156</v>
      </c>
      <c r="B120" s="8">
        <v>20.4824</v>
      </c>
      <c r="C120" s="8">
        <f t="shared" si="4"/>
        <v>-0.00281884879967674</v>
      </c>
      <c r="D120" s="15">
        <v>11641.8</v>
      </c>
      <c r="E120" s="15">
        <f t="shared" si="3"/>
        <v>-0.00719332432213475</v>
      </c>
    </row>
    <row r="121" spans="1:5">
      <c r="A121" s="8" t="s">
        <v>157</v>
      </c>
      <c r="B121" s="8">
        <v>20.5726</v>
      </c>
      <c r="C121" s="8">
        <f t="shared" si="4"/>
        <v>0.00440378080693683</v>
      </c>
      <c r="D121" s="15">
        <v>11754.65</v>
      </c>
      <c r="E121" s="15">
        <f t="shared" si="3"/>
        <v>0.00969351818447322</v>
      </c>
    </row>
    <row r="122" spans="1:5">
      <c r="A122" s="8" t="s">
        <v>158</v>
      </c>
      <c r="B122" s="8">
        <v>20.6308</v>
      </c>
      <c r="C122" s="8">
        <f t="shared" si="4"/>
        <v>0.00282900557051609</v>
      </c>
      <c r="D122" s="15">
        <v>11748.15</v>
      </c>
      <c r="E122" s="15">
        <f t="shared" si="3"/>
        <v>-0.000552972653375473</v>
      </c>
    </row>
    <row r="123" spans="1:5">
      <c r="A123" s="8" t="s">
        <v>159</v>
      </c>
      <c r="B123" s="8">
        <v>20.5938</v>
      </c>
      <c r="C123" s="8">
        <f t="shared" si="4"/>
        <v>-0.00179343505826236</v>
      </c>
      <c r="D123" s="15">
        <v>11724.75</v>
      </c>
      <c r="E123" s="15">
        <f t="shared" si="3"/>
        <v>-0.00199180296472207</v>
      </c>
    </row>
    <row r="124" spans="1:5">
      <c r="A124" s="8" t="s">
        <v>160</v>
      </c>
      <c r="B124" s="8">
        <v>20.5393</v>
      </c>
      <c r="C124" s="8">
        <f t="shared" si="4"/>
        <v>-0.00264642756557803</v>
      </c>
      <c r="D124" s="15">
        <v>11712.25</v>
      </c>
      <c r="E124" s="15">
        <f t="shared" si="3"/>
        <v>-0.00106612081281051</v>
      </c>
    </row>
    <row r="125" spans="1:5">
      <c r="A125" s="8" t="s">
        <v>161</v>
      </c>
      <c r="B125" s="8">
        <v>20.3932</v>
      </c>
      <c r="C125" s="8">
        <f t="shared" si="4"/>
        <v>-0.00711319275729945</v>
      </c>
      <c r="D125" s="15">
        <v>11598.25</v>
      </c>
      <c r="E125" s="15">
        <f t="shared" si="3"/>
        <v>-0.00973339879186322</v>
      </c>
    </row>
    <row r="126" spans="1:5">
      <c r="A126" s="8" t="s">
        <v>162</v>
      </c>
      <c r="B126" s="8">
        <v>20.3146</v>
      </c>
      <c r="C126" s="8">
        <f t="shared" si="4"/>
        <v>-0.00385422591844348</v>
      </c>
      <c r="D126" s="15">
        <v>11497.9</v>
      </c>
      <c r="E126" s="15">
        <f t="shared" si="3"/>
        <v>-0.00865216735283343</v>
      </c>
    </row>
    <row r="127" spans="1:5">
      <c r="A127" s="8" t="s">
        <v>163</v>
      </c>
      <c r="B127" s="8">
        <v>20.1267</v>
      </c>
      <c r="C127" s="8">
        <f t="shared" si="4"/>
        <v>-0.00924950528191542</v>
      </c>
      <c r="D127" s="15">
        <v>11359.45</v>
      </c>
      <c r="E127" s="15">
        <f t="shared" si="3"/>
        <v>-0.0120413292862174</v>
      </c>
    </row>
    <row r="128" spans="1:5">
      <c r="A128" s="8" t="s">
        <v>164</v>
      </c>
      <c r="B128" s="8">
        <v>20.1088</v>
      </c>
      <c r="C128" s="8">
        <f t="shared" si="4"/>
        <v>-0.000889365867231137</v>
      </c>
      <c r="D128" s="15">
        <v>11301.8</v>
      </c>
      <c r="E128" s="15">
        <f t="shared" si="3"/>
        <v>-0.00507506965566127</v>
      </c>
    </row>
    <row r="129" spans="1:5">
      <c r="A129" s="8" t="s">
        <v>165</v>
      </c>
      <c r="B129" s="8">
        <v>20.0877</v>
      </c>
      <c r="C129" s="8">
        <f t="shared" si="4"/>
        <v>-0.00104929185232321</v>
      </c>
      <c r="D129" s="15">
        <v>11278.9</v>
      </c>
      <c r="E129" s="15">
        <f t="shared" si="3"/>
        <v>-0.00202622591091681</v>
      </c>
    </row>
    <row r="130" spans="1:5">
      <c r="A130" s="8" t="s">
        <v>166</v>
      </c>
      <c r="B130" s="8">
        <v>19.9842</v>
      </c>
      <c r="C130" s="8">
        <f t="shared" si="4"/>
        <v>-0.00515240669663527</v>
      </c>
      <c r="D130" s="15">
        <v>11148.2</v>
      </c>
      <c r="E130" s="15">
        <f t="shared" si="3"/>
        <v>-0.0115880094690084</v>
      </c>
    </row>
    <row r="131" spans="1:5">
      <c r="A131" s="8" t="s">
        <v>167</v>
      </c>
      <c r="B131" s="8">
        <v>20.0088</v>
      </c>
      <c r="C131" s="8">
        <f t="shared" si="4"/>
        <v>0.00123097246824989</v>
      </c>
      <c r="D131" s="15">
        <v>11222.05</v>
      </c>
      <c r="E131" s="15">
        <f t="shared" si="3"/>
        <v>0.00662438779354502</v>
      </c>
    </row>
    <row r="132" spans="1:5">
      <c r="A132" s="8" t="s">
        <v>168</v>
      </c>
      <c r="B132" s="8">
        <v>20.0683</v>
      </c>
      <c r="C132" s="8">
        <f t="shared" si="4"/>
        <v>0.00297369157570668</v>
      </c>
      <c r="D132" s="15">
        <v>11157</v>
      </c>
      <c r="E132" s="15">
        <f t="shared" si="3"/>
        <v>-0.00579662361155041</v>
      </c>
    </row>
    <row r="133" spans="1:5">
      <c r="A133" s="8" t="s">
        <v>169</v>
      </c>
      <c r="B133" s="8">
        <v>20.199</v>
      </c>
      <c r="C133" s="8">
        <f t="shared" si="4"/>
        <v>0.00651275892826004</v>
      </c>
      <c r="D133" s="15">
        <v>11257.1</v>
      </c>
      <c r="E133" s="15">
        <f t="shared" si="3"/>
        <v>0.00897194586358343</v>
      </c>
    </row>
    <row r="134" spans="1:5">
      <c r="A134" s="8" t="s">
        <v>170</v>
      </c>
      <c r="B134" s="8">
        <v>20.3997</v>
      </c>
      <c r="C134" s="8">
        <f t="shared" si="4"/>
        <v>0.00993613545224999</v>
      </c>
      <c r="D134" s="15">
        <v>11407.15</v>
      </c>
      <c r="E134" s="15">
        <f t="shared" si="3"/>
        <v>0.0133293654671273</v>
      </c>
    </row>
    <row r="135" spans="1:5">
      <c r="A135" s="8" t="s">
        <v>171</v>
      </c>
      <c r="B135" s="8">
        <v>20.8718</v>
      </c>
      <c r="C135" s="8">
        <f t="shared" ref="C135:C198" si="5">(B135-B134)/B134</f>
        <v>0.0231424971935862</v>
      </c>
      <c r="D135" s="15">
        <v>11828.25</v>
      </c>
      <c r="E135" s="15">
        <f t="shared" si="3"/>
        <v>0.0369154433841933</v>
      </c>
    </row>
    <row r="136" spans="1:5">
      <c r="A136" s="8" t="s">
        <v>172</v>
      </c>
      <c r="B136" s="8">
        <v>20.7485</v>
      </c>
      <c r="C136" s="8">
        <f t="shared" si="5"/>
        <v>-0.00590749240602154</v>
      </c>
      <c r="D136" s="15">
        <v>11709.1</v>
      </c>
      <c r="E136" s="15">
        <f t="shared" ref="E136:E199" si="6">(D136-D135)/D135</f>
        <v>-0.0100733413649525</v>
      </c>
    </row>
    <row r="137" spans="1:5">
      <c r="A137" s="8" t="s">
        <v>173</v>
      </c>
      <c r="B137" s="8">
        <v>20.7864</v>
      </c>
      <c r="C137" s="8">
        <f t="shared" si="5"/>
        <v>0.00182663807022197</v>
      </c>
      <c r="D137" s="15">
        <v>11737.9</v>
      </c>
      <c r="E137" s="15">
        <f t="shared" si="6"/>
        <v>0.00245962541954542</v>
      </c>
    </row>
    <row r="138" spans="1:5">
      <c r="A138" s="8" t="s">
        <v>174</v>
      </c>
      <c r="B138" s="8">
        <v>20.7268</v>
      </c>
      <c r="C138" s="8">
        <f t="shared" si="5"/>
        <v>-0.00286725936189045</v>
      </c>
      <c r="D138" s="15">
        <v>11657.05</v>
      </c>
      <c r="E138" s="15">
        <f t="shared" si="6"/>
        <v>-0.00688794418081602</v>
      </c>
    </row>
    <row r="139" spans="1:5">
      <c r="A139" s="8" t="s">
        <v>175</v>
      </c>
      <c r="B139" s="8">
        <v>20.9502</v>
      </c>
      <c r="C139" s="8">
        <f t="shared" si="5"/>
        <v>0.0107783159966805</v>
      </c>
      <c r="D139" s="15">
        <v>11844.1</v>
      </c>
      <c r="E139" s="15">
        <f t="shared" si="6"/>
        <v>0.0160460837004217</v>
      </c>
    </row>
    <row r="140" spans="1:5">
      <c r="A140" s="8" t="s">
        <v>176</v>
      </c>
      <c r="B140" s="8">
        <v>21.0199</v>
      </c>
      <c r="C140" s="8">
        <f t="shared" si="5"/>
        <v>0.00332693721300995</v>
      </c>
      <c r="D140" s="15">
        <v>11924.75</v>
      </c>
      <c r="E140" s="15">
        <f t="shared" si="6"/>
        <v>0.00680929745611736</v>
      </c>
    </row>
    <row r="141" spans="1:5">
      <c r="A141" s="8" t="s">
        <v>177</v>
      </c>
      <c r="B141" s="8">
        <v>21.0344</v>
      </c>
      <c r="C141" s="8">
        <f t="shared" si="5"/>
        <v>0.000689822501534343</v>
      </c>
      <c r="D141" s="15">
        <v>11928.75</v>
      </c>
      <c r="E141" s="15">
        <f t="shared" si="6"/>
        <v>0.000335436801610097</v>
      </c>
    </row>
    <row r="142" spans="1:5">
      <c r="A142" s="8" t="s">
        <v>178</v>
      </c>
      <c r="B142" s="8">
        <v>21.0163</v>
      </c>
      <c r="C142" s="8">
        <f t="shared" si="5"/>
        <v>-0.000860495188833551</v>
      </c>
      <c r="D142" s="15">
        <v>11861.1</v>
      </c>
      <c r="E142" s="15">
        <f t="shared" si="6"/>
        <v>-0.00567117258723669</v>
      </c>
    </row>
    <row r="143" spans="1:5">
      <c r="A143" s="8" t="s">
        <v>179</v>
      </c>
      <c r="B143" s="8">
        <v>21.1667</v>
      </c>
      <c r="C143" s="8">
        <f t="shared" si="5"/>
        <v>0.00715635007113515</v>
      </c>
      <c r="D143" s="15">
        <v>11945.9</v>
      </c>
      <c r="E143" s="15">
        <f t="shared" si="6"/>
        <v>0.00714942121725635</v>
      </c>
    </row>
    <row r="144" spans="1:5">
      <c r="A144" s="8" t="s">
        <v>180</v>
      </c>
      <c r="B144" s="8">
        <v>21.2267</v>
      </c>
      <c r="C144" s="8">
        <f t="shared" si="5"/>
        <v>0.00283464120528955</v>
      </c>
      <c r="D144" s="15">
        <v>11922.8</v>
      </c>
      <c r="E144" s="15">
        <f t="shared" si="6"/>
        <v>-0.00193371784461617</v>
      </c>
    </row>
    <row r="145" spans="1:5">
      <c r="A145" s="8" t="s">
        <v>181</v>
      </c>
      <c r="B145" s="8">
        <v>21.4208</v>
      </c>
      <c r="C145" s="8">
        <f t="shared" si="5"/>
        <v>0.00914414393193472</v>
      </c>
      <c r="D145" s="15">
        <v>12088.55</v>
      </c>
      <c r="E145" s="15">
        <f t="shared" si="6"/>
        <v>0.0139019357868957</v>
      </c>
    </row>
    <row r="146" spans="1:5">
      <c r="A146" s="8" t="s">
        <v>182</v>
      </c>
      <c r="B146" s="8">
        <v>21.3504</v>
      </c>
      <c r="C146" s="8">
        <f t="shared" si="5"/>
        <v>-0.00328652524648936</v>
      </c>
      <c r="D146" s="15">
        <v>12021.65</v>
      </c>
      <c r="E146" s="15">
        <f t="shared" si="6"/>
        <v>-0.00553416249260661</v>
      </c>
    </row>
    <row r="147" spans="1:5">
      <c r="A147" s="8" t="s">
        <v>183</v>
      </c>
      <c r="B147" s="8">
        <v>21.2278</v>
      </c>
      <c r="C147" s="8">
        <f t="shared" si="5"/>
        <v>-0.00574228117506005</v>
      </c>
      <c r="D147" s="15">
        <v>11843.75</v>
      </c>
      <c r="E147" s="15">
        <f t="shared" si="6"/>
        <v>-0.0147983013978946</v>
      </c>
    </row>
    <row r="148" spans="1:5">
      <c r="A148" s="8" t="s">
        <v>184</v>
      </c>
      <c r="B148" s="8">
        <v>21.2103</v>
      </c>
      <c r="C148" s="8">
        <f t="shared" si="5"/>
        <v>-0.000824390657533908</v>
      </c>
      <c r="D148" s="15">
        <v>11870.65</v>
      </c>
      <c r="E148" s="15">
        <f t="shared" si="6"/>
        <v>0.00227124010554087</v>
      </c>
    </row>
    <row r="149" spans="1:5">
      <c r="A149" s="8" t="s">
        <v>185</v>
      </c>
      <c r="B149" s="8">
        <v>21.229</v>
      </c>
      <c r="C149" s="8">
        <f t="shared" si="5"/>
        <v>0.000881647124274482</v>
      </c>
      <c r="D149" s="15">
        <v>11922.7</v>
      </c>
      <c r="E149" s="15">
        <f t="shared" si="6"/>
        <v>0.004384764103061</v>
      </c>
    </row>
    <row r="150" spans="1:5">
      <c r="A150" s="8" t="s">
        <v>186</v>
      </c>
      <c r="B150" s="8">
        <v>21.267</v>
      </c>
      <c r="C150" s="8">
        <f t="shared" si="5"/>
        <v>0.00179000423948374</v>
      </c>
      <c r="D150" s="15">
        <v>11965.6</v>
      </c>
      <c r="E150" s="15">
        <f t="shared" si="6"/>
        <v>0.00359817826499028</v>
      </c>
    </row>
    <row r="151" spans="1:5">
      <c r="A151" s="8" t="s">
        <v>187</v>
      </c>
      <c r="B151" s="8">
        <v>21.1972</v>
      </c>
      <c r="C151" s="8">
        <f t="shared" si="5"/>
        <v>-0.00328208021817843</v>
      </c>
      <c r="D151" s="15">
        <v>11906.2</v>
      </c>
      <c r="E151" s="15">
        <f t="shared" si="6"/>
        <v>-0.00496423079494548</v>
      </c>
    </row>
    <row r="152" spans="1:5">
      <c r="A152" s="8" t="s">
        <v>188</v>
      </c>
      <c r="B152" s="8">
        <v>21.2698</v>
      </c>
      <c r="C152" s="8">
        <f t="shared" si="5"/>
        <v>0.00342498065782279</v>
      </c>
      <c r="D152" s="15">
        <v>11914.05</v>
      </c>
      <c r="E152" s="15">
        <f t="shared" si="6"/>
        <v>0.000659320354101102</v>
      </c>
    </row>
    <row r="153" spans="1:5">
      <c r="A153" s="8" t="s">
        <v>189</v>
      </c>
      <c r="B153" s="8">
        <v>21.2087</v>
      </c>
      <c r="C153" s="8">
        <f t="shared" si="5"/>
        <v>-0.00287261751403397</v>
      </c>
      <c r="D153" s="15">
        <v>11823.3</v>
      </c>
      <c r="E153" s="15">
        <f t="shared" si="6"/>
        <v>-0.00761705717199441</v>
      </c>
    </row>
    <row r="154" spans="1:5">
      <c r="A154" s="8" t="s">
        <v>190</v>
      </c>
      <c r="B154" s="8">
        <v>21.0655</v>
      </c>
      <c r="C154" s="8">
        <f t="shared" si="5"/>
        <v>-0.00675194613531241</v>
      </c>
      <c r="D154" s="15">
        <v>11672.15</v>
      </c>
      <c r="E154" s="15">
        <f t="shared" si="6"/>
        <v>-0.0127840788950631</v>
      </c>
    </row>
    <row r="155" spans="1:5">
      <c r="A155" s="8" t="s">
        <v>191</v>
      </c>
      <c r="B155" s="8">
        <v>21.1183</v>
      </c>
      <c r="C155" s="8">
        <f t="shared" si="5"/>
        <v>0.00250646792148305</v>
      </c>
      <c r="D155" s="15">
        <v>11691.5</v>
      </c>
      <c r="E155" s="15">
        <f t="shared" si="6"/>
        <v>0.00165779226620634</v>
      </c>
    </row>
    <row r="156" spans="1:5">
      <c r="A156" s="8" t="s">
        <v>192</v>
      </c>
      <c r="B156" s="8">
        <v>21.1424</v>
      </c>
      <c r="C156" s="8">
        <f t="shared" si="5"/>
        <v>0.0011411903420255</v>
      </c>
      <c r="D156" s="15">
        <v>11691.45</v>
      </c>
      <c r="E156" s="15">
        <f t="shared" si="6"/>
        <v>-4.27661121321237e-6</v>
      </c>
    </row>
    <row r="157" spans="1:5">
      <c r="A157" s="8" t="s">
        <v>193</v>
      </c>
      <c r="B157" s="8">
        <v>21.3749</v>
      </c>
      <c r="C157" s="8">
        <f t="shared" si="5"/>
        <v>0.0109968593915545</v>
      </c>
      <c r="D157" s="15">
        <v>11831.75</v>
      </c>
      <c r="E157" s="15">
        <f t="shared" si="6"/>
        <v>0.0120002223847341</v>
      </c>
    </row>
    <row r="158" spans="1:5">
      <c r="A158" s="8" t="s">
        <v>194</v>
      </c>
      <c r="B158" s="8">
        <v>21.2813</v>
      </c>
      <c r="C158" s="8">
        <f t="shared" si="5"/>
        <v>-0.00437896785482031</v>
      </c>
      <c r="D158" s="15">
        <v>11724.1</v>
      </c>
      <c r="E158" s="15">
        <f t="shared" si="6"/>
        <v>-0.0090984004902064</v>
      </c>
    </row>
    <row r="159" spans="1:5">
      <c r="A159" s="8" t="s">
        <v>195</v>
      </c>
      <c r="B159" s="8">
        <v>21.306</v>
      </c>
      <c r="C159" s="8">
        <f t="shared" si="5"/>
        <v>0.00116064338174826</v>
      </c>
      <c r="D159" s="15">
        <v>11699.65</v>
      </c>
      <c r="E159" s="15">
        <f t="shared" si="6"/>
        <v>-0.00208544792350805</v>
      </c>
    </row>
    <row r="160" spans="1:5">
      <c r="A160" s="8" t="s">
        <v>196</v>
      </c>
      <c r="B160" s="8">
        <v>21.3796</v>
      </c>
      <c r="C160" s="8">
        <f t="shared" si="5"/>
        <v>0.00345442598329104</v>
      </c>
      <c r="D160" s="15">
        <v>11796.45</v>
      </c>
      <c r="E160" s="15">
        <f t="shared" si="6"/>
        <v>0.00827375177889946</v>
      </c>
    </row>
    <row r="161" spans="1:5">
      <c r="A161" s="8" t="s">
        <v>197</v>
      </c>
      <c r="B161" s="8">
        <v>21.3933</v>
      </c>
      <c r="C161" s="8">
        <f t="shared" si="5"/>
        <v>0.000640797769836669</v>
      </c>
      <c r="D161" s="15">
        <v>11847.55</v>
      </c>
      <c r="E161" s="15">
        <f t="shared" si="6"/>
        <v>0.00433181168910974</v>
      </c>
    </row>
    <row r="162" spans="1:5">
      <c r="A162" s="8" t="s">
        <v>198</v>
      </c>
      <c r="B162" s="8">
        <v>21.4196</v>
      </c>
      <c r="C162" s="8">
        <f t="shared" si="5"/>
        <v>0.00122935685471615</v>
      </c>
      <c r="D162" s="15">
        <v>11841.55</v>
      </c>
      <c r="E162" s="15">
        <f t="shared" si="6"/>
        <v>-0.000506433819650476</v>
      </c>
    </row>
    <row r="163" spans="1:5">
      <c r="A163" s="8" t="s">
        <v>199</v>
      </c>
      <c r="B163" s="8">
        <v>21.4412</v>
      </c>
      <c r="C163" s="8">
        <f t="shared" si="5"/>
        <v>0.00100842219275801</v>
      </c>
      <c r="D163" s="15">
        <v>11788.85</v>
      </c>
      <c r="E163" s="15">
        <f t="shared" si="6"/>
        <v>-0.00445043089798201</v>
      </c>
    </row>
    <row r="164" spans="1:5">
      <c r="A164" s="8" t="s">
        <v>200</v>
      </c>
      <c r="B164" s="8">
        <v>21.4986</v>
      </c>
      <c r="C164" s="8">
        <f t="shared" si="5"/>
        <v>0.00267708896890105</v>
      </c>
      <c r="D164" s="15">
        <v>11865.6</v>
      </c>
      <c r="E164" s="15">
        <f t="shared" si="6"/>
        <v>0.0065103890540638</v>
      </c>
    </row>
    <row r="165" spans="1:5">
      <c r="A165" s="8" t="s">
        <v>201</v>
      </c>
      <c r="B165" s="8">
        <v>21.5925</v>
      </c>
      <c r="C165" s="8">
        <f t="shared" si="5"/>
        <v>0.00436772627054792</v>
      </c>
      <c r="D165" s="15">
        <v>11910.3</v>
      </c>
      <c r="E165" s="15">
        <f t="shared" si="6"/>
        <v>0.00376719255663421</v>
      </c>
    </row>
    <row r="166" spans="1:5">
      <c r="A166" s="8" t="s">
        <v>202</v>
      </c>
      <c r="B166" s="8">
        <v>21.6164</v>
      </c>
      <c r="C166" s="8">
        <f t="shared" si="5"/>
        <v>0.00110686580988758</v>
      </c>
      <c r="D166" s="15">
        <v>11916.75</v>
      </c>
      <c r="E166" s="15">
        <f t="shared" si="6"/>
        <v>0.000541548071837043</v>
      </c>
    </row>
    <row r="167" spans="1:5">
      <c r="A167" s="8" t="s">
        <v>203</v>
      </c>
      <c r="B167" s="8">
        <v>21.6252</v>
      </c>
      <c r="C167" s="8">
        <f t="shared" si="5"/>
        <v>0.000407098314242927</v>
      </c>
      <c r="D167" s="15">
        <v>11946.75</v>
      </c>
      <c r="E167" s="15">
        <f t="shared" si="6"/>
        <v>0.00251746491283278</v>
      </c>
    </row>
    <row r="168" spans="1:5">
      <c r="A168" s="8" t="s">
        <v>204</v>
      </c>
      <c r="B168" s="8">
        <v>21.4966</v>
      </c>
      <c r="C168" s="8">
        <f t="shared" si="5"/>
        <v>-0.00594676581025834</v>
      </c>
      <c r="D168" s="15">
        <v>11811.15</v>
      </c>
      <c r="E168" s="15">
        <f t="shared" si="6"/>
        <v>-0.0113503672546927</v>
      </c>
    </row>
    <row r="169" spans="1:5">
      <c r="A169" s="8" t="s">
        <v>205</v>
      </c>
      <c r="B169" s="8">
        <v>21.1511</v>
      </c>
      <c r="C169" s="8">
        <f t="shared" si="5"/>
        <v>-0.0160723091093476</v>
      </c>
      <c r="D169" s="15">
        <v>11558.6</v>
      </c>
      <c r="E169" s="15">
        <f t="shared" si="6"/>
        <v>-0.0213823378756513</v>
      </c>
    </row>
    <row r="170" spans="1:5">
      <c r="A170" s="8" t="s">
        <v>206</v>
      </c>
      <c r="B170" s="8">
        <v>21.0908</v>
      </c>
      <c r="C170" s="8">
        <f t="shared" si="5"/>
        <v>-0.00285091555521926</v>
      </c>
      <c r="D170" s="15">
        <v>11555.9</v>
      </c>
      <c r="E170" s="15">
        <f t="shared" si="6"/>
        <v>-0.000233592303566239</v>
      </c>
    </row>
    <row r="171" spans="1:5">
      <c r="A171" s="8" t="s">
        <v>207</v>
      </c>
      <c r="B171" s="8">
        <v>21.0153</v>
      </c>
      <c r="C171" s="8">
        <f t="shared" si="5"/>
        <v>-0.00357975989530988</v>
      </c>
      <c r="D171" s="15">
        <v>11498.9</v>
      </c>
      <c r="E171" s="15">
        <f t="shared" si="6"/>
        <v>-0.00493254527990031</v>
      </c>
    </row>
    <row r="172" spans="1:5">
      <c r="A172" s="8" t="s">
        <v>208</v>
      </c>
      <c r="B172" s="8">
        <v>21.1504</v>
      </c>
      <c r="C172" s="8">
        <f t="shared" si="5"/>
        <v>0.00642864960290842</v>
      </c>
      <c r="D172" s="15">
        <v>11582.9</v>
      </c>
      <c r="E172" s="15">
        <f t="shared" si="6"/>
        <v>0.00730504656967188</v>
      </c>
    </row>
    <row r="173" spans="1:5">
      <c r="A173" s="8" t="s">
        <v>209</v>
      </c>
      <c r="B173" s="8">
        <v>21.0939</v>
      </c>
      <c r="C173" s="8">
        <f t="shared" si="5"/>
        <v>-0.00267134427717678</v>
      </c>
      <c r="D173" s="15">
        <v>11552.5</v>
      </c>
      <c r="E173" s="15">
        <f t="shared" si="6"/>
        <v>-0.00262455861658131</v>
      </c>
    </row>
    <row r="174" spans="1:5">
      <c r="A174" s="8" t="s">
        <v>210</v>
      </c>
      <c r="B174" s="8">
        <v>21.1819</v>
      </c>
      <c r="C174" s="8">
        <f t="shared" si="5"/>
        <v>0.00417182218556063</v>
      </c>
      <c r="D174" s="15">
        <v>11588.35</v>
      </c>
      <c r="E174" s="15">
        <f t="shared" si="6"/>
        <v>0.00310322441030083</v>
      </c>
    </row>
    <row r="175" spans="1:5">
      <c r="A175" s="8" t="s">
        <v>211</v>
      </c>
      <c r="B175" s="8">
        <v>21.2878</v>
      </c>
      <c r="C175" s="8">
        <f t="shared" si="5"/>
        <v>0.0049995515038784</v>
      </c>
      <c r="D175" s="15">
        <v>11662.6</v>
      </c>
      <c r="E175" s="15">
        <f t="shared" si="6"/>
        <v>0.00640729698360854</v>
      </c>
    </row>
    <row r="176" spans="1:5">
      <c r="A176" s="8" t="s">
        <v>212</v>
      </c>
      <c r="B176" s="8">
        <v>21.3059</v>
      </c>
      <c r="C176" s="8">
        <f t="shared" si="5"/>
        <v>0.0008502522571614</v>
      </c>
      <c r="D176" s="15">
        <v>11687.5</v>
      </c>
      <c r="E176" s="15">
        <f t="shared" si="6"/>
        <v>0.00213502992471658</v>
      </c>
    </row>
    <row r="177" spans="1:5">
      <c r="A177" s="8" t="s">
        <v>213</v>
      </c>
      <c r="B177" s="8">
        <v>21.2522</v>
      </c>
      <c r="C177" s="8">
        <f t="shared" si="5"/>
        <v>-0.00252042861367052</v>
      </c>
      <c r="D177" s="15">
        <v>11596.9</v>
      </c>
      <c r="E177" s="15">
        <f t="shared" si="6"/>
        <v>-0.00775187165775404</v>
      </c>
    </row>
    <row r="178" spans="1:5">
      <c r="A178" s="8" t="s">
        <v>214</v>
      </c>
      <c r="B178" s="8">
        <v>21.0347</v>
      </c>
      <c r="C178" s="8">
        <f t="shared" si="5"/>
        <v>-0.0102342345733617</v>
      </c>
      <c r="D178" s="15">
        <v>11419.25</v>
      </c>
      <c r="E178" s="15">
        <f t="shared" si="6"/>
        <v>-0.0153187489760194</v>
      </c>
    </row>
    <row r="179" spans="1:5">
      <c r="A179" s="8" t="s">
        <v>215</v>
      </c>
      <c r="B179" s="8">
        <v>20.8455</v>
      </c>
      <c r="C179" s="8">
        <f t="shared" si="5"/>
        <v>-0.00899466120267936</v>
      </c>
      <c r="D179" s="15">
        <v>11346.2</v>
      </c>
      <c r="E179" s="15">
        <f t="shared" si="6"/>
        <v>-0.0063970926286752</v>
      </c>
    </row>
    <row r="180" spans="1:5">
      <c r="A180" s="8" t="s">
        <v>216</v>
      </c>
      <c r="B180" s="8">
        <v>20.8315</v>
      </c>
      <c r="C180" s="8">
        <f t="shared" si="5"/>
        <v>-0.000671607781056002</v>
      </c>
      <c r="D180" s="15">
        <v>11331.05</v>
      </c>
      <c r="E180" s="15">
        <f t="shared" si="6"/>
        <v>-0.0013352488057677</v>
      </c>
    </row>
    <row r="181" spans="1:5">
      <c r="A181" s="8" t="s">
        <v>217</v>
      </c>
      <c r="B181" s="8">
        <v>20.7193</v>
      </c>
      <c r="C181" s="8">
        <f t="shared" si="5"/>
        <v>-0.00538607397450965</v>
      </c>
      <c r="D181" s="15">
        <v>11271.3</v>
      </c>
      <c r="E181" s="15">
        <f t="shared" si="6"/>
        <v>-0.00527312120235989</v>
      </c>
    </row>
    <row r="182" spans="1:5">
      <c r="A182" s="8" t="s">
        <v>218</v>
      </c>
      <c r="B182" s="8">
        <v>20.7093</v>
      </c>
      <c r="C182" s="8">
        <f t="shared" si="5"/>
        <v>-0.000482641788091372</v>
      </c>
      <c r="D182" s="15">
        <v>11252.15</v>
      </c>
      <c r="E182" s="15">
        <f t="shared" si="6"/>
        <v>-0.00169900543859179</v>
      </c>
    </row>
    <row r="183" spans="1:5">
      <c r="A183" s="8" t="s">
        <v>219</v>
      </c>
      <c r="B183" s="8">
        <v>20.8312</v>
      </c>
      <c r="C183" s="8">
        <f t="shared" si="5"/>
        <v>0.0058862443443284</v>
      </c>
      <c r="D183" s="15">
        <v>11284.3</v>
      </c>
      <c r="E183" s="15">
        <f t="shared" si="6"/>
        <v>0.00285723172904731</v>
      </c>
    </row>
    <row r="184" spans="1:5">
      <c r="A184" s="8" t="s">
        <v>220</v>
      </c>
      <c r="B184" s="8">
        <v>20.7759</v>
      </c>
      <c r="C184" s="8">
        <f t="shared" si="5"/>
        <v>-0.0026546718383962</v>
      </c>
      <c r="D184" s="15">
        <v>11189.2</v>
      </c>
      <c r="E184" s="15">
        <f t="shared" si="6"/>
        <v>-0.00842763840025509</v>
      </c>
    </row>
    <row r="185" spans="1:5">
      <c r="A185" s="8" t="s">
        <v>221</v>
      </c>
      <c r="B185" s="8">
        <v>20.7414</v>
      </c>
      <c r="C185" s="8">
        <f t="shared" si="5"/>
        <v>-0.00166057788110269</v>
      </c>
      <c r="D185" s="15">
        <v>11085.4</v>
      </c>
      <c r="E185" s="15">
        <f t="shared" si="6"/>
        <v>-0.00927680263110867</v>
      </c>
    </row>
    <row r="186" spans="1:5">
      <c r="A186" s="8" t="s">
        <v>222</v>
      </c>
      <c r="B186" s="8">
        <v>20.7973</v>
      </c>
      <c r="C186" s="8">
        <f t="shared" si="5"/>
        <v>0.00269509290597555</v>
      </c>
      <c r="D186" s="15">
        <v>11118</v>
      </c>
      <c r="E186" s="15">
        <f t="shared" si="6"/>
        <v>0.00294080502282285</v>
      </c>
    </row>
    <row r="187" spans="1:5">
      <c r="A187" s="8" t="s">
        <v>223</v>
      </c>
      <c r="B187" s="8">
        <v>20.6351</v>
      </c>
      <c r="C187" s="8">
        <f t="shared" si="5"/>
        <v>-0.00779908930486162</v>
      </c>
      <c r="D187" s="15">
        <v>10980</v>
      </c>
      <c r="E187" s="15">
        <f t="shared" si="6"/>
        <v>-0.0124123043712898</v>
      </c>
    </row>
    <row r="188" spans="1:5">
      <c r="A188" s="8" t="s">
        <v>224</v>
      </c>
      <c r="B188" s="8">
        <v>20.7254</v>
      </c>
      <c r="C188" s="8">
        <f t="shared" si="5"/>
        <v>0.00437603888520042</v>
      </c>
      <c r="D188" s="15">
        <v>10997.35</v>
      </c>
      <c r="E188" s="15">
        <f t="shared" si="6"/>
        <v>0.00158014571949001</v>
      </c>
    </row>
    <row r="189" spans="1:5">
      <c r="A189" s="8" t="s">
        <v>225</v>
      </c>
      <c r="B189" s="8">
        <v>20.6705</v>
      </c>
      <c r="C189" s="8">
        <f t="shared" si="5"/>
        <v>-0.00264892354309205</v>
      </c>
      <c r="D189" s="15">
        <v>10862.6</v>
      </c>
      <c r="E189" s="15">
        <f t="shared" si="6"/>
        <v>-0.0122529518474905</v>
      </c>
    </row>
    <row r="190" spans="1:5">
      <c r="A190" s="8" t="s">
        <v>226</v>
      </c>
      <c r="B190" s="8">
        <v>20.8583</v>
      </c>
      <c r="C190" s="8">
        <f t="shared" si="5"/>
        <v>0.0090854115768849</v>
      </c>
      <c r="D190" s="15">
        <v>10948.25</v>
      </c>
      <c r="E190" s="15">
        <f t="shared" si="6"/>
        <v>0.00788485261355473</v>
      </c>
    </row>
    <row r="191" spans="1:5">
      <c r="A191" s="8" t="s">
        <v>227</v>
      </c>
      <c r="B191" s="8">
        <v>20.8491</v>
      </c>
      <c r="C191" s="8">
        <f t="shared" si="5"/>
        <v>-0.000441071420010254</v>
      </c>
      <c r="D191" s="15">
        <v>10855.5</v>
      </c>
      <c r="E191" s="15">
        <f t="shared" si="6"/>
        <v>-0.00847167355513438</v>
      </c>
    </row>
    <row r="192" spans="1:5">
      <c r="A192" s="8" t="s">
        <v>228</v>
      </c>
      <c r="B192" s="8">
        <v>20.9861</v>
      </c>
      <c r="C192" s="8">
        <f t="shared" si="5"/>
        <v>0.00657102704673106</v>
      </c>
      <c r="D192" s="15">
        <v>11032.45</v>
      </c>
      <c r="E192" s="15">
        <f t="shared" si="6"/>
        <v>0.0163004928377321</v>
      </c>
    </row>
    <row r="193" spans="1:5">
      <c r="A193" s="8" t="s">
        <v>229</v>
      </c>
      <c r="B193" s="8">
        <v>21.2086</v>
      </c>
      <c r="C193" s="8">
        <f t="shared" si="5"/>
        <v>0.010602255778825</v>
      </c>
      <c r="D193" s="15">
        <v>11109.65</v>
      </c>
      <c r="E193" s="15">
        <f t="shared" si="6"/>
        <v>0.00699753907790191</v>
      </c>
    </row>
    <row r="194" spans="1:5">
      <c r="A194" s="8" t="s">
        <v>230</v>
      </c>
      <c r="B194" s="8">
        <v>20.9081</v>
      </c>
      <c r="C194" s="8">
        <f t="shared" si="5"/>
        <v>-0.0141687805890063</v>
      </c>
      <c r="D194" s="15">
        <v>10925.85</v>
      </c>
      <c r="E194" s="15">
        <f t="shared" si="6"/>
        <v>-0.016544175559086</v>
      </c>
    </row>
    <row r="195" spans="1:5">
      <c r="A195" s="8" t="s">
        <v>231</v>
      </c>
      <c r="B195" s="8">
        <v>20.9749</v>
      </c>
      <c r="C195" s="8">
        <f t="shared" si="5"/>
        <v>0.00319493402078623</v>
      </c>
      <c r="D195" s="15">
        <v>11029.4</v>
      </c>
      <c r="E195" s="15">
        <f t="shared" si="6"/>
        <v>0.00947752348787502</v>
      </c>
    </row>
    <row r="196" spans="1:5">
      <c r="A196" s="8" t="s">
        <v>232</v>
      </c>
      <c r="B196" s="8">
        <v>20.9535</v>
      </c>
      <c r="C196" s="8">
        <f t="shared" si="5"/>
        <v>-0.00102026708113047</v>
      </c>
      <c r="D196" s="15">
        <v>11047.8</v>
      </c>
      <c r="E196" s="15">
        <f t="shared" si="6"/>
        <v>0.00166826844615298</v>
      </c>
    </row>
    <row r="197" spans="1:5">
      <c r="A197" s="8" t="s">
        <v>233</v>
      </c>
      <c r="B197" s="8">
        <v>20.9604</v>
      </c>
      <c r="C197" s="8">
        <f t="shared" si="5"/>
        <v>0.000329300594172892</v>
      </c>
      <c r="D197" s="15">
        <v>11053.9</v>
      </c>
      <c r="E197" s="15">
        <f t="shared" si="6"/>
        <v>0.000552146128641029</v>
      </c>
    </row>
    <row r="198" spans="1:5">
      <c r="A198" s="8" t="s">
        <v>234</v>
      </c>
      <c r="B198" s="8">
        <v>20.9501</v>
      </c>
      <c r="C198" s="8">
        <f t="shared" si="5"/>
        <v>-0.000491402835823785</v>
      </c>
      <c r="D198" s="15">
        <v>11017</v>
      </c>
      <c r="E198" s="15">
        <f t="shared" si="6"/>
        <v>-0.00333818833171999</v>
      </c>
    </row>
    <row r="199" spans="1:5">
      <c r="A199" s="8" t="s">
        <v>235</v>
      </c>
      <c r="B199" s="8">
        <v>20.8475</v>
      </c>
      <c r="C199" s="8">
        <f t="shared" ref="C199:C225" si="7">(B199-B198)/B198</f>
        <v>-0.00489735132529195</v>
      </c>
      <c r="D199" s="15">
        <v>10918.7</v>
      </c>
      <c r="E199" s="15">
        <f t="shared" si="6"/>
        <v>-0.00892257420350361</v>
      </c>
    </row>
    <row r="200" spans="1:5">
      <c r="A200" s="8" t="s">
        <v>236</v>
      </c>
      <c r="B200" s="8">
        <v>20.6388</v>
      </c>
      <c r="C200" s="8">
        <f t="shared" si="7"/>
        <v>-0.0100107926609905</v>
      </c>
      <c r="D200" s="15">
        <v>10741.35</v>
      </c>
      <c r="E200" s="15">
        <f t="shared" ref="E200:E225" si="8">(D200-D199)/D199</f>
        <v>-0.0162427761546705</v>
      </c>
    </row>
    <row r="201" spans="1:5">
      <c r="A201" s="8" t="s">
        <v>237</v>
      </c>
      <c r="B201" s="8">
        <v>20.6979</v>
      </c>
      <c r="C201" s="8">
        <f t="shared" si="7"/>
        <v>0.00286353857782433</v>
      </c>
      <c r="D201" s="15">
        <v>10829.35</v>
      </c>
      <c r="E201" s="15">
        <f t="shared" si="8"/>
        <v>0.00819263872790664</v>
      </c>
    </row>
    <row r="202" spans="1:5">
      <c r="A202" s="8" t="s">
        <v>238</v>
      </c>
      <c r="B202" s="8">
        <v>21.2041</v>
      </c>
      <c r="C202" s="8">
        <f t="shared" si="7"/>
        <v>0.0244565873832611</v>
      </c>
      <c r="D202" s="15">
        <v>11057.85</v>
      </c>
      <c r="E202" s="15">
        <f t="shared" si="8"/>
        <v>0.0211000660242766</v>
      </c>
    </row>
    <row r="203" spans="1:5">
      <c r="A203" s="8" t="s">
        <v>239</v>
      </c>
      <c r="B203" s="8">
        <v>21.2031</v>
      </c>
      <c r="C203" s="8">
        <f t="shared" si="7"/>
        <v>-4.71606906212111e-5</v>
      </c>
      <c r="D203" s="15">
        <v>11105.35</v>
      </c>
      <c r="E203" s="15">
        <f t="shared" si="8"/>
        <v>0.0042955909150513</v>
      </c>
    </row>
    <row r="204" spans="1:5">
      <c r="A204" s="8" t="s">
        <v>240</v>
      </c>
      <c r="B204" s="8">
        <v>21.146</v>
      </c>
      <c r="C204" s="8">
        <f t="shared" si="7"/>
        <v>-0.00269300243832262</v>
      </c>
      <c r="D204" s="15">
        <v>11046.1</v>
      </c>
      <c r="E204" s="15">
        <f t="shared" si="8"/>
        <v>-0.00533526633559501</v>
      </c>
    </row>
    <row r="205" spans="1:5">
      <c r="A205" s="8" t="s">
        <v>241</v>
      </c>
      <c r="B205" s="8">
        <v>21.0625</v>
      </c>
      <c r="C205" s="8">
        <f t="shared" si="7"/>
        <v>-0.00394873734985344</v>
      </c>
      <c r="D205" s="15">
        <v>10948.3</v>
      </c>
      <c r="E205" s="15">
        <f t="shared" si="8"/>
        <v>-0.00885380360489232</v>
      </c>
    </row>
    <row r="206" spans="1:5">
      <c r="A206" s="8" t="s">
        <v>242</v>
      </c>
      <c r="B206" s="8">
        <v>21.1546</v>
      </c>
      <c r="C206" s="8">
        <f t="shared" si="7"/>
        <v>0.00437270029673583</v>
      </c>
      <c r="D206" s="15">
        <v>11023.25</v>
      </c>
      <c r="E206" s="15">
        <f t="shared" si="8"/>
        <v>0.0068458116785255</v>
      </c>
    </row>
    <row r="207" spans="1:5">
      <c r="A207" s="8" t="s">
        <v>243</v>
      </c>
      <c r="B207" s="8">
        <v>20.9287</v>
      </c>
      <c r="C207" s="8">
        <f t="shared" si="7"/>
        <v>-0.0106785285469827</v>
      </c>
      <c r="D207" s="15">
        <v>10797.9</v>
      </c>
      <c r="E207" s="15">
        <f t="shared" si="8"/>
        <v>-0.02044315424217</v>
      </c>
    </row>
    <row r="208" spans="1:5">
      <c r="A208" s="8" t="s">
        <v>244</v>
      </c>
      <c r="B208" s="8">
        <v>20.9979</v>
      </c>
      <c r="C208" s="8">
        <f t="shared" si="7"/>
        <v>0.00330646432888818</v>
      </c>
      <c r="D208" s="15">
        <v>10844.65</v>
      </c>
      <c r="E208" s="15">
        <f t="shared" si="8"/>
        <v>0.00432954555978477</v>
      </c>
    </row>
    <row r="209" spans="1:5">
      <c r="A209" s="8" t="s">
        <v>245</v>
      </c>
      <c r="B209" s="8">
        <v>20.9698</v>
      </c>
      <c r="C209" s="8">
        <f t="shared" si="7"/>
        <v>-0.00133822906100143</v>
      </c>
      <c r="D209" s="15">
        <v>10847.9</v>
      </c>
      <c r="E209" s="15">
        <f t="shared" si="8"/>
        <v>0.000299686942409391</v>
      </c>
    </row>
    <row r="210" spans="1:5">
      <c r="A210" s="8" t="s">
        <v>246</v>
      </c>
      <c r="B210" s="8">
        <v>20.9835</v>
      </c>
      <c r="C210" s="8">
        <f t="shared" si="7"/>
        <v>0.000653320489465805</v>
      </c>
      <c r="D210" s="15">
        <v>10946.2</v>
      </c>
      <c r="E210" s="15">
        <f t="shared" si="8"/>
        <v>0.00906166170410873</v>
      </c>
    </row>
    <row r="211" spans="1:5">
      <c r="A211" s="8" t="s">
        <v>247</v>
      </c>
      <c r="B211" s="8">
        <v>21.1155</v>
      </c>
      <c r="C211" s="8">
        <f t="shared" si="7"/>
        <v>0.00629065694474237</v>
      </c>
      <c r="D211" s="15">
        <v>11003.05</v>
      </c>
      <c r="E211" s="15">
        <f t="shared" si="8"/>
        <v>0.00519358316127958</v>
      </c>
    </row>
    <row r="212" spans="1:5">
      <c r="A212" s="8" t="s">
        <v>248</v>
      </c>
      <c r="B212" s="8">
        <v>21.101</v>
      </c>
      <c r="C212" s="8">
        <f t="shared" si="7"/>
        <v>-0.000686699344083812</v>
      </c>
      <c r="D212" s="15">
        <v>11035.7</v>
      </c>
      <c r="E212" s="15">
        <f t="shared" si="8"/>
        <v>0.00296735905044524</v>
      </c>
    </row>
    <row r="213" spans="1:5">
      <c r="A213" s="8" t="s">
        <v>249</v>
      </c>
      <c r="B213" s="8">
        <v>21.0362</v>
      </c>
      <c r="C213" s="8">
        <f t="shared" si="7"/>
        <v>-0.00307094450499968</v>
      </c>
      <c r="D213" s="15">
        <v>10982.8</v>
      </c>
      <c r="E213" s="15">
        <f t="shared" si="8"/>
        <v>-0.00479353371331238</v>
      </c>
    </row>
    <row r="214" spans="1:5">
      <c r="A214" s="8" t="s">
        <v>250</v>
      </c>
      <c r="B214" s="8">
        <v>21.2063</v>
      </c>
      <c r="C214" s="8">
        <f t="shared" si="7"/>
        <v>0.00808606117074367</v>
      </c>
      <c r="D214" s="15">
        <v>11075.9</v>
      </c>
      <c r="E214" s="15">
        <f t="shared" si="8"/>
        <v>0.00847689113887172</v>
      </c>
    </row>
    <row r="215" spans="1:5">
      <c r="A215" s="8" t="s">
        <v>251</v>
      </c>
      <c r="B215" s="8">
        <v>21.1429</v>
      </c>
      <c r="C215" s="8">
        <f t="shared" si="7"/>
        <v>-0.00298967759580869</v>
      </c>
      <c r="D215" s="15">
        <v>11003.5</v>
      </c>
      <c r="E215" s="15">
        <f t="shared" si="8"/>
        <v>-0.00653671484935758</v>
      </c>
    </row>
    <row r="216" spans="1:5">
      <c r="A216" s="8" t="s">
        <v>252</v>
      </c>
      <c r="B216" s="8">
        <v>20.9214</v>
      </c>
      <c r="C216" s="8">
        <f t="shared" si="7"/>
        <v>-0.0104763301155472</v>
      </c>
      <c r="D216" s="15">
        <v>10817.6</v>
      </c>
      <c r="E216" s="15">
        <f t="shared" si="8"/>
        <v>-0.0168946244376789</v>
      </c>
    </row>
    <row r="217" spans="1:5">
      <c r="A217" s="8" t="s">
        <v>253</v>
      </c>
      <c r="B217" s="8">
        <v>20.9616</v>
      </c>
      <c r="C217" s="8">
        <f t="shared" si="7"/>
        <v>0.00192147753018451</v>
      </c>
      <c r="D217" s="15">
        <v>10840.65</v>
      </c>
      <c r="E217" s="15">
        <f t="shared" si="8"/>
        <v>0.00213078686584818</v>
      </c>
    </row>
    <row r="218" spans="1:5">
      <c r="A218" s="8" t="s">
        <v>254</v>
      </c>
      <c r="B218" s="8">
        <v>20.7582</v>
      </c>
      <c r="C218" s="8">
        <f t="shared" si="7"/>
        <v>-0.00970345775131679</v>
      </c>
      <c r="D218" s="15">
        <v>10704.8</v>
      </c>
      <c r="E218" s="15">
        <f t="shared" si="8"/>
        <v>-0.012531536393113</v>
      </c>
    </row>
    <row r="219" spans="1:5">
      <c r="A219" s="8" t="s">
        <v>255</v>
      </c>
      <c r="B219" s="8">
        <v>21.6497</v>
      </c>
      <c r="C219" s="8">
        <f t="shared" si="7"/>
        <v>0.0429468836411635</v>
      </c>
      <c r="D219" s="15">
        <v>11274.2</v>
      </c>
      <c r="E219" s="15">
        <f t="shared" si="8"/>
        <v>0.0531910918466484</v>
      </c>
    </row>
    <row r="220" spans="1:5">
      <c r="A220" s="8" t="s">
        <v>256</v>
      </c>
      <c r="B220" s="8">
        <v>22.286</v>
      </c>
      <c r="C220" s="8">
        <f t="shared" si="7"/>
        <v>0.0293907074924827</v>
      </c>
      <c r="D220" s="15">
        <v>11600.2</v>
      </c>
      <c r="E220" s="15">
        <f t="shared" si="8"/>
        <v>0.028915577158468</v>
      </c>
    </row>
    <row r="221" spans="1:5">
      <c r="A221" s="8" t="s">
        <v>257</v>
      </c>
      <c r="B221" s="8">
        <v>22.2029</v>
      </c>
      <c r="C221" s="8">
        <f t="shared" si="7"/>
        <v>-0.0037287983487392</v>
      </c>
      <c r="D221" s="15">
        <v>11588.2</v>
      </c>
      <c r="E221" s="15">
        <f t="shared" si="8"/>
        <v>-0.00103446492301857</v>
      </c>
    </row>
    <row r="222" spans="1:5">
      <c r="A222" s="8" t="s">
        <v>258</v>
      </c>
      <c r="B222" s="8">
        <v>22.108</v>
      </c>
      <c r="C222" s="8">
        <f t="shared" si="7"/>
        <v>-0.00427421643118688</v>
      </c>
      <c r="D222" s="15">
        <v>11440.2</v>
      </c>
      <c r="E222" s="15">
        <f t="shared" si="8"/>
        <v>-0.0127716125023731</v>
      </c>
    </row>
    <row r="223" spans="1:5">
      <c r="A223" s="8" t="s">
        <v>259</v>
      </c>
      <c r="B223" s="8">
        <v>22.2185</v>
      </c>
      <c r="C223" s="8">
        <f t="shared" si="7"/>
        <v>0.00499819070019894</v>
      </c>
      <c r="D223" s="15">
        <v>11571.2</v>
      </c>
      <c r="E223" s="15">
        <f t="shared" si="8"/>
        <v>0.0114508487613853</v>
      </c>
    </row>
    <row r="224" spans="1:5">
      <c r="A224" s="8" t="s">
        <v>260</v>
      </c>
      <c r="B224" s="8">
        <v>22.208</v>
      </c>
      <c r="C224" s="8">
        <f t="shared" si="7"/>
        <v>-0.000472579157008817</v>
      </c>
      <c r="D224" s="15">
        <v>11512.4</v>
      </c>
      <c r="E224" s="15">
        <f t="shared" si="8"/>
        <v>-0.00508158185840717</v>
      </c>
    </row>
    <row r="225" spans="1:5">
      <c r="A225" s="8" t="s">
        <v>261</v>
      </c>
      <c r="B225" s="8">
        <v>22.1115</v>
      </c>
      <c r="C225" s="8">
        <f t="shared" si="7"/>
        <v>-0.00434528097982704</v>
      </c>
      <c r="D225" s="15">
        <v>11474.45</v>
      </c>
      <c r="E225" s="15">
        <f t="shared" si="8"/>
        <v>-0.00329644557173126</v>
      </c>
    </row>
    <row r="226" spans="1:5">
      <c r="A226" s="9"/>
      <c r="B226" s="10" t="s">
        <v>266</v>
      </c>
      <c r="C226" s="9">
        <f>AVERAGE(C8:C225)</f>
        <v>0.00065968519197339</v>
      </c>
      <c r="D226" s="9"/>
      <c r="E226" s="9">
        <f>AVERAGE(E8:E225)</f>
        <v>0.000412589055231597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6"/>
  <sheetViews>
    <sheetView zoomScale="115" zoomScaleNormal="115" workbookViewId="0">
      <selection activeCell="C6" sqref="C6"/>
    </sheetView>
  </sheetViews>
  <sheetFormatPr defaultColWidth="9" defaultRowHeight="14.4"/>
  <cols>
    <col min="1" max="1" width="34.6666666666667" customWidth="1"/>
    <col min="2" max="2" width="23.6666666666667" customWidth="1"/>
    <col min="4" max="4" width="19.1111111111111" customWidth="1"/>
    <col min="5" max="5" width="12.6666666666667" customWidth="1"/>
    <col min="7" max="7" width="12.5555555555556" customWidth="1"/>
    <col min="11" max="11" width="9.11111111111111" customWidth="1"/>
  </cols>
  <sheetData>
    <row r="1" spans="4:11">
      <c r="D1" s="2" t="s">
        <v>0</v>
      </c>
      <c r="E1" s="2">
        <f>_xlfn.COVARIANCE.S(C8:C225,E8:E225)</f>
        <v>5.53929779349651e-5</v>
      </c>
      <c r="F1" s="2"/>
      <c r="G1" s="2"/>
      <c r="H1" s="2"/>
      <c r="I1" s="2"/>
      <c r="J1" s="2"/>
      <c r="K1" s="2"/>
    </row>
    <row r="2" spans="1:11">
      <c r="A2" s="1" t="s">
        <v>267</v>
      </c>
      <c r="D2" s="2" t="s">
        <v>2</v>
      </c>
      <c r="E2" s="2">
        <f>_xlfn.VAR.S(E8:E225)</f>
        <v>8.59299624729669e-5</v>
      </c>
      <c r="F2" s="2"/>
      <c r="G2" s="2" t="s">
        <v>3</v>
      </c>
      <c r="H2" s="2">
        <f>(C226-K2)/E3</f>
        <v>0.00063534631659427</v>
      </c>
      <c r="I2" s="2"/>
      <c r="J2" s="2" t="s">
        <v>4</v>
      </c>
      <c r="K2" s="2">
        <f>(1+0.065)^(1/365)-1</f>
        <v>0.000172548581126808</v>
      </c>
    </row>
    <row r="3" spans="1:11">
      <c r="A3" s="3" t="s">
        <v>268</v>
      </c>
      <c r="D3" s="2" t="s">
        <v>6</v>
      </c>
      <c r="E3" s="2">
        <f>E1/E2</f>
        <v>0.644629374211486</v>
      </c>
      <c r="F3" s="2"/>
      <c r="G3" s="2" t="s">
        <v>7</v>
      </c>
      <c r="H3" s="2">
        <f>(C226-K2)/E4</f>
        <v>0.0660764250936926</v>
      </c>
      <c r="I3" s="2"/>
      <c r="J3" s="2"/>
      <c r="K3" s="2"/>
    </row>
    <row r="4" spans="1:11">
      <c r="A4" s="4" t="s">
        <v>8</v>
      </c>
      <c r="D4" s="2" t="s">
        <v>9</v>
      </c>
      <c r="E4" s="2">
        <f>_xlfn.STDEV.S(C8:C225)</f>
        <v>0.00619832107885679</v>
      </c>
      <c r="F4" s="2"/>
      <c r="G4" s="2" t="s">
        <v>10</v>
      </c>
      <c r="H4" s="2">
        <f>C226-K2-E3*(E226-K2)</f>
        <v>0.000254825757866138</v>
      </c>
      <c r="I4" s="2"/>
      <c r="J4" s="2"/>
      <c r="K4" s="2"/>
    </row>
    <row r="5" spans="1:11">
      <c r="A5" s="3" t="s">
        <v>11</v>
      </c>
      <c r="D5" s="2" t="s">
        <v>12</v>
      </c>
      <c r="E5" s="2">
        <f>_xlfn.STDEV.S(E8:E225)</f>
        <v>0.00926984155597963</v>
      </c>
      <c r="F5" s="2"/>
      <c r="G5" s="2" t="s">
        <v>13</v>
      </c>
      <c r="H5" s="2">
        <f>K2+(C226-K2)*E5/E4</f>
        <v>0.000785066572330895</v>
      </c>
      <c r="I5" s="2"/>
      <c r="J5" s="2"/>
      <c r="K5" s="2"/>
    </row>
    <row r="6" spans="1:5">
      <c r="A6" s="11" t="s">
        <v>14</v>
      </c>
      <c r="B6" s="12" t="s">
        <v>15</v>
      </c>
      <c r="C6" t="s">
        <v>16</v>
      </c>
      <c r="D6" t="s">
        <v>17</v>
      </c>
      <c r="E6" t="s">
        <v>18</v>
      </c>
    </row>
    <row r="7" spans="1:5">
      <c r="A7" s="13" t="s">
        <v>19</v>
      </c>
      <c r="B7" s="14">
        <v>98.9426</v>
      </c>
      <c r="C7" s="15"/>
      <c r="D7" s="15">
        <v>10585.2</v>
      </c>
      <c r="E7" s="15"/>
    </row>
    <row r="8" spans="1:5">
      <c r="A8" s="13" t="s">
        <v>20</v>
      </c>
      <c r="B8" s="14">
        <v>98.2148</v>
      </c>
      <c r="C8" s="15">
        <f t="shared" ref="C8:C71" si="0">(B8-B7)/B7</f>
        <v>-0.00735578001790939</v>
      </c>
      <c r="D8" s="15">
        <v>10482.2</v>
      </c>
      <c r="E8" s="15">
        <f>(D8-D7)/D7</f>
        <v>-0.0097305672070438</v>
      </c>
    </row>
    <row r="9" spans="1:5">
      <c r="A9" s="13" t="s">
        <v>21</v>
      </c>
      <c r="B9" s="14">
        <v>98.7935</v>
      </c>
      <c r="C9" s="15">
        <f t="shared" si="0"/>
        <v>0.0058921873281827</v>
      </c>
      <c r="D9" s="15">
        <v>10582.5</v>
      </c>
      <c r="E9" s="15">
        <f t="shared" ref="E9:E72" si="1">(D9-D8)/D8</f>
        <v>0.00956860201102815</v>
      </c>
    </row>
    <row r="10" spans="1:5">
      <c r="A10" s="13" t="s">
        <v>23</v>
      </c>
      <c r="B10" s="14">
        <v>99.141</v>
      </c>
      <c r="C10" s="15">
        <f t="shared" si="0"/>
        <v>0.00351743788812028</v>
      </c>
      <c r="D10" s="15">
        <v>10576.3</v>
      </c>
      <c r="E10" s="15">
        <f t="shared" si="1"/>
        <v>-0.000585872903378288</v>
      </c>
    </row>
    <row r="11" spans="1:5">
      <c r="A11" s="13" t="s">
        <v>34</v>
      </c>
      <c r="B11" s="14">
        <v>99.338</v>
      </c>
      <c r="C11" s="15">
        <f t="shared" si="0"/>
        <v>0.00198706892204021</v>
      </c>
      <c r="D11" s="15">
        <v>10616.7</v>
      </c>
      <c r="E11" s="15">
        <f t="shared" si="1"/>
        <v>0.00381986138819828</v>
      </c>
    </row>
    <row r="12" spans="1:5">
      <c r="A12" s="13" t="s">
        <v>38</v>
      </c>
      <c r="B12" s="14">
        <v>99.7029</v>
      </c>
      <c r="C12" s="15">
        <f t="shared" si="0"/>
        <v>0.00367331736092941</v>
      </c>
      <c r="D12" s="15">
        <v>10682.2</v>
      </c>
      <c r="E12" s="15">
        <f t="shared" si="1"/>
        <v>0.006169525370407</v>
      </c>
    </row>
    <row r="13" spans="1:5">
      <c r="A13" s="13" t="s">
        <v>41</v>
      </c>
      <c r="B13" s="14">
        <v>100.0592</v>
      </c>
      <c r="C13" s="15">
        <f t="shared" si="0"/>
        <v>0.00357361721675101</v>
      </c>
      <c r="D13" s="15">
        <v>10763.4</v>
      </c>
      <c r="E13" s="15">
        <f t="shared" si="1"/>
        <v>0.00760143041695521</v>
      </c>
    </row>
    <row r="14" spans="1:5">
      <c r="A14" s="13" t="s">
        <v>42</v>
      </c>
      <c r="B14" s="14">
        <v>99.3735</v>
      </c>
      <c r="C14" s="15">
        <f t="shared" si="0"/>
        <v>-0.00685294305770981</v>
      </c>
      <c r="D14" s="15">
        <v>10656.2</v>
      </c>
      <c r="E14" s="15">
        <f t="shared" si="1"/>
        <v>-0.00995967816860833</v>
      </c>
    </row>
    <row r="15" spans="1:5">
      <c r="A15" s="13" t="s">
        <v>45</v>
      </c>
      <c r="B15" s="14">
        <v>99.3479</v>
      </c>
      <c r="C15" s="15">
        <f t="shared" si="0"/>
        <v>-0.00025761395140567</v>
      </c>
      <c r="D15" s="15">
        <v>10600.05</v>
      </c>
      <c r="E15" s="15">
        <f t="shared" si="1"/>
        <v>-0.00526923293481743</v>
      </c>
    </row>
    <row r="16" spans="1:5">
      <c r="A16" s="13" t="s">
        <v>46</v>
      </c>
      <c r="B16" s="14">
        <v>98.9168</v>
      </c>
      <c r="C16" s="15">
        <f t="shared" si="0"/>
        <v>-0.00433929655282095</v>
      </c>
      <c r="D16" s="15">
        <v>10526.75</v>
      </c>
      <c r="E16" s="15">
        <f t="shared" si="1"/>
        <v>-0.00691506172140691</v>
      </c>
    </row>
    <row r="17" spans="1:5">
      <c r="A17" s="13" t="s">
        <v>49</v>
      </c>
      <c r="B17" s="14">
        <v>99.7097</v>
      </c>
      <c r="C17" s="15">
        <f t="shared" si="0"/>
        <v>0.0080158274428611</v>
      </c>
      <c r="D17" s="15">
        <v>10628.6</v>
      </c>
      <c r="E17" s="15">
        <f t="shared" si="1"/>
        <v>0.00967535089177575</v>
      </c>
    </row>
    <row r="18" spans="1:5">
      <c r="A18" s="13" t="s">
        <v>50</v>
      </c>
      <c r="B18" s="14">
        <v>100.0936</v>
      </c>
      <c r="C18" s="15">
        <f t="shared" si="0"/>
        <v>0.00385017706401681</v>
      </c>
      <c r="D18" s="15">
        <v>10685.6</v>
      </c>
      <c r="E18" s="15">
        <f t="shared" si="1"/>
        <v>0.00536288880943868</v>
      </c>
    </row>
    <row r="19" spans="1:5">
      <c r="A19" s="13" t="s">
        <v>53</v>
      </c>
      <c r="B19" s="14">
        <v>100.6685</v>
      </c>
      <c r="C19" s="15">
        <f t="shared" si="0"/>
        <v>0.00574362396796598</v>
      </c>
      <c r="D19" s="15">
        <v>10728.85</v>
      </c>
      <c r="E19" s="15">
        <f t="shared" si="1"/>
        <v>0.00404750318185221</v>
      </c>
    </row>
    <row r="20" spans="1:5">
      <c r="A20" s="13" t="s">
        <v>54</v>
      </c>
      <c r="B20" s="14">
        <v>101.4084</v>
      </c>
      <c r="C20" s="15">
        <f t="shared" si="0"/>
        <v>0.00734986614482192</v>
      </c>
      <c r="D20" s="15">
        <v>10858.7</v>
      </c>
      <c r="E20" s="15">
        <f t="shared" si="1"/>
        <v>0.012102881483104</v>
      </c>
    </row>
    <row r="21" spans="1:5">
      <c r="A21" s="13" t="s">
        <v>57</v>
      </c>
      <c r="B21" s="14">
        <v>101.744</v>
      </c>
      <c r="C21" s="15">
        <f t="shared" si="0"/>
        <v>0.00330939054358416</v>
      </c>
      <c r="D21" s="15">
        <v>10876.75</v>
      </c>
      <c r="E21" s="15">
        <f t="shared" si="1"/>
        <v>0.00166226159669199</v>
      </c>
    </row>
    <row r="22" spans="1:5">
      <c r="A22" s="13" t="s">
        <v>58</v>
      </c>
      <c r="B22" s="14">
        <v>101.7175</v>
      </c>
      <c r="C22" s="15">
        <f t="shared" si="0"/>
        <v>-0.00026045761912249</v>
      </c>
      <c r="D22" s="15">
        <v>10883.75</v>
      </c>
      <c r="E22" s="15">
        <f t="shared" si="1"/>
        <v>0.000643574597191257</v>
      </c>
    </row>
    <row r="23" spans="1:5">
      <c r="A23" s="13" t="s">
        <v>59</v>
      </c>
      <c r="B23" s="14">
        <v>101.7401</v>
      </c>
      <c r="C23" s="15">
        <f t="shared" si="0"/>
        <v>0.000222183989972198</v>
      </c>
      <c r="D23" s="15">
        <v>10869.5</v>
      </c>
      <c r="E23" s="15">
        <f t="shared" si="1"/>
        <v>-0.00130929137475594</v>
      </c>
    </row>
    <row r="24" spans="1:5">
      <c r="A24" s="13" t="s">
        <v>60</v>
      </c>
      <c r="B24" s="14">
        <v>101.4237</v>
      </c>
      <c r="C24" s="15">
        <f t="shared" si="0"/>
        <v>-0.00310988489297732</v>
      </c>
      <c r="D24" s="15">
        <v>10782.9</v>
      </c>
      <c r="E24" s="15">
        <f t="shared" si="1"/>
        <v>-0.00796724780348685</v>
      </c>
    </row>
    <row r="25" spans="1:5">
      <c r="A25" s="13" t="s">
        <v>61</v>
      </c>
      <c r="B25" s="14">
        <v>100.3841</v>
      </c>
      <c r="C25" s="15">
        <f t="shared" si="0"/>
        <v>-0.0102500697568714</v>
      </c>
      <c r="D25" s="15">
        <v>10601.15</v>
      </c>
      <c r="E25" s="15">
        <f t="shared" si="1"/>
        <v>-0.0168553914067644</v>
      </c>
    </row>
    <row r="26" spans="1:5">
      <c r="A26" s="13" t="s">
        <v>62</v>
      </c>
      <c r="B26" s="14">
        <v>100.8435</v>
      </c>
      <c r="C26" s="15">
        <f t="shared" si="0"/>
        <v>0.00457642196323922</v>
      </c>
      <c r="D26" s="15">
        <v>10693.7</v>
      </c>
      <c r="E26" s="15">
        <f t="shared" si="1"/>
        <v>0.00873018493276683</v>
      </c>
    </row>
    <row r="27" spans="1:5">
      <c r="A27" s="13" t="s">
        <v>63</v>
      </c>
      <c r="B27" s="14">
        <v>99.5083</v>
      </c>
      <c r="C27" s="15">
        <f t="shared" si="0"/>
        <v>-0.0132403179183586</v>
      </c>
      <c r="D27" s="15">
        <v>10488.45</v>
      </c>
      <c r="E27" s="15">
        <f t="shared" si="1"/>
        <v>-0.019193543862274</v>
      </c>
    </row>
    <row r="28" spans="1:5">
      <c r="A28" s="13" t="s">
        <v>64</v>
      </c>
      <c r="B28" s="14">
        <v>100.0512</v>
      </c>
      <c r="C28" s="15">
        <f t="shared" si="0"/>
        <v>0.0054558262979067</v>
      </c>
      <c r="D28" s="15">
        <v>10549.15</v>
      </c>
      <c r="E28" s="15">
        <f t="shared" si="1"/>
        <v>0.00578731843122663</v>
      </c>
    </row>
    <row r="29" spans="1:5">
      <c r="A29" s="13" t="s">
        <v>65</v>
      </c>
      <c r="B29" s="14">
        <v>101.4025</v>
      </c>
      <c r="C29" s="15">
        <f t="shared" si="0"/>
        <v>0.0135060848845392</v>
      </c>
      <c r="D29" s="15">
        <v>10737.6</v>
      </c>
      <c r="E29" s="15">
        <f t="shared" si="1"/>
        <v>0.0178639985212079</v>
      </c>
    </row>
    <row r="30" spans="1:5">
      <c r="A30" s="13" t="s">
        <v>66</v>
      </c>
      <c r="B30" s="14">
        <v>101.8412</v>
      </c>
      <c r="C30" s="15">
        <f t="shared" si="0"/>
        <v>0.00432632331550008</v>
      </c>
      <c r="D30" s="15">
        <v>10791.55</v>
      </c>
      <c r="E30" s="15">
        <f t="shared" si="1"/>
        <v>0.00502440023841444</v>
      </c>
    </row>
    <row r="31" spans="1:5">
      <c r="A31" s="13" t="s">
        <v>67</v>
      </c>
      <c r="B31" s="14">
        <v>102.0304</v>
      </c>
      <c r="C31" s="15">
        <f t="shared" si="0"/>
        <v>0.00185779429150481</v>
      </c>
      <c r="D31" s="15">
        <v>10805.45</v>
      </c>
      <c r="E31" s="15">
        <f t="shared" si="1"/>
        <v>0.00128804481283981</v>
      </c>
    </row>
    <row r="32" spans="1:5">
      <c r="A32" s="13" t="s">
        <v>68</v>
      </c>
      <c r="B32" s="14">
        <v>102.565</v>
      </c>
      <c r="C32" s="15">
        <f t="shared" si="0"/>
        <v>0.00523961485988487</v>
      </c>
      <c r="D32" s="15">
        <v>10888.35</v>
      </c>
      <c r="E32" s="15">
        <f t="shared" si="1"/>
        <v>0.00767205437996563</v>
      </c>
    </row>
    <row r="33" spans="1:5">
      <c r="A33" s="13" t="s">
        <v>69</v>
      </c>
      <c r="B33" s="14">
        <v>102.6799</v>
      </c>
      <c r="C33" s="15">
        <f t="shared" si="0"/>
        <v>0.00112026519767958</v>
      </c>
      <c r="D33" s="15">
        <v>10908.7</v>
      </c>
      <c r="E33" s="15">
        <f t="shared" si="1"/>
        <v>0.00186897004596659</v>
      </c>
    </row>
    <row r="34" spans="1:5">
      <c r="A34" s="13" t="s">
        <v>70</v>
      </c>
      <c r="B34" s="14">
        <v>103.2782</v>
      </c>
      <c r="C34" s="15">
        <f t="shared" si="0"/>
        <v>0.0058268463448055</v>
      </c>
      <c r="D34" s="15">
        <v>10967.3</v>
      </c>
      <c r="E34" s="15">
        <f t="shared" si="1"/>
        <v>0.00537185915828637</v>
      </c>
    </row>
    <row r="35" spans="1:5">
      <c r="A35" s="13" t="s">
        <v>71</v>
      </c>
      <c r="B35" s="14">
        <v>103.0185</v>
      </c>
      <c r="C35" s="15">
        <f t="shared" si="0"/>
        <v>-0.00251456744985868</v>
      </c>
      <c r="D35" s="15">
        <v>10951.7</v>
      </c>
      <c r="E35" s="15">
        <f t="shared" si="1"/>
        <v>-0.00142241025594253</v>
      </c>
    </row>
    <row r="36" spans="1:5">
      <c r="A36" s="13" t="s">
        <v>72</v>
      </c>
      <c r="B36" s="14">
        <v>101.8525</v>
      </c>
      <c r="C36" s="15">
        <f t="shared" si="0"/>
        <v>-0.011318355441013</v>
      </c>
      <c r="D36" s="15">
        <v>10754</v>
      </c>
      <c r="E36" s="15">
        <f t="shared" si="1"/>
        <v>-0.0180519919281939</v>
      </c>
    </row>
    <row r="37" spans="1:5">
      <c r="A37" s="13" t="s">
        <v>73</v>
      </c>
      <c r="B37" s="14">
        <v>101.3841</v>
      </c>
      <c r="C37" s="15">
        <f t="shared" si="0"/>
        <v>-0.00459880709850031</v>
      </c>
      <c r="D37" s="15">
        <v>10663.5</v>
      </c>
      <c r="E37" s="15">
        <f t="shared" si="1"/>
        <v>-0.0084154733122559</v>
      </c>
    </row>
    <row r="38" spans="1:5">
      <c r="A38" s="13" t="s">
        <v>74</v>
      </c>
      <c r="B38" s="14">
        <v>101.5911</v>
      </c>
      <c r="C38" s="15">
        <f t="shared" si="0"/>
        <v>0.00204174027288296</v>
      </c>
      <c r="D38" s="15">
        <v>10729.85</v>
      </c>
      <c r="E38" s="15">
        <f t="shared" si="1"/>
        <v>0.00622215970366206</v>
      </c>
    </row>
    <row r="39" spans="1:5">
      <c r="A39" s="13" t="s">
        <v>75</v>
      </c>
      <c r="B39" s="14">
        <v>101.9473</v>
      </c>
      <c r="C39" s="15">
        <f t="shared" si="0"/>
        <v>0.00350621265051763</v>
      </c>
      <c r="D39" s="15">
        <v>10779.8</v>
      </c>
      <c r="E39" s="15">
        <f t="shared" si="1"/>
        <v>0.00465523749167033</v>
      </c>
    </row>
    <row r="40" spans="1:5">
      <c r="A40" s="13" t="s">
        <v>76</v>
      </c>
      <c r="B40" s="14">
        <v>102.3871</v>
      </c>
      <c r="C40" s="15">
        <f t="shared" si="0"/>
        <v>0.00431399360257707</v>
      </c>
      <c r="D40" s="15">
        <v>10859.9</v>
      </c>
      <c r="E40" s="15">
        <f t="shared" si="1"/>
        <v>0.00743056457448194</v>
      </c>
    </row>
    <row r="41" spans="1:5">
      <c r="A41" s="13" t="s">
        <v>77</v>
      </c>
      <c r="B41" s="14">
        <v>102.575</v>
      </c>
      <c r="C41" s="15">
        <f t="shared" si="0"/>
        <v>0.00183519212869589</v>
      </c>
      <c r="D41" s="15">
        <v>10862.55</v>
      </c>
      <c r="E41" s="15">
        <f t="shared" si="1"/>
        <v>0.000244016979898492</v>
      </c>
    </row>
    <row r="42" spans="1:5">
      <c r="A42" s="13" t="s">
        <v>78</v>
      </c>
      <c r="B42" s="14">
        <v>102.7918</v>
      </c>
      <c r="C42" s="15">
        <f t="shared" si="0"/>
        <v>0.00211357543261021</v>
      </c>
      <c r="D42" s="15">
        <v>10910.1</v>
      </c>
      <c r="E42" s="15">
        <f t="shared" si="1"/>
        <v>0.00437742519021787</v>
      </c>
    </row>
    <row r="43" spans="1:5">
      <c r="A43" s="13" t="s">
        <v>79</v>
      </c>
      <c r="B43" s="14">
        <v>102.3802</v>
      </c>
      <c r="C43" s="15">
        <f t="shared" si="0"/>
        <v>-0.00400421045258467</v>
      </c>
      <c r="D43" s="15">
        <v>10792.5</v>
      </c>
      <c r="E43" s="15">
        <f t="shared" si="1"/>
        <v>-0.0107790029422279</v>
      </c>
    </row>
    <row r="44" spans="1:5">
      <c r="A44" s="13" t="s">
        <v>80</v>
      </c>
      <c r="B44" s="14">
        <v>101.726</v>
      </c>
      <c r="C44" s="15">
        <f t="shared" si="0"/>
        <v>-0.00638990742350575</v>
      </c>
      <c r="D44" s="15">
        <v>10672.25</v>
      </c>
      <c r="E44" s="15">
        <f t="shared" si="1"/>
        <v>-0.0111419967570072</v>
      </c>
    </row>
    <row r="45" spans="1:5">
      <c r="A45" s="13" t="s">
        <v>81</v>
      </c>
      <c r="B45" s="14">
        <v>101.8393</v>
      </c>
      <c r="C45" s="15">
        <f t="shared" si="0"/>
        <v>0.00111377622240131</v>
      </c>
      <c r="D45" s="15">
        <v>10727.35</v>
      </c>
      <c r="E45" s="15">
        <f t="shared" si="1"/>
        <v>0.0051629225327368</v>
      </c>
    </row>
    <row r="46" spans="1:5">
      <c r="A46" s="13" t="s">
        <v>82</v>
      </c>
      <c r="B46" s="14">
        <v>102.0782</v>
      </c>
      <c r="C46" s="15">
        <f t="shared" si="0"/>
        <v>0.00234585273072381</v>
      </c>
      <c r="D46" s="15">
        <v>10771.8</v>
      </c>
      <c r="E46" s="15">
        <f t="shared" si="1"/>
        <v>0.00414361421972798</v>
      </c>
    </row>
    <row r="47" spans="1:5">
      <c r="A47" s="13" t="s">
        <v>83</v>
      </c>
      <c r="B47" s="14">
        <v>102.5184</v>
      </c>
      <c r="C47" s="15">
        <f t="shared" si="0"/>
        <v>0.00431238011642059</v>
      </c>
      <c r="D47" s="15">
        <v>10802.15</v>
      </c>
      <c r="E47" s="15">
        <f t="shared" si="1"/>
        <v>0.0028175421006703</v>
      </c>
    </row>
    <row r="48" spans="1:5">
      <c r="A48" s="13" t="s">
        <v>84</v>
      </c>
      <c r="B48" s="14">
        <v>102.8643</v>
      </c>
      <c r="C48" s="15">
        <f t="shared" si="0"/>
        <v>0.00337402846708494</v>
      </c>
      <c r="D48" s="15">
        <v>10855.15</v>
      </c>
      <c r="E48" s="15">
        <f t="shared" si="1"/>
        <v>0.00490643066426591</v>
      </c>
    </row>
    <row r="49" spans="1:5">
      <c r="A49" s="13" t="s">
        <v>85</v>
      </c>
      <c r="B49" s="14">
        <v>102.7624</v>
      </c>
      <c r="C49" s="15">
        <f t="shared" si="0"/>
        <v>-0.000990625513419141</v>
      </c>
      <c r="D49" s="15">
        <v>10821.6</v>
      </c>
      <c r="E49" s="15">
        <f t="shared" si="1"/>
        <v>-0.00309069888486104</v>
      </c>
    </row>
    <row r="50" spans="1:5">
      <c r="A50" s="13" t="s">
        <v>86</v>
      </c>
      <c r="B50" s="14">
        <v>102.5312</v>
      </c>
      <c r="C50" s="15">
        <f t="shared" si="0"/>
        <v>-0.00224985013973984</v>
      </c>
      <c r="D50" s="15">
        <v>10794.95</v>
      </c>
      <c r="E50" s="15">
        <f t="shared" si="1"/>
        <v>-0.00246266725807641</v>
      </c>
    </row>
    <row r="51" spans="1:5">
      <c r="A51" s="13" t="s">
        <v>87</v>
      </c>
      <c r="B51" s="14">
        <v>102.2049</v>
      </c>
      <c r="C51" s="15">
        <f t="shared" si="0"/>
        <v>-0.00318244592865394</v>
      </c>
      <c r="D51" s="15">
        <v>10737.6</v>
      </c>
      <c r="E51" s="15">
        <f t="shared" si="1"/>
        <v>-0.00531266935002018</v>
      </c>
    </row>
    <row r="52" spans="1:5">
      <c r="A52" s="13" t="s">
        <v>88</v>
      </c>
      <c r="B52" s="14">
        <v>102.9364</v>
      </c>
      <c r="C52" s="15">
        <f t="shared" si="0"/>
        <v>0.00715719109357781</v>
      </c>
      <c r="D52" s="15">
        <v>10886.8</v>
      </c>
      <c r="E52" s="15">
        <f t="shared" si="1"/>
        <v>0.0138950976009536</v>
      </c>
    </row>
    <row r="53" spans="1:5">
      <c r="A53" s="13" t="s">
        <v>89</v>
      </c>
      <c r="B53" s="14">
        <v>102.941</v>
      </c>
      <c r="C53" s="15">
        <f t="shared" si="0"/>
        <v>4.4687787799033e-5</v>
      </c>
      <c r="D53" s="15">
        <v>10890.3</v>
      </c>
      <c r="E53" s="15">
        <f t="shared" si="1"/>
        <v>0.000321490245067421</v>
      </c>
    </row>
    <row r="54" spans="1:5">
      <c r="A54" s="13" t="s">
        <v>90</v>
      </c>
      <c r="B54" s="14">
        <v>103.1109</v>
      </c>
      <c r="C54" s="15">
        <f t="shared" si="0"/>
        <v>0.00165045997221708</v>
      </c>
      <c r="D54" s="15">
        <v>10905.2</v>
      </c>
      <c r="E54" s="15">
        <f t="shared" si="1"/>
        <v>0.00136819004067854</v>
      </c>
    </row>
    <row r="55" spans="1:5">
      <c r="A55" s="13" t="s">
        <v>91</v>
      </c>
      <c r="B55" s="14">
        <v>103.0444</v>
      </c>
      <c r="C55" s="15">
        <f t="shared" si="0"/>
        <v>-0.000644936665279858</v>
      </c>
      <c r="D55" s="15">
        <v>10906.95</v>
      </c>
      <c r="E55" s="15">
        <f t="shared" si="1"/>
        <v>0.000160473902358508</v>
      </c>
    </row>
    <row r="56" spans="1:5">
      <c r="A56" s="13" t="s">
        <v>92</v>
      </c>
      <c r="B56" s="14">
        <v>103.1513</v>
      </c>
      <c r="C56" s="15">
        <f t="shared" si="0"/>
        <v>0.00103741688049045</v>
      </c>
      <c r="D56" s="15">
        <v>10961.85</v>
      </c>
      <c r="E56" s="15">
        <f t="shared" si="1"/>
        <v>0.00503348782198503</v>
      </c>
    </row>
    <row r="57" spans="1:5">
      <c r="A57" s="13" t="s">
        <v>93</v>
      </c>
      <c r="B57" s="14">
        <v>103.0927</v>
      </c>
      <c r="C57" s="15">
        <f t="shared" si="0"/>
        <v>-0.00056809754215422</v>
      </c>
      <c r="D57" s="15">
        <v>10922.75</v>
      </c>
      <c r="E57" s="15">
        <f t="shared" si="1"/>
        <v>-0.00356691616834753</v>
      </c>
    </row>
    <row r="58" spans="1:5">
      <c r="A58" s="13" t="s">
        <v>94</v>
      </c>
      <c r="B58" s="14">
        <v>102.5216</v>
      </c>
      <c r="C58" s="15">
        <f t="shared" si="0"/>
        <v>-0.00553967448713621</v>
      </c>
      <c r="D58" s="15">
        <v>10831.5</v>
      </c>
      <c r="E58" s="15">
        <f t="shared" si="1"/>
        <v>-0.00835412327481632</v>
      </c>
    </row>
    <row r="59" spans="1:5">
      <c r="A59" s="13" t="s">
        <v>95</v>
      </c>
      <c r="B59" s="14">
        <v>102.7097</v>
      </c>
      <c r="C59" s="15">
        <f t="shared" si="0"/>
        <v>0.00183473531431417</v>
      </c>
      <c r="D59" s="15">
        <v>10849.8</v>
      </c>
      <c r="E59" s="15">
        <f t="shared" si="1"/>
        <v>0.00168951668743935</v>
      </c>
    </row>
    <row r="60" spans="1:5">
      <c r="A60" s="13" t="s">
        <v>96</v>
      </c>
      <c r="B60" s="14">
        <v>102.0364</v>
      </c>
      <c r="C60" s="15">
        <f t="shared" si="0"/>
        <v>-0.00655536916182208</v>
      </c>
      <c r="D60" s="15">
        <v>10780.55</v>
      </c>
      <c r="E60" s="15">
        <f t="shared" si="1"/>
        <v>-0.00638260613098859</v>
      </c>
    </row>
    <row r="61" spans="1:5">
      <c r="A61" s="13" t="s">
        <v>97</v>
      </c>
      <c r="B61" s="14">
        <v>101.1163</v>
      </c>
      <c r="C61" s="15">
        <f t="shared" si="0"/>
        <v>-0.00901737027178541</v>
      </c>
      <c r="D61" s="15">
        <v>10661.55</v>
      </c>
      <c r="E61" s="15">
        <f t="shared" si="1"/>
        <v>-0.011038397855397</v>
      </c>
    </row>
    <row r="62" spans="1:5">
      <c r="A62" s="13" t="s">
        <v>98</v>
      </c>
      <c r="B62" s="14">
        <v>101.1698</v>
      </c>
      <c r="C62" s="15">
        <f t="shared" si="0"/>
        <v>0.000529093726728526</v>
      </c>
      <c r="D62" s="15">
        <v>10652.2</v>
      </c>
      <c r="E62" s="15">
        <f t="shared" si="1"/>
        <v>-0.000876983177867997</v>
      </c>
    </row>
    <row r="63" spans="1:5">
      <c r="A63" s="13" t="s">
        <v>99</v>
      </c>
      <c r="B63" s="14">
        <v>101.5734</v>
      </c>
      <c r="C63" s="15">
        <f t="shared" si="0"/>
        <v>0.00398933278508025</v>
      </c>
      <c r="D63" s="15">
        <v>10651.8</v>
      </c>
      <c r="E63" s="15">
        <f t="shared" si="1"/>
        <v>-3.75509284468424e-5</v>
      </c>
    </row>
    <row r="64" spans="1:5">
      <c r="A64" s="13" t="s">
        <v>100</v>
      </c>
      <c r="B64" s="14">
        <v>102.6152</v>
      </c>
      <c r="C64" s="15">
        <f t="shared" si="0"/>
        <v>0.0102566223046585</v>
      </c>
      <c r="D64" s="15">
        <v>10830.95</v>
      </c>
      <c r="E64" s="15">
        <f t="shared" si="1"/>
        <v>0.0168187536378829</v>
      </c>
    </row>
    <row r="65" spans="1:5">
      <c r="A65" s="13" t="s">
        <v>101</v>
      </c>
      <c r="B65" s="14">
        <v>102.7882</v>
      </c>
      <c r="C65" s="15">
        <f t="shared" si="0"/>
        <v>0.00168591007959836</v>
      </c>
      <c r="D65" s="15">
        <v>10893.65</v>
      </c>
      <c r="E65" s="15">
        <f t="shared" si="1"/>
        <v>0.00578896588018585</v>
      </c>
    </row>
    <row r="66" spans="1:5">
      <c r="A66" s="13" t="s">
        <v>102</v>
      </c>
      <c r="B66" s="14">
        <v>102.6658</v>
      </c>
      <c r="C66" s="15">
        <f t="shared" si="0"/>
        <v>-0.00119079816554818</v>
      </c>
      <c r="D66" s="15">
        <v>10912.25</v>
      </c>
      <c r="E66" s="15">
        <f t="shared" si="1"/>
        <v>0.00170741670606274</v>
      </c>
    </row>
    <row r="67" spans="1:5">
      <c r="A67" s="13" t="s">
        <v>103</v>
      </c>
      <c r="B67" s="14">
        <v>102.7401</v>
      </c>
      <c r="C67" s="15">
        <f t="shared" si="0"/>
        <v>0.000723707407919617</v>
      </c>
      <c r="D67" s="15">
        <v>10934.35</v>
      </c>
      <c r="E67" s="15">
        <f t="shared" si="1"/>
        <v>0.0020252468555981</v>
      </c>
    </row>
    <row r="68" spans="1:5">
      <c r="A68" s="13" t="s">
        <v>104</v>
      </c>
      <c r="B68" s="14">
        <v>103.22</v>
      </c>
      <c r="C68" s="15">
        <f t="shared" si="0"/>
        <v>0.0046710096641915</v>
      </c>
      <c r="D68" s="15">
        <v>11062.45</v>
      </c>
      <c r="E68" s="15">
        <f t="shared" si="1"/>
        <v>0.01171537402772</v>
      </c>
    </row>
    <row r="69" spans="1:5">
      <c r="A69" s="13" t="s">
        <v>105</v>
      </c>
      <c r="B69" s="14">
        <v>103.5331</v>
      </c>
      <c r="C69" s="15">
        <f t="shared" si="0"/>
        <v>0.00303332687463675</v>
      </c>
      <c r="D69" s="15">
        <v>11069.4</v>
      </c>
      <c r="E69" s="15">
        <f t="shared" si="1"/>
        <v>0.000628251427124996</v>
      </c>
    </row>
    <row r="70" spans="1:5">
      <c r="A70" s="13" t="s">
        <v>106</v>
      </c>
      <c r="B70" s="14">
        <v>102.7632</v>
      </c>
      <c r="C70" s="15">
        <f t="shared" si="0"/>
        <v>-0.00743626917381984</v>
      </c>
      <c r="D70" s="15">
        <v>10943.6</v>
      </c>
      <c r="E70" s="15">
        <f t="shared" si="1"/>
        <v>-0.0113646629446943</v>
      </c>
    </row>
    <row r="71" spans="1:5">
      <c r="A71" s="13" t="s">
        <v>107</v>
      </c>
      <c r="B71" s="14">
        <v>102.3068</v>
      </c>
      <c r="C71" s="15">
        <f t="shared" si="0"/>
        <v>-0.00444127859000111</v>
      </c>
      <c r="D71" s="15">
        <v>10888.8</v>
      </c>
      <c r="E71" s="15">
        <f t="shared" si="1"/>
        <v>-0.00500749296392422</v>
      </c>
    </row>
    <row r="72" spans="1:5">
      <c r="A72" s="13" t="s">
        <v>108</v>
      </c>
      <c r="B72" s="14">
        <v>101.7537</v>
      </c>
      <c r="C72" s="15">
        <f t="shared" ref="C72:C135" si="2">(B72-B71)/B71</f>
        <v>-0.00540628775408869</v>
      </c>
      <c r="D72" s="15">
        <v>10831.4</v>
      </c>
      <c r="E72" s="15">
        <f t="shared" si="1"/>
        <v>-0.00527147160384979</v>
      </c>
    </row>
    <row r="73" spans="1:5">
      <c r="A73" s="13" t="s">
        <v>109</v>
      </c>
      <c r="B73" s="14">
        <v>101.3589</v>
      </c>
      <c r="C73" s="15">
        <f t="shared" si="2"/>
        <v>-0.00387995719074579</v>
      </c>
      <c r="D73" s="15">
        <v>10793.65</v>
      </c>
      <c r="E73" s="15">
        <f t="shared" ref="E73:E136" si="3">(D73-D72)/D72</f>
        <v>-0.00348523736543752</v>
      </c>
    </row>
    <row r="74" spans="1:5">
      <c r="A74" s="13" t="s">
        <v>110</v>
      </c>
      <c r="B74" s="14">
        <v>100.9533</v>
      </c>
      <c r="C74" s="15">
        <f t="shared" si="2"/>
        <v>-0.00400162195919655</v>
      </c>
      <c r="D74" s="15">
        <v>10746.05</v>
      </c>
      <c r="E74" s="15">
        <f t="shared" si="3"/>
        <v>-0.00441000032426476</v>
      </c>
    </row>
    <row r="75" spans="1:5">
      <c r="A75" s="13" t="s">
        <v>111</v>
      </c>
      <c r="B75" s="14">
        <v>100.4077</v>
      </c>
      <c r="C75" s="15">
        <f t="shared" si="2"/>
        <v>-0.00540447910073265</v>
      </c>
      <c r="D75" s="15">
        <v>10724.4</v>
      </c>
      <c r="E75" s="15">
        <f t="shared" si="3"/>
        <v>-0.00201469377119962</v>
      </c>
    </row>
    <row r="76" spans="1:5">
      <c r="A76" s="13" t="s">
        <v>112</v>
      </c>
      <c r="B76" s="14">
        <v>99.8225</v>
      </c>
      <c r="C76" s="15">
        <f t="shared" si="2"/>
        <v>-0.00582823827256277</v>
      </c>
      <c r="D76" s="15">
        <v>10640.95</v>
      </c>
      <c r="E76" s="15">
        <f t="shared" si="3"/>
        <v>-0.00778132109954859</v>
      </c>
    </row>
    <row r="77" spans="1:5">
      <c r="A77" s="13" t="s">
        <v>113</v>
      </c>
      <c r="B77" s="14">
        <v>99.5529</v>
      </c>
      <c r="C77" s="15">
        <f t="shared" si="2"/>
        <v>-0.00270079390918892</v>
      </c>
      <c r="D77" s="15">
        <v>10604.35</v>
      </c>
      <c r="E77" s="15">
        <f t="shared" si="3"/>
        <v>-0.00343954252204929</v>
      </c>
    </row>
    <row r="78" spans="1:5">
      <c r="A78" s="13" t="s">
        <v>114</v>
      </c>
      <c r="B78" s="14">
        <v>100.2314</v>
      </c>
      <c r="C78" s="15">
        <f t="shared" si="2"/>
        <v>0.00681547197520112</v>
      </c>
      <c r="D78" s="15">
        <v>10735.45</v>
      </c>
      <c r="E78" s="15">
        <f t="shared" si="3"/>
        <v>0.0123628510941265</v>
      </c>
    </row>
    <row r="79" spans="1:5">
      <c r="A79" s="13" t="s">
        <v>115</v>
      </c>
      <c r="B79" s="14">
        <v>100.6623</v>
      </c>
      <c r="C79" s="15">
        <f t="shared" si="2"/>
        <v>0.00429905199368669</v>
      </c>
      <c r="D79" s="15">
        <v>10789.85</v>
      </c>
      <c r="E79" s="15">
        <f t="shared" si="3"/>
        <v>0.00506732367995749</v>
      </c>
    </row>
    <row r="80" spans="1:5">
      <c r="A80" s="13" t="s">
        <v>116</v>
      </c>
      <c r="B80" s="14">
        <v>100.6371</v>
      </c>
      <c r="C80" s="15">
        <f t="shared" si="2"/>
        <v>-0.000250341985033107</v>
      </c>
      <c r="D80" s="15">
        <v>10791.65</v>
      </c>
      <c r="E80" s="15">
        <f t="shared" si="3"/>
        <v>0.000166823449816195</v>
      </c>
    </row>
    <row r="81" spans="1:5">
      <c r="A81" s="13" t="s">
        <v>117</v>
      </c>
      <c r="B81" s="14">
        <v>101.3029</v>
      </c>
      <c r="C81" s="15">
        <f t="shared" si="2"/>
        <v>0.00661585041699324</v>
      </c>
      <c r="D81" s="15">
        <v>10880.1</v>
      </c>
      <c r="E81" s="15">
        <f t="shared" si="3"/>
        <v>0.00819615165428834</v>
      </c>
    </row>
    <row r="82" spans="1:5">
      <c r="A82" s="13" t="s">
        <v>118</v>
      </c>
      <c r="B82" s="14">
        <v>101.0743</v>
      </c>
      <c r="C82" s="15">
        <f t="shared" si="2"/>
        <v>-0.00225659877456618</v>
      </c>
      <c r="D82" s="15">
        <v>10835.3</v>
      </c>
      <c r="E82" s="15">
        <f t="shared" si="3"/>
        <v>-0.00411760921315071</v>
      </c>
    </row>
    <row r="83" spans="1:5">
      <c r="A83" s="13" t="s">
        <v>119</v>
      </c>
      <c r="B83" s="14">
        <v>100.9882</v>
      </c>
      <c r="C83" s="15">
        <f t="shared" si="2"/>
        <v>-0.000851848590591156</v>
      </c>
      <c r="D83" s="15">
        <v>10806.65</v>
      </c>
      <c r="E83" s="15">
        <f t="shared" si="3"/>
        <v>-0.00264413537234776</v>
      </c>
    </row>
    <row r="84" spans="1:5">
      <c r="A84" s="13" t="s">
        <v>120</v>
      </c>
      <c r="B84" s="14">
        <v>100.9749</v>
      </c>
      <c r="C84" s="15">
        <f t="shared" si="2"/>
        <v>-0.000131698554880679</v>
      </c>
      <c r="D84" s="15">
        <v>10792.5</v>
      </c>
      <c r="E84" s="15">
        <f t="shared" si="3"/>
        <v>-0.00130937894722228</v>
      </c>
    </row>
    <row r="85" spans="1:5">
      <c r="A85" s="13" t="s">
        <v>121</v>
      </c>
      <c r="B85" s="14">
        <v>101.5463</v>
      </c>
      <c r="C85" s="15">
        <f t="shared" si="2"/>
        <v>0.00565883204637981</v>
      </c>
      <c r="D85" s="15">
        <v>10863.5</v>
      </c>
      <c r="E85" s="15">
        <f t="shared" si="3"/>
        <v>0.00657864257586287</v>
      </c>
    </row>
    <row r="86" spans="1:5">
      <c r="A86" s="13" t="s">
        <v>122</v>
      </c>
      <c r="B86" s="14">
        <v>102.5385</v>
      </c>
      <c r="C86" s="15">
        <f t="shared" si="2"/>
        <v>0.00977091238183958</v>
      </c>
      <c r="D86" s="15">
        <v>10987.45</v>
      </c>
      <c r="E86" s="15">
        <f t="shared" si="3"/>
        <v>0.0114097666497907</v>
      </c>
    </row>
    <row r="87" spans="1:5">
      <c r="A87" s="13" t="s">
        <v>123</v>
      </c>
      <c r="B87" s="14">
        <v>102.7197</v>
      </c>
      <c r="C87" s="15">
        <f t="shared" si="2"/>
        <v>0.00176714112260277</v>
      </c>
      <c r="D87" s="15">
        <v>11053</v>
      </c>
      <c r="E87" s="15">
        <f t="shared" si="3"/>
        <v>0.00596589745573352</v>
      </c>
    </row>
    <row r="88" spans="1:5">
      <c r="A88" s="13" t="s">
        <v>124</v>
      </c>
      <c r="B88" s="14">
        <v>102.6148</v>
      </c>
      <c r="C88" s="15">
        <f t="shared" si="2"/>
        <v>-0.00102122572398479</v>
      </c>
      <c r="D88" s="15">
        <v>11058.2</v>
      </c>
      <c r="E88" s="15">
        <f t="shared" si="3"/>
        <v>0.000470460508459308</v>
      </c>
    </row>
    <row r="89" spans="1:5">
      <c r="A89" s="13" t="s">
        <v>125</v>
      </c>
      <c r="B89" s="14">
        <v>102.6056</v>
      </c>
      <c r="C89" s="15">
        <f t="shared" si="2"/>
        <v>-8.96556831958643e-5</v>
      </c>
      <c r="D89" s="15">
        <v>11035.4</v>
      </c>
      <c r="E89" s="15">
        <f t="shared" si="3"/>
        <v>-0.00206181837912147</v>
      </c>
    </row>
    <row r="90" spans="1:5">
      <c r="A90" s="13" t="s">
        <v>126</v>
      </c>
      <c r="B90" s="14">
        <v>103.6777</v>
      </c>
      <c r="C90" s="15">
        <f t="shared" si="2"/>
        <v>0.0104487474367871</v>
      </c>
      <c r="D90" s="15">
        <v>11168.05</v>
      </c>
      <c r="E90" s="15">
        <f t="shared" si="3"/>
        <v>0.0120204070536636</v>
      </c>
    </row>
    <row r="91" spans="1:5">
      <c r="A91" s="13" t="s">
        <v>127</v>
      </c>
      <c r="B91" s="14">
        <v>104.53</v>
      </c>
      <c r="C91" s="15">
        <f t="shared" si="2"/>
        <v>0.00822066847547736</v>
      </c>
      <c r="D91" s="15">
        <v>11301.2</v>
      </c>
      <c r="E91" s="15">
        <f t="shared" si="3"/>
        <v>0.011922403642534</v>
      </c>
    </row>
    <row r="92" spans="1:5">
      <c r="A92" s="13" t="s">
        <v>128</v>
      </c>
      <c r="B92" s="14">
        <v>104.842</v>
      </c>
      <c r="C92" s="15">
        <f t="shared" si="2"/>
        <v>0.00298478905577344</v>
      </c>
      <c r="D92" s="15">
        <v>11341.7</v>
      </c>
      <c r="E92" s="15">
        <f t="shared" si="3"/>
        <v>0.00358369022758645</v>
      </c>
    </row>
    <row r="93" spans="1:5">
      <c r="A93" s="13" t="s">
        <v>129</v>
      </c>
      <c r="B93" s="14">
        <v>104.7142</v>
      </c>
      <c r="C93" s="15">
        <f t="shared" si="2"/>
        <v>-0.00121897712748701</v>
      </c>
      <c r="D93" s="15">
        <v>11343.25</v>
      </c>
      <c r="E93" s="15">
        <f t="shared" si="3"/>
        <v>0.000136663815830014</v>
      </c>
    </row>
    <row r="94" spans="1:5">
      <c r="A94" s="13" t="s">
        <v>130</v>
      </c>
      <c r="B94" s="14">
        <v>105.1951</v>
      </c>
      <c r="C94" s="15">
        <f t="shared" si="2"/>
        <v>0.00459250034856773</v>
      </c>
      <c r="D94" s="15">
        <v>11426.85</v>
      </c>
      <c r="E94" s="15">
        <f t="shared" si="3"/>
        <v>0.00737002181914358</v>
      </c>
    </row>
    <row r="95" spans="1:5">
      <c r="A95" s="13" t="s">
        <v>131</v>
      </c>
      <c r="B95" s="14">
        <v>105.4459</v>
      </c>
      <c r="C95" s="15">
        <f t="shared" si="2"/>
        <v>0.00238414146666525</v>
      </c>
      <c r="D95" s="15">
        <v>11462.2</v>
      </c>
      <c r="E95" s="15">
        <f t="shared" si="3"/>
        <v>0.00309359097214021</v>
      </c>
    </row>
    <row r="96" spans="1:5">
      <c r="A96" s="13" t="s">
        <v>132</v>
      </c>
      <c r="B96" s="14">
        <v>105.8261</v>
      </c>
      <c r="C96" s="15">
        <f t="shared" si="2"/>
        <v>0.0036056404279351</v>
      </c>
      <c r="D96" s="15">
        <v>11532.4</v>
      </c>
      <c r="E96" s="15">
        <f t="shared" si="3"/>
        <v>0.0061244787213623</v>
      </c>
    </row>
    <row r="97" spans="1:5">
      <c r="A97" s="13" t="s">
        <v>133</v>
      </c>
      <c r="B97" s="14">
        <v>105.7329</v>
      </c>
      <c r="C97" s="15">
        <f t="shared" si="2"/>
        <v>-0.000880690113308493</v>
      </c>
      <c r="D97" s="15">
        <v>11521.05</v>
      </c>
      <c r="E97" s="15">
        <f t="shared" si="3"/>
        <v>-0.000984183691165791</v>
      </c>
    </row>
    <row r="98" spans="1:5">
      <c r="A98" s="13" t="s">
        <v>134</v>
      </c>
      <c r="B98" s="14">
        <v>105.4667</v>
      </c>
      <c r="C98" s="15">
        <f t="shared" si="2"/>
        <v>-0.00251766479496919</v>
      </c>
      <c r="D98" s="15">
        <v>11456.9</v>
      </c>
      <c r="E98" s="15">
        <f t="shared" si="3"/>
        <v>-0.00556806888261049</v>
      </c>
    </row>
    <row r="99" spans="1:5">
      <c r="A99" s="13" t="s">
        <v>135</v>
      </c>
      <c r="B99" s="14">
        <v>104.7082</v>
      </c>
      <c r="C99" s="15">
        <f t="shared" si="2"/>
        <v>-0.007191843491832</v>
      </c>
      <c r="D99" s="15">
        <v>11354.25</v>
      </c>
      <c r="E99" s="15">
        <f t="shared" si="3"/>
        <v>-0.00895966622733895</v>
      </c>
    </row>
    <row r="100" spans="1:5">
      <c r="A100" s="13" t="s">
        <v>136</v>
      </c>
      <c r="B100" s="14">
        <v>105.5777</v>
      </c>
      <c r="C100" s="15">
        <f t="shared" si="2"/>
        <v>0.00830402967484866</v>
      </c>
      <c r="D100" s="15">
        <v>11483.25</v>
      </c>
      <c r="E100" s="15">
        <f t="shared" si="3"/>
        <v>0.0113613845036</v>
      </c>
    </row>
    <row r="101" spans="1:5">
      <c r="A101" s="13" t="s">
        <v>137</v>
      </c>
      <c r="B101" s="14">
        <v>105.4744</v>
      </c>
      <c r="C101" s="15">
        <f t="shared" si="2"/>
        <v>-0.000978426315405528</v>
      </c>
      <c r="D101" s="15">
        <v>11445.05</v>
      </c>
      <c r="E101" s="15">
        <f t="shared" si="3"/>
        <v>-0.00332658437289101</v>
      </c>
    </row>
    <row r="102" spans="1:5">
      <c r="A102" s="13" t="s">
        <v>138</v>
      </c>
      <c r="B102" s="14">
        <v>106.2667</v>
      </c>
      <c r="C102" s="15">
        <f t="shared" si="2"/>
        <v>0.00751177536918909</v>
      </c>
      <c r="D102" s="15">
        <v>11570</v>
      </c>
      <c r="E102" s="15">
        <f t="shared" si="3"/>
        <v>0.0109173834976694</v>
      </c>
    </row>
    <row r="103" spans="1:5">
      <c r="A103" s="13" t="s">
        <v>139</v>
      </c>
      <c r="B103" s="14">
        <v>106.8464</v>
      </c>
      <c r="C103" s="15">
        <f t="shared" si="2"/>
        <v>0.00545514257994275</v>
      </c>
      <c r="D103" s="15">
        <v>11623.9</v>
      </c>
      <c r="E103" s="15">
        <f t="shared" si="3"/>
        <v>0.00465859982713912</v>
      </c>
    </row>
    <row r="104" spans="1:5">
      <c r="A104" s="13" t="s">
        <v>140</v>
      </c>
      <c r="B104" s="14">
        <v>106.978</v>
      </c>
      <c r="C104" s="15">
        <f t="shared" si="2"/>
        <v>0.00123167462825132</v>
      </c>
      <c r="D104" s="15">
        <v>11669.15</v>
      </c>
      <c r="E104" s="15">
        <f t="shared" si="3"/>
        <v>0.00389284147317166</v>
      </c>
    </row>
    <row r="105" spans="1:5">
      <c r="A105" s="13" t="s">
        <v>141</v>
      </c>
      <c r="B105" s="14">
        <v>107.2522</v>
      </c>
      <c r="C105" s="15">
        <f t="shared" si="2"/>
        <v>0.00256314382396388</v>
      </c>
      <c r="D105" s="15">
        <v>11713.2</v>
      </c>
      <c r="E105" s="15">
        <f t="shared" si="3"/>
        <v>0.00377491076899355</v>
      </c>
    </row>
    <row r="106" spans="1:5">
      <c r="A106" s="13" t="s">
        <v>142</v>
      </c>
      <c r="B106" s="14">
        <v>106.8739</v>
      </c>
      <c r="C106" s="15">
        <f t="shared" si="2"/>
        <v>-0.00352720037444449</v>
      </c>
      <c r="D106" s="15">
        <v>11643.95</v>
      </c>
      <c r="E106" s="15">
        <f t="shared" si="3"/>
        <v>-0.00591213331967353</v>
      </c>
    </row>
    <row r="107" spans="1:5">
      <c r="A107" s="13" t="s">
        <v>143</v>
      </c>
      <c r="B107" s="14">
        <v>106.4535</v>
      </c>
      <c r="C107" s="15">
        <f t="shared" si="2"/>
        <v>-0.00393360773771707</v>
      </c>
      <c r="D107" s="15">
        <v>11598</v>
      </c>
      <c r="E107" s="15">
        <f t="shared" si="3"/>
        <v>-0.00394625535149161</v>
      </c>
    </row>
    <row r="108" spans="1:5">
      <c r="A108" s="13" t="s">
        <v>144</v>
      </c>
      <c r="B108" s="14">
        <v>106.9849</v>
      </c>
      <c r="C108" s="15">
        <f t="shared" si="2"/>
        <v>0.00499185090203695</v>
      </c>
      <c r="D108" s="15">
        <v>11665.95</v>
      </c>
      <c r="E108" s="15">
        <f t="shared" si="3"/>
        <v>0.00585876875323338</v>
      </c>
    </row>
    <row r="109" spans="1:5">
      <c r="A109" s="13" t="s">
        <v>145</v>
      </c>
      <c r="B109" s="14">
        <v>106.6131</v>
      </c>
      <c r="C109" s="15">
        <f t="shared" si="2"/>
        <v>-0.00347525678857477</v>
      </c>
      <c r="D109" s="15">
        <v>11604.5</v>
      </c>
      <c r="E109" s="15">
        <f t="shared" si="3"/>
        <v>-0.00526746643008077</v>
      </c>
    </row>
    <row r="110" spans="1:5">
      <c r="A110" s="13" t="s">
        <v>146</v>
      </c>
      <c r="B110" s="14">
        <v>106.9686</v>
      </c>
      <c r="C110" s="15">
        <f t="shared" si="2"/>
        <v>0.00333448703770918</v>
      </c>
      <c r="D110" s="15">
        <v>11671.95</v>
      </c>
      <c r="E110" s="15">
        <f t="shared" si="3"/>
        <v>0.00581240036192862</v>
      </c>
    </row>
    <row r="111" spans="1:5">
      <c r="A111" s="13" t="s">
        <v>147</v>
      </c>
      <c r="B111" s="14">
        <v>106.4761</v>
      </c>
      <c r="C111" s="15">
        <f t="shared" si="2"/>
        <v>-0.00460415486413763</v>
      </c>
      <c r="D111" s="15">
        <v>11584.3</v>
      </c>
      <c r="E111" s="15">
        <f t="shared" si="3"/>
        <v>-0.00750945643187312</v>
      </c>
    </row>
    <row r="112" spans="1:5">
      <c r="A112" s="13" t="s">
        <v>148</v>
      </c>
      <c r="B112" s="14">
        <v>106.3328</v>
      </c>
      <c r="C112" s="15">
        <f t="shared" si="2"/>
        <v>-0.00134584193072433</v>
      </c>
      <c r="D112" s="15">
        <v>11596.7</v>
      </c>
      <c r="E112" s="15">
        <f t="shared" si="3"/>
        <v>0.00107041426758643</v>
      </c>
    </row>
    <row r="113" spans="1:5">
      <c r="A113" s="13" t="s">
        <v>149</v>
      </c>
      <c r="B113" s="14">
        <v>106.6715</v>
      </c>
      <c r="C113" s="15">
        <f t="shared" si="2"/>
        <v>0.00318528243401837</v>
      </c>
      <c r="D113" s="15">
        <v>11643.45</v>
      </c>
      <c r="E113" s="15">
        <f t="shared" si="3"/>
        <v>0.00403131925461554</v>
      </c>
    </row>
    <row r="114" spans="1:5">
      <c r="A114" s="13" t="s">
        <v>150</v>
      </c>
      <c r="B114" s="14">
        <v>106.9426</v>
      </c>
      <c r="C114" s="15">
        <f t="shared" si="2"/>
        <v>0.00254144734066741</v>
      </c>
      <c r="D114" s="15">
        <v>11690.35</v>
      </c>
      <c r="E114" s="15">
        <f t="shared" si="3"/>
        <v>0.00402801575134515</v>
      </c>
    </row>
    <row r="115" spans="1:5">
      <c r="A115" s="13" t="s">
        <v>151</v>
      </c>
      <c r="B115" s="14">
        <v>107.5832</v>
      </c>
      <c r="C115" s="15">
        <f t="shared" si="2"/>
        <v>0.00599012928430772</v>
      </c>
      <c r="D115" s="15">
        <v>11787.15</v>
      </c>
      <c r="E115" s="15">
        <f t="shared" si="3"/>
        <v>0.00828033377957027</v>
      </c>
    </row>
    <row r="116" spans="1:5">
      <c r="A116" s="13" t="s">
        <v>152</v>
      </c>
      <c r="B116" s="14">
        <v>107.2816</v>
      </c>
      <c r="C116" s="15">
        <f t="shared" si="2"/>
        <v>-0.00280341168509588</v>
      </c>
      <c r="D116" s="15">
        <v>11752.8</v>
      </c>
      <c r="E116" s="15">
        <f t="shared" si="3"/>
        <v>-0.00291419045316301</v>
      </c>
    </row>
    <row r="117" spans="1:5">
      <c r="A117" s="13" t="s">
        <v>153</v>
      </c>
      <c r="B117" s="14">
        <v>106.3019</v>
      </c>
      <c r="C117" s="15">
        <f t="shared" si="2"/>
        <v>-0.00913204128200916</v>
      </c>
      <c r="D117" s="15">
        <v>11594.45</v>
      </c>
      <c r="E117" s="15">
        <f t="shared" si="3"/>
        <v>-0.0134733850656864</v>
      </c>
    </row>
    <row r="118" spans="1:5">
      <c r="A118" s="13" t="s">
        <v>154</v>
      </c>
      <c r="B118" s="14">
        <v>106.1146</v>
      </c>
      <c r="C118" s="15">
        <f t="shared" si="2"/>
        <v>-0.001761962862376</v>
      </c>
      <c r="D118" s="15">
        <v>11575.95</v>
      </c>
      <c r="E118" s="15">
        <f t="shared" si="3"/>
        <v>-0.00159559099396694</v>
      </c>
    </row>
    <row r="119" spans="1:5">
      <c r="A119" s="13" t="s">
        <v>155</v>
      </c>
      <c r="B119" s="14">
        <v>106.7931</v>
      </c>
      <c r="C119" s="15">
        <f t="shared" si="2"/>
        <v>0.00639403060464818</v>
      </c>
      <c r="D119" s="15">
        <v>11726.15</v>
      </c>
      <c r="E119" s="15">
        <f t="shared" si="3"/>
        <v>0.0129751769833144</v>
      </c>
    </row>
    <row r="120" spans="1:5">
      <c r="A120" s="13" t="s">
        <v>156</v>
      </c>
      <c r="B120" s="14">
        <v>106.3578</v>
      </c>
      <c r="C120" s="15">
        <f t="shared" si="2"/>
        <v>-0.00407610604055878</v>
      </c>
      <c r="D120" s="15">
        <v>11641.8</v>
      </c>
      <c r="E120" s="15">
        <f t="shared" si="3"/>
        <v>-0.00719332432213475</v>
      </c>
    </row>
    <row r="121" spans="1:5">
      <c r="A121" s="13" t="s">
        <v>157</v>
      </c>
      <c r="B121" s="14">
        <v>107.2309</v>
      </c>
      <c r="C121" s="15">
        <f t="shared" si="2"/>
        <v>0.00820908292574694</v>
      </c>
      <c r="D121" s="15">
        <v>11754.65</v>
      </c>
      <c r="E121" s="15">
        <f t="shared" si="3"/>
        <v>0.00969351818447322</v>
      </c>
    </row>
    <row r="122" spans="1:5">
      <c r="A122" s="13" t="s">
        <v>158</v>
      </c>
      <c r="B122" s="14">
        <v>107.3162</v>
      </c>
      <c r="C122" s="15">
        <f t="shared" si="2"/>
        <v>0.000795479661179655</v>
      </c>
      <c r="D122" s="15">
        <v>11748.15</v>
      </c>
      <c r="E122" s="15">
        <f t="shared" si="3"/>
        <v>-0.000552972653375473</v>
      </c>
    </row>
    <row r="123" spans="1:5">
      <c r="A123" s="13" t="s">
        <v>159</v>
      </c>
      <c r="B123" s="14">
        <v>106.8261</v>
      </c>
      <c r="C123" s="15">
        <f t="shared" si="2"/>
        <v>-0.00456687806687153</v>
      </c>
      <c r="D123" s="15">
        <v>11724.75</v>
      </c>
      <c r="E123" s="15">
        <f t="shared" si="3"/>
        <v>-0.00199180296472207</v>
      </c>
    </row>
    <row r="124" spans="1:5">
      <c r="A124" s="13" t="s">
        <v>160</v>
      </c>
      <c r="B124" s="14">
        <v>106.5693</v>
      </c>
      <c r="C124" s="15">
        <f t="shared" si="2"/>
        <v>-0.00240390691038986</v>
      </c>
      <c r="D124" s="15">
        <v>11712.25</v>
      </c>
      <c r="E124" s="15">
        <f t="shared" si="3"/>
        <v>-0.00106612081281051</v>
      </c>
    </row>
    <row r="125" spans="1:5">
      <c r="A125" s="13" t="s">
        <v>161</v>
      </c>
      <c r="B125" s="14">
        <v>106.0974</v>
      </c>
      <c r="C125" s="15">
        <f t="shared" si="2"/>
        <v>-0.00442810452916558</v>
      </c>
      <c r="D125" s="15">
        <v>11598.25</v>
      </c>
      <c r="E125" s="15">
        <f t="shared" si="3"/>
        <v>-0.00973339879186322</v>
      </c>
    </row>
    <row r="126" spans="1:5">
      <c r="A126" s="13" t="s">
        <v>162</v>
      </c>
      <c r="B126" s="14">
        <v>105.7979</v>
      </c>
      <c r="C126" s="15">
        <f t="shared" si="2"/>
        <v>-0.00282287784620542</v>
      </c>
      <c r="D126" s="15">
        <v>11497.9</v>
      </c>
      <c r="E126" s="15">
        <f t="shared" si="3"/>
        <v>-0.00865216735283343</v>
      </c>
    </row>
    <row r="127" spans="1:5">
      <c r="A127" s="13" t="s">
        <v>163</v>
      </c>
      <c r="B127" s="14">
        <v>105.0826</v>
      </c>
      <c r="C127" s="15">
        <f t="shared" si="2"/>
        <v>-0.0067610037628346</v>
      </c>
      <c r="D127" s="15">
        <v>11359.45</v>
      </c>
      <c r="E127" s="15">
        <f t="shared" si="3"/>
        <v>-0.0120413292862174</v>
      </c>
    </row>
    <row r="128" spans="1:5">
      <c r="A128" s="13" t="s">
        <v>164</v>
      </c>
      <c r="B128" s="14">
        <v>104.9394</v>
      </c>
      <c r="C128" s="15">
        <f t="shared" si="2"/>
        <v>-0.00136273750363993</v>
      </c>
      <c r="D128" s="15">
        <v>11301.8</v>
      </c>
      <c r="E128" s="15">
        <f t="shared" si="3"/>
        <v>-0.00507506965566127</v>
      </c>
    </row>
    <row r="129" spans="1:5">
      <c r="A129" s="13" t="s">
        <v>165</v>
      </c>
      <c r="B129" s="14">
        <v>104.8894</v>
      </c>
      <c r="C129" s="15">
        <f t="shared" si="2"/>
        <v>-0.000476465464830286</v>
      </c>
      <c r="D129" s="15">
        <v>11278.9</v>
      </c>
      <c r="E129" s="15">
        <f t="shared" si="3"/>
        <v>-0.00202622591091681</v>
      </c>
    </row>
    <row r="130" spans="1:5">
      <c r="A130" s="13" t="s">
        <v>166</v>
      </c>
      <c r="B130" s="14">
        <v>104.3711</v>
      </c>
      <c r="C130" s="15">
        <f t="shared" si="2"/>
        <v>-0.00494139541269181</v>
      </c>
      <c r="D130" s="15">
        <v>11148.2</v>
      </c>
      <c r="E130" s="15">
        <f t="shared" si="3"/>
        <v>-0.0115880094690084</v>
      </c>
    </row>
    <row r="131" spans="1:5">
      <c r="A131" s="13" t="s">
        <v>167</v>
      </c>
      <c r="B131" s="14">
        <v>104.4085</v>
      </c>
      <c r="C131" s="15">
        <f t="shared" si="2"/>
        <v>0.00035833674264241</v>
      </c>
      <c r="D131" s="15">
        <v>11222.05</v>
      </c>
      <c r="E131" s="15">
        <f t="shared" si="3"/>
        <v>0.00662438779354502</v>
      </c>
    </row>
    <row r="132" spans="1:5">
      <c r="A132" s="13" t="s">
        <v>168</v>
      </c>
      <c r="B132" s="14">
        <v>104.1823</v>
      </c>
      <c r="C132" s="15">
        <f t="shared" si="2"/>
        <v>-0.00216649027617489</v>
      </c>
      <c r="D132" s="15">
        <v>11157</v>
      </c>
      <c r="E132" s="15">
        <f t="shared" si="3"/>
        <v>-0.00579662361155041</v>
      </c>
    </row>
    <row r="133" spans="1:5">
      <c r="A133" s="13" t="s">
        <v>169</v>
      </c>
      <c r="B133" s="14">
        <v>104.7067</v>
      </c>
      <c r="C133" s="15">
        <f t="shared" si="2"/>
        <v>0.00503348457463504</v>
      </c>
      <c r="D133" s="15">
        <v>11257.1</v>
      </c>
      <c r="E133" s="15">
        <f t="shared" si="3"/>
        <v>0.00897194586358343</v>
      </c>
    </row>
    <row r="134" spans="1:5">
      <c r="A134" s="13" t="s">
        <v>170</v>
      </c>
      <c r="B134" s="14">
        <v>105.6901</v>
      </c>
      <c r="C134" s="15">
        <f t="shared" si="2"/>
        <v>0.00939194913028491</v>
      </c>
      <c r="D134" s="15">
        <v>11407.15</v>
      </c>
      <c r="E134" s="15">
        <f t="shared" si="3"/>
        <v>0.0133293654671273</v>
      </c>
    </row>
    <row r="135" spans="1:5">
      <c r="A135" s="13" t="s">
        <v>171</v>
      </c>
      <c r="B135" s="14">
        <v>108.1144</v>
      </c>
      <c r="C135" s="15">
        <f t="shared" si="2"/>
        <v>0.0229378153677592</v>
      </c>
      <c r="D135" s="15">
        <v>11828.25</v>
      </c>
      <c r="E135" s="15">
        <f t="shared" si="3"/>
        <v>0.0369154433841933</v>
      </c>
    </row>
    <row r="136" spans="1:5">
      <c r="A136" s="13" t="s">
        <v>172</v>
      </c>
      <c r="B136" s="14">
        <v>107.3757</v>
      </c>
      <c r="C136" s="15">
        <f t="shared" ref="C136:C199" si="4">(B136-B135)/B135</f>
        <v>-0.00683257734399866</v>
      </c>
      <c r="D136" s="15">
        <v>11709.1</v>
      </c>
      <c r="E136" s="15">
        <f t="shared" si="3"/>
        <v>-0.0100733413649525</v>
      </c>
    </row>
    <row r="137" spans="1:5">
      <c r="A137" s="13" t="s">
        <v>173</v>
      </c>
      <c r="B137" s="14">
        <v>107.5275</v>
      </c>
      <c r="C137" s="15">
        <f t="shared" si="4"/>
        <v>0.00141372768699071</v>
      </c>
      <c r="D137" s="15">
        <v>11737.9</v>
      </c>
      <c r="E137" s="15">
        <f t="shared" ref="E137:E200" si="5">(D137-D136)/D136</f>
        <v>0.00245962541954542</v>
      </c>
    </row>
    <row r="138" spans="1:5">
      <c r="A138" s="13" t="s">
        <v>174</v>
      </c>
      <c r="B138" s="14">
        <v>107.408</v>
      </c>
      <c r="C138" s="15">
        <f t="shared" si="4"/>
        <v>-0.00111134360977426</v>
      </c>
      <c r="D138" s="15">
        <v>11657.05</v>
      </c>
      <c r="E138" s="15">
        <f t="shared" si="5"/>
        <v>-0.00688794418081602</v>
      </c>
    </row>
    <row r="139" spans="1:5">
      <c r="A139" s="13" t="s">
        <v>175</v>
      </c>
      <c r="B139" s="14">
        <v>108.7037</v>
      </c>
      <c r="C139" s="15">
        <f t="shared" si="4"/>
        <v>0.0120633472367049</v>
      </c>
      <c r="D139" s="15">
        <v>11844.1</v>
      </c>
      <c r="E139" s="15">
        <f t="shared" si="5"/>
        <v>0.0160460837004217</v>
      </c>
    </row>
    <row r="140" spans="1:5">
      <c r="A140" s="13" t="s">
        <v>176</v>
      </c>
      <c r="B140" s="14">
        <v>109.8094</v>
      </c>
      <c r="C140" s="15">
        <f t="shared" si="4"/>
        <v>0.0101716868883028</v>
      </c>
      <c r="D140" s="15">
        <v>11924.75</v>
      </c>
      <c r="E140" s="15">
        <f t="shared" si="5"/>
        <v>0.00680929745611736</v>
      </c>
    </row>
    <row r="141" spans="1:5">
      <c r="A141" s="13" t="s">
        <v>177</v>
      </c>
      <c r="B141" s="14">
        <v>109.987</v>
      </c>
      <c r="C141" s="15">
        <f t="shared" si="4"/>
        <v>0.00161734787732196</v>
      </c>
      <c r="D141" s="15">
        <v>11928.75</v>
      </c>
      <c r="E141" s="15">
        <f t="shared" si="5"/>
        <v>0.000335436801610097</v>
      </c>
    </row>
    <row r="142" spans="1:5">
      <c r="A142" s="13" t="s">
        <v>178</v>
      </c>
      <c r="B142" s="14">
        <v>109.7334</v>
      </c>
      <c r="C142" s="15">
        <f t="shared" si="4"/>
        <v>-0.00230572704046834</v>
      </c>
      <c r="D142" s="15">
        <v>11861.1</v>
      </c>
      <c r="E142" s="15">
        <f t="shared" si="5"/>
        <v>-0.00567117258723669</v>
      </c>
    </row>
    <row r="143" spans="1:5">
      <c r="A143" s="13" t="s">
        <v>179</v>
      </c>
      <c r="B143" s="14">
        <v>110.1552</v>
      </c>
      <c r="C143" s="15">
        <f t="shared" si="4"/>
        <v>0.00384386157724075</v>
      </c>
      <c r="D143" s="15">
        <v>11945.9</v>
      </c>
      <c r="E143" s="15">
        <f t="shared" si="5"/>
        <v>0.00714942121725635</v>
      </c>
    </row>
    <row r="144" spans="1:5">
      <c r="A144" s="13" t="s">
        <v>180</v>
      </c>
      <c r="B144" s="14">
        <v>110.3263</v>
      </c>
      <c r="C144" s="15">
        <f t="shared" si="4"/>
        <v>0.00155326303252148</v>
      </c>
      <c r="D144" s="15">
        <v>11922.8</v>
      </c>
      <c r="E144" s="15">
        <f t="shared" si="5"/>
        <v>-0.00193371784461617</v>
      </c>
    </row>
    <row r="145" spans="1:5">
      <c r="A145" s="13" t="s">
        <v>181</v>
      </c>
      <c r="B145" s="14">
        <v>111.2871</v>
      </c>
      <c r="C145" s="15">
        <f t="shared" si="4"/>
        <v>0.00870871224721569</v>
      </c>
      <c r="D145" s="15">
        <v>12088.55</v>
      </c>
      <c r="E145" s="15">
        <f t="shared" si="5"/>
        <v>0.0139019357868957</v>
      </c>
    </row>
    <row r="146" spans="1:5">
      <c r="A146" s="13" t="s">
        <v>182</v>
      </c>
      <c r="B146" s="14">
        <v>110.9069</v>
      </c>
      <c r="C146" s="15">
        <f t="shared" si="4"/>
        <v>-0.00341638878180851</v>
      </c>
      <c r="D146" s="15">
        <v>12021.65</v>
      </c>
      <c r="E146" s="15">
        <f t="shared" si="5"/>
        <v>-0.00553416249260661</v>
      </c>
    </row>
    <row r="147" spans="1:5">
      <c r="A147" s="13" t="s">
        <v>183</v>
      </c>
      <c r="B147" s="14">
        <v>109.9718</v>
      </c>
      <c r="C147" s="15">
        <f t="shared" si="4"/>
        <v>-0.00843139606282379</v>
      </c>
      <c r="D147" s="15">
        <v>11843.75</v>
      </c>
      <c r="E147" s="15">
        <f t="shared" si="5"/>
        <v>-0.0147983013978946</v>
      </c>
    </row>
    <row r="148" spans="1:5">
      <c r="A148" s="13" t="s">
        <v>184</v>
      </c>
      <c r="B148" s="14">
        <v>110.1339</v>
      </c>
      <c r="C148" s="15">
        <f t="shared" si="4"/>
        <v>0.00147401424728881</v>
      </c>
      <c r="D148" s="15">
        <v>11870.65</v>
      </c>
      <c r="E148" s="15">
        <f t="shared" si="5"/>
        <v>0.00227124010554087</v>
      </c>
    </row>
    <row r="149" spans="1:5">
      <c r="A149" s="13" t="s">
        <v>185</v>
      </c>
      <c r="B149" s="14">
        <v>110.4649</v>
      </c>
      <c r="C149" s="15">
        <f t="shared" si="4"/>
        <v>0.00300543247810168</v>
      </c>
      <c r="D149" s="15">
        <v>11922.7</v>
      </c>
      <c r="E149" s="15">
        <f t="shared" si="5"/>
        <v>0.004384764103061</v>
      </c>
    </row>
    <row r="150" spans="1:5">
      <c r="A150" s="13" t="s">
        <v>186</v>
      </c>
      <c r="B150" s="14">
        <v>110.8184</v>
      </c>
      <c r="C150" s="15">
        <f t="shared" si="4"/>
        <v>0.00320011152863939</v>
      </c>
      <c r="D150" s="15">
        <v>11965.6</v>
      </c>
      <c r="E150" s="15">
        <f t="shared" si="5"/>
        <v>0.00359817826499028</v>
      </c>
    </row>
    <row r="151" spans="1:5">
      <c r="A151" s="13" t="s">
        <v>187</v>
      </c>
      <c r="B151" s="14">
        <v>110.3948</v>
      </c>
      <c r="C151" s="15">
        <f t="shared" si="4"/>
        <v>-0.00382246991474334</v>
      </c>
      <c r="D151" s="15">
        <v>11906.2</v>
      </c>
      <c r="E151" s="15">
        <f t="shared" si="5"/>
        <v>-0.00496423079494548</v>
      </c>
    </row>
    <row r="152" spans="1:5">
      <c r="A152" s="13" t="s">
        <v>188</v>
      </c>
      <c r="B152" s="14">
        <v>110.5757</v>
      </c>
      <c r="C152" s="15">
        <f t="shared" si="4"/>
        <v>0.00163866413997755</v>
      </c>
      <c r="D152" s="15">
        <v>11914.05</v>
      </c>
      <c r="E152" s="15">
        <f t="shared" si="5"/>
        <v>0.000659320354101102</v>
      </c>
    </row>
    <row r="153" spans="1:5">
      <c r="A153" s="13" t="s">
        <v>189</v>
      </c>
      <c r="B153" s="14">
        <v>110.0973</v>
      </c>
      <c r="C153" s="15">
        <f t="shared" si="4"/>
        <v>-0.00432644785427534</v>
      </c>
      <c r="D153" s="15">
        <v>11823.3</v>
      </c>
      <c r="E153" s="15">
        <f t="shared" si="5"/>
        <v>-0.00761705717199441</v>
      </c>
    </row>
    <row r="154" spans="1:5">
      <c r="A154" s="13" t="s">
        <v>190</v>
      </c>
      <c r="B154" s="14">
        <v>109.3662</v>
      </c>
      <c r="C154" s="15">
        <f t="shared" si="4"/>
        <v>-0.00664048982127625</v>
      </c>
      <c r="D154" s="15">
        <v>11672.15</v>
      </c>
      <c r="E154" s="15">
        <f t="shared" si="5"/>
        <v>-0.0127840788950631</v>
      </c>
    </row>
    <row r="155" spans="1:5">
      <c r="A155" s="13" t="s">
        <v>191</v>
      </c>
      <c r="B155" s="14">
        <v>109.4734</v>
      </c>
      <c r="C155" s="15">
        <f t="shared" si="4"/>
        <v>0.000980193149254447</v>
      </c>
      <c r="D155" s="15">
        <v>11691.5</v>
      </c>
      <c r="E155" s="15">
        <f t="shared" si="5"/>
        <v>0.00165779226620634</v>
      </c>
    </row>
    <row r="156" spans="1:5">
      <c r="A156" s="13" t="s">
        <v>192</v>
      </c>
      <c r="B156" s="14">
        <v>109.4673</v>
      </c>
      <c r="C156" s="15">
        <f t="shared" si="4"/>
        <v>-5.57212985072497e-5</v>
      </c>
      <c r="D156" s="15">
        <v>11691.45</v>
      </c>
      <c r="E156" s="15">
        <f t="shared" si="5"/>
        <v>-4.27661121321237e-6</v>
      </c>
    </row>
    <row r="157" spans="1:5">
      <c r="A157" s="13" t="s">
        <v>193</v>
      </c>
      <c r="B157" s="14">
        <v>110.3709</v>
      </c>
      <c r="C157" s="15">
        <f t="shared" si="4"/>
        <v>0.0082545198429121</v>
      </c>
      <c r="D157" s="15">
        <v>11831.75</v>
      </c>
      <c r="E157" s="15">
        <f t="shared" si="5"/>
        <v>0.0120002223847341</v>
      </c>
    </row>
    <row r="158" spans="1:5">
      <c r="A158" s="13" t="s">
        <v>194</v>
      </c>
      <c r="B158" s="14">
        <v>109.571</v>
      </c>
      <c r="C158" s="15">
        <f t="shared" si="4"/>
        <v>-0.00724738132968027</v>
      </c>
      <c r="D158" s="15">
        <v>11724.1</v>
      </c>
      <c r="E158" s="15">
        <f t="shared" si="5"/>
        <v>-0.0090984004902064</v>
      </c>
    </row>
    <row r="159" spans="1:5">
      <c r="A159" s="13" t="s">
        <v>195</v>
      </c>
      <c r="B159" s="14">
        <v>109.3851</v>
      </c>
      <c r="C159" s="15">
        <f t="shared" si="4"/>
        <v>-0.00169661680554165</v>
      </c>
      <c r="D159" s="15">
        <v>11699.65</v>
      </c>
      <c r="E159" s="15">
        <f t="shared" si="5"/>
        <v>-0.00208544792350805</v>
      </c>
    </row>
    <row r="160" spans="1:5">
      <c r="A160" s="13" t="s">
        <v>196</v>
      </c>
      <c r="B160" s="14">
        <v>109.7864</v>
      </c>
      <c r="C160" s="15">
        <f t="shared" si="4"/>
        <v>0.00366868979413107</v>
      </c>
      <c r="D160" s="15">
        <v>11796.45</v>
      </c>
      <c r="E160" s="15">
        <f t="shared" si="5"/>
        <v>0.00827375177889946</v>
      </c>
    </row>
    <row r="161" spans="1:5">
      <c r="A161" s="13" t="s">
        <v>197</v>
      </c>
      <c r="B161" s="14">
        <v>110.4424</v>
      </c>
      <c r="C161" s="15">
        <f t="shared" si="4"/>
        <v>0.00597523919173965</v>
      </c>
      <c r="D161" s="15">
        <v>11847.55</v>
      </c>
      <c r="E161" s="15">
        <f t="shared" si="5"/>
        <v>0.00433181168910974</v>
      </c>
    </row>
    <row r="162" spans="1:5">
      <c r="A162" s="13" t="s">
        <v>198</v>
      </c>
      <c r="B162" s="14">
        <v>110.7342</v>
      </c>
      <c r="C162" s="15">
        <f t="shared" si="4"/>
        <v>0.00264210122199441</v>
      </c>
      <c r="D162" s="15">
        <v>11841.55</v>
      </c>
      <c r="E162" s="15">
        <f t="shared" si="5"/>
        <v>-0.000506433819650476</v>
      </c>
    </row>
    <row r="163" spans="1:5">
      <c r="A163" s="13" t="s">
        <v>199</v>
      </c>
      <c r="B163" s="14">
        <v>110.6162</v>
      </c>
      <c r="C163" s="15">
        <f t="shared" si="4"/>
        <v>-0.00106561477845142</v>
      </c>
      <c r="D163" s="15">
        <v>11788.85</v>
      </c>
      <c r="E163" s="15">
        <f t="shared" si="5"/>
        <v>-0.00445043089798201</v>
      </c>
    </row>
    <row r="164" spans="1:5">
      <c r="A164" s="13" t="s">
        <v>200</v>
      </c>
      <c r="B164" s="14">
        <v>111.0699</v>
      </c>
      <c r="C164" s="15">
        <f t="shared" si="4"/>
        <v>0.00410156920957326</v>
      </c>
      <c r="D164" s="15">
        <v>11865.6</v>
      </c>
      <c r="E164" s="15">
        <f t="shared" si="5"/>
        <v>0.0065103890540638</v>
      </c>
    </row>
    <row r="165" spans="1:5">
      <c r="A165" s="13" t="s">
        <v>201</v>
      </c>
      <c r="B165" s="14">
        <v>111.231</v>
      </c>
      <c r="C165" s="15">
        <f t="shared" si="4"/>
        <v>0.00145043796744204</v>
      </c>
      <c r="D165" s="15">
        <v>11910.3</v>
      </c>
      <c r="E165" s="15">
        <f t="shared" si="5"/>
        <v>0.00376719255663421</v>
      </c>
    </row>
    <row r="166" spans="1:5">
      <c r="A166" s="13" t="s">
        <v>202</v>
      </c>
      <c r="B166" s="14">
        <v>111.177</v>
      </c>
      <c r="C166" s="15">
        <f t="shared" si="4"/>
        <v>-0.000485476171211154</v>
      </c>
      <c r="D166" s="15">
        <v>11916.75</v>
      </c>
      <c r="E166" s="15">
        <f t="shared" si="5"/>
        <v>0.000541548071837043</v>
      </c>
    </row>
    <row r="167" spans="1:5">
      <c r="A167" s="13" t="s">
        <v>203</v>
      </c>
      <c r="B167" s="14">
        <v>111.3858</v>
      </c>
      <c r="C167" s="15">
        <f t="shared" si="4"/>
        <v>0.00187808629482714</v>
      </c>
      <c r="D167" s="15">
        <v>11946.75</v>
      </c>
      <c r="E167" s="15">
        <f t="shared" si="5"/>
        <v>0.00251746491283278</v>
      </c>
    </row>
    <row r="168" spans="1:5">
      <c r="A168" s="13" t="s">
        <v>204</v>
      </c>
      <c r="B168" s="14">
        <v>110.7808</v>
      </c>
      <c r="C168" s="15">
        <f t="shared" si="4"/>
        <v>-0.00543157206753468</v>
      </c>
      <c r="D168" s="15">
        <v>11811.15</v>
      </c>
      <c r="E168" s="15">
        <f t="shared" si="5"/>
        <v>-0.0113503672546927</v>
      </c>
    </row>
    <row r="169" spans="1:5">
      <c r="A169" s="13" t="s">
        <v>205</v>
      </c>
      <c r="B169" s="14">
        <v>109.3058</v>
      </c>
      <c r="C169" s="15">
        <f t="shared" si="4"/>
        <v>-0.0133145815881452</v>
      </c>
      <c r="D169" s="15">
        <v>11558.6</v>
      </c>
      <c r="E169" s="15">
        <f t="shared" si="5"/>
        <v>-0.0213823378756513</v>
      </c>
    </row>
    <row r="170" spans="1:5">
      <c r="A170" s="13" t="s">
        <v>206</v>
      </c>
      <c r="B170" s="14">
        <v>109.1028</v>
      </c>
      <c r="C170" s="15">
        <f t="shared" si="4"/>
        <v>-0.00185717500809658</v>
      </c>
      <c r="D170" s="15">
        <v>11555.9</v>
      </c>
      <c r="E170" s="15">
        <f t="shared" si="5"/>
        <v>-0.000233592303566239</v>
      </c>
    </row>
    <row r="171" spans="1:5">
      <c r="A171" s="13" t="s">
        <v>207</v>
      </c>
      <c r="B171" s="14">
        <v>108.8641</v>
      </c>
      <c r="C171" s="15">
        <f t="shared" si="4"/>
        <v>-0.00218784485824386</v>
      </c>
      <c r="D171" s="15">
        <v>11498.9</v>
      </c>
      <c r="E171" s="15">
        <f t="shared" si="5"/>
        <v>-0.00493254527990031</v>
      </c>
    </row>
    <row r="172" spans="1:5">
      <c r="A172" s="13" t="s">
        <v>208</v>
      </c>
      <c r="B172" s="14">
        <v>109.2819</v>
      </c>
      <c r="C172" s="15">
        <f t="shared" si="4"/>
        <v>0.00383781246526633</v>
      </c>
      <c r="D172" s="15">
        <v>11582.9</v>
      </c>
      <c r="E172" s="15">
        <f t="shared" si="5"/>
        <v>0.00730504656967188</v>
      </c>
    </row>
    <row r="173" spans="1:5">
      <c r="A173" s="13" t="s">
        <v>209</v>
      </c>
      <c r="B173" s="14">
        <v>109.4578</v>
      </c>
      <c r="C173" s="15">
        <f t="shared" si="4"/>
        <v>0.00160959866180962</v>
      </c>
      <c r="D173" s="15">
        <v>11552.5</v>
      </c>
      <c r="E173" s="15">
        <f t="shared" si="5"/>
        <v>-0.00262455861658131</v>
      </c>
    </row>
    <row r="174" spans="1:5">
      <c r="A174" s="13" t="s">
        <v>210</v>
      </c>
      <c r="B174" s="14">
        <v>109.8945</v>
      </c>
      <c r="C174" s="15">
        <f t="shared" si="4"/>
        <v>0.00398966542356952</v>
      </c>
      <c r="D174" s="15">
        <v>11588.35</v>
      </c>
      <c r="E174" s="15">
        <f t="shared" si="5"/>
        <v>0.00310322441030083</v>
      </c>
    </row>
    <row r="175" spans="1:5">
      <c r="A175" s="13" t="s">
        <v>211</v>
      </c>
      <c r="B175" s="14">
        <v>110.2881</v>
      </c>
      <c r="C175" s="15">
        <f t="shared" si="4"/>
        <v>0.00358161691440433</v>
      </c>
      <c r="D175" s="15">
        <v>11662.6</v>
      </c>
      <c r="E175" s="15">
        <f t="shared" si="5"/>
        <v>0.00640729698360854</v>
      </c>
    </row>
    <row r="176" spans="1:5">
      <c r="A176" s="13" t="s">
        <v>212</v>
      </c>
      <c r="B176" s="14">
        <v>110.4619</v>
      </c>
      <c r="C176" s="15">
        <f t="shared" si="4"/>
        <v>0.00157587264627825</v>
      </c>
      <c r="D176" s="15">
        <v>11687.5</v>
      </c>
      <c r="E176" s="15">
        <f t="shared" si="5"/>
        <v>0.00213502992471658</v>
      </c>
    </row>
    <row r="177" spans="1:5">
      <c r="A177" s="13" t="s">
        <v>213</v>
      </c>
      <c r="B177" s="14">
        <v>109.7174</v>
      </c>
      <c r="C177" s="15">
        <f t="shared" si="4"/>
        <v>-0.00673988044746652</v>
      </c>
      <c r="D177" s="15">
        <v>11596.9</v>
      </c>
      <c r="E177" s="15">
        <f t="shared" si="5"/>
        <v>-0.00775187165775404</v>
      </c>
    </row>
    <row r="178" spans="1:5">
      <c r="A178" s="13" t="s">
        <v>214</v>
      </c>
      <c r="B178" s="14">
        <v>108.6248</v>
      </c>
      <c r="C178" s="15">
        <f t="shared" si="4"/>
        <v>-0.00995831107919076</v>
      </c>
      <c r="D178" s="15">
        <v>11419.25</v>
      </c>
      <c r="E178" s="15">
        <f t="shared" si="5"/>
        <v>-0.0153187489760194</v>
      </c>
    </row>
    <row r="179" spans="1:5">
      <c r="A179" s="13" t="s">
        <v>215</v>
      </c>
      <c r="B179" s="14">
        <v>107.8751</v>
      </c>
      <c r="C179" s="15">
        <f t="shared" si="4"/>
        <v>-0.00690173882943849</v>
      </c>
      <c r="D179" s="15">
        <v>11346.2</v>
      </c>
      <c r="E179" s="15">
        <f t="shared" si="5"/>
        <v>-0.0063970926286752</v>
      </c>
    </row>
    <row r="180" spans="1:5">
      <c r="A180" s="13" t="s">
        <v>216</v>
      </c>
      <c r="B180" s="14">
        <v>107.8441</v>
      </c>
      <c r="C180" s="15">
        <f t="shared" si="4"/>
        <v>-0.000287369374396927</v>
      </c>
      <c r="D180" s="15">
        <v>11331.05</v>
      </c>
      <c r="E180" s="15">
        <f t="shared" si="5"/>
        <v>-0.0013352488057677</v>
      </c>
    </row>
    <row r="181" spans="1:5">
      <c r="A181" s="13" t="s">
        <v>217</v>
      </c>
      <c r="B181" s="14">
        <v>107.6049</v>
      </c>
      <c r="C181" s="15">
        <f t="shared" si="4"/>
        <v>-0.00221801656279756</v>
      </c>
      <c r="D181" s="15">
        <v>11271.3</v>
      </c>
      <c r="E181" s="15">
        <f t="shared" si="5"/>
        <v>-0.00527312120235989</v>
      </c>
    </row>
    <row r="182" spans="1:5">
      <c r="A182" s="13" t="s">
        <v>218</v>
      </c>
      <c r="B182" s="14">
        <v>107.7804</v>
      </c>
      <c r="C182" s="15">
        <f t="shared" si="4"/>
        <v>0.00163096661954985</v>
      </c>
      <c r="D182" s="15">
        <v>11252.15</v>
      </c>
      <c r="E182" s="15">
        <f t="shared" si="5"/>
        <v>-0.00169900543859179</v>
      </c>
    </row>
    <row r="183" spans="1:5">
      <c r="A183" s="13" t="s">
        <v>219</v>
      </c>
      <c r="B183" s="14">
        <v>108.0322</v>
      </c>
      <c r="C183" s="15">
        <f t="shared" si="4"/>
        <v>0.00233623181951452</v>
      </c>
      <c r="D183" s="15">
        <v>11284.3</v>
      </c>
      <c r="E183" s="15">
        <f t="shared" si="5"/>
        <v>0.00285723172904731</v>
      </c>
    </row>
    <row r="184" spans="1:5">
      <c r="A184" s="13" t="s">
        <v>220</v>
      </c>
      <c r="B184" s="14">
        <v>107.8353</v>
      </c>
      <c r="C184" s="15">
        <f t="shared" si="4"/>
        <v>-0.00182260474191953</v>
      </c>
      <c r="D184" s="15">
        <v>11189.2</v>
      </c>
      <c r="E184" s="15">
        <f t="shared" si="5"/>
        <v>-0.00842763840025509</v>
      </c>
    </row>
    <row r="185" spans="1:5">
      <c r="A185" s="13" t="s">
        <v>221</v>
      </c>
      <c r="B185" s="14">
        <v>107.2926</v>
      </c>
      <c r="C185" s="15">
        <f t="shared" si="4"/>
        <v>-0.0050326748291145</v>
      </c>
      <c r="D185" s="15">
        <v>11085.4</v>
      </c>
      <c r="E185" s="15">
        <f t="shared" si="5"/>
        <v>-0.00927680263110867</v>
      </c>
    </row>
    <row r="186" spans="1:5">
      <c r="A186" s="13" t="s">
        <v>222</v>
      </c>
      <c r="B186" s="14">
        <v>107.7306</v>
      </c>
      <c r="C186" s="15">
        <f t="shared" si="4"/>
        <v>0.0040822945850879</v>
      </c>
      <c r="D186" s="15">
        <v>11118</v>
      </c>
      <c r="E186" s="15">
        <f t="shared" si="5"/>
        <v>0.00294080502282285</v>
      </c>
    </row>
    <row r="187" spans="1:5">
      <c r="A187" s="13" t="s">
        <v>223</v>
      </c>
      <c r="B187" s="14">
        <v>106.8263</v>
      </c>
      <c r="C187" s="15">
        <f t="shared" si="4"/>
        <v>-0.0083940867311608</v>
      </c>
      <c r="D187" s="15">
        <v>10980</v>
      </c>
      <c r="E187" s="15">
        <f t="shared" si="5"/>
        <v>-0.0124123043712898</v>
      </c>
    </row>
    <row r="188" spans="1:5">
      <c r="A188" s="13" t="s">
        <v>224</v>
      </c>
      <c r="B188" s="14">
        <v>106.968</v>
      </c>
      <c r="C188" s="15">
        <f t="shared" si="4"/>
        <v>0.0013264523811084</v>
      </c>
      <c r="D188" s="15">
        <v>10997.35</v>
      </c>
      <c r="E188" s="15">
        <f t="shared" si="5"/>
        <v>0.00158014571949001</v>
      </c>
    </row>
    <row r="189" spans="1:5">
      <c r="A189" s="13" t="s">
        <v>225</v>
      </c>
      <c r="B189" s="14">
        <v>106.4371</v>
      </c>
      <c r="C189" s="15">
        <f t="shared" si="4"/>
        <v>-0.00496316655448361</v>
      </c>
      <c r="D189" s="15">
        <v>10862.6</v>
      </c>
      <c r="E189" s="15">
        <f t="shared" si="5"/>
        <v>-0.0122529518474905</v>
      </c>
    </row>
    <row r="190" spans="1:5">
      <c r="A190" s="13" t="s">
        <v>226</v>
      </c>
      <c r="B190" s="14">
        <v>107.0548</v>
      </c>
      <c r="C190" s="15">
        <f t="shared" si="4"/>
        <v>0.00580342756426095</v>
      </c>
      <c r="D190" s="15">
        <v>10948.25</v>
      </c>
      <c r="E190" s="15">
        <f t="shared" si="5"/>
        <v>0.00788485261355473</v>
      </c>
    </row>
    <row r="191" spans="1:5">
      <c r="A191" s="13" t="s">
        <v>227</v>
      </c>
      <c r="B191" s="14">
        <v>106.7751</v>
      </c>
      <c r="C191" s="15">
        <f t="shared" si="4"/>
        <v>-0.0026126806084361</v>
      </c>
      <c r="D191" s="15">
        <v>10855.5</v>
      </c>
      <c r="E191" s="15">
        <f t="shared" si="5"/>
        <v>-0.00847167355513438</v>
      </c>
    </row>
    <row r="192" spans="1:5">
      <c r="A192" s="13" t="s">
        <v>228</v>
      </c>
      <c r="B192" s="14">
        <v>107.8061</v>
      </c>
      <c r="C192" s="15">
        <f t="shared" si="4"/>
        <v>0.00965580926639269</v>
      </c>
      <c r="D192" s="15">
        <v>11032.45</v>
      </c>
      <c r="E192" s="15">
        <f t="shared" si="5"/>
        <v>0.0163004928377321</v>
      </c>
    </row>
    <row r="193" spans="1:5">
      <c r="A193" s="13" t="s">
        <v>229</v>
      </c>
      <c r="B193" s="14">
        <v>108.2571</v>
      </c>
      <c r="C193" s="15">
        <f t="shared" si="4"/>
        <v>0.00418343674430291</v>
      </c>
      <c r="D193" s="15">
        <v>11109.65</v>
      </c>
      <c r="E193" s="15">
        <f t="shared" si="5"/>
        <v>0.00699753907790191</v>
      </c>
    </row>
    <row r="194" spans="1:5">
      <c r="A194" s="13" t="s">
        <v>230</v>
      </c>
      <c r="B194" s="14">
        <v>106.5769</v>
      </c>
      <c r="C194" s="15">
        <f t="shared" si="4"/>
        <v>-0.0155204600899156</v>
      </c>
      <c r="D194" s="15">
        <v>10925.85</v>
      </c>
      <c r="E194" s="15">
        <f t="shared" si="5"/>
        <v>-0.016544175559086</v>
      </c>
    </row>
    <row r="195" spans="1:5">
      <c r="A195" s="13" t="s">
        <v>231</v>
      </c>
      <c r="B195" s="14">
        <v>107.1195</v>
      </c>
      <c r="C195" s="15">
        <f t="shared" si="4"/>
        <v>0.00509115952894114</v>
      </c>
      <c r="D195" s="15">
        <v>11029.4</v>
      </c>
      <c r="E195" s="15">
        <f t="shared" si="5"/>
        <v>0.00947752348787502</v>
      </c>
    </row>
    <row r="196" spans="1:5">
      <c r="A196" s="13" t="s">
        <v>232</v>
      </c>
      <c r="B196" s="14">
        <v>107.2456</v>
      </c>
      <c r="C196" s="15">
        <f t="shared" si="4"/>
        <v>0.00117718996074472</v>
      </c>
      <c r="D196" s="15">
        <v>11047.8</v>
      </c>
      <c r="E196" s="15">
        <f t="shared" si="5"/>
        <v>0.00166826844615298</v>
      </c>
    </row>
    <row r="197" spans="1:5">
      <c r="A197" s="13" t="s">
        <v>233</v>
      </c>
      <c r="B197" s="14">
        <v>107.3638</v>
      </c>
      <c r="C197" s="15">
        <f t="shared" si="4"/>
        <v>0.00110214311822584</v>
      </c>
      <c r="D197" s="15">
        <v>11053.9</v>
      </c>
      <c r="E197" s="15">
        <f t="shared" si="5"/>
        <v>0.000552146128641029</v>
      </c>
    </row>
    <row r="198" spans="1:5">
      <c r="A198" s="13" t="s">
        <v>234</v>
      </c>
      <c r="B198" s="14">
        <v>107.4643</v>
      </c>
      <c r="C198" s="15">
        <f t="shared" si="4"/>
        <v>0.000936069699470368</v>
      </c>
      <c r="D198" s="15">
        <v>11017</v>
      </c>
      <c r="E198" s="15">
        <f t="shared" si="5"/>
        <v>-0.00333818833171999</v>
      </c>
    </row>
    <row r="199" spans="1:5">
      <c r="A199" s="13" t="s">
        <v>235</v>
      </c>
      <c r="B199" s="14">
        <v>107.2672</v>
      </c>
      <c r="C199" s="15">
        <f t="shared" si="4"/>
        <v>-0.0018340974630644</v>
      </c>
      <c r="D199" s="15">
        <v>10918.7</v>
      </c>
      <c r="E199" s="15">
        <f t="shared" si="5"/>
        <v>-0.00892257420350361</v>
      </c>
    </row>
    <row r="200" spans="1:5">
      <c r="A200" s="13" t="s">
        <v>236</v>
      </c>
      <c r="B200" s="14">
        <v>106.4173</v>
      </c>
      <c r="C200" s="15">
        <f t="shared" ref="C200:C225" si="6">(B200-B199)/B199</f>
        <v>-0.00792320485665707</v>
      </c>
      <c r="D200" s="15">
        <v>10741.35</v>
      </c>
      <c r="E200" s="15">
        <f t="shared" si="5"/>
        <v>-0.0162427761546705</v>
      </c>
    </row>
    <row r="201" spans="1:5">
      <c r="A201" s="13" t="s">
        <v>237</v>
      </c>
      <c r="B201" s="14">
        <v>106.7199</v>
      </c>
      <c r="C201" s="15">
        <f t="shared" si="6"/>
        <v>0.00284352262273144</v>
      </c>
      <c r="D201" s="15">
        <v>10829.35</v>
      </c>
      <c r="E201" s="15">
        <f t="shared" ref="E201:E225" si="7">(D201-D200)/D200</f>
        <v>0.00819263872790664</v>
      </c>
    </row>
    <row r="202" spans="1:5">
      <c r="A202" s="13" t="s">
        <v>238</v>
      </c>
      <c r="B202" s="14">
        <v>108.2602</v>
      </c>
      <c r="C202" s="15">
        <f t="shared" si="6"/>
        <v>0.014433109476302</v>
      </c>
      <c r="D202" s="15">
        <v>11057.85</v>
      </c>
      <c r="E202" s="15">
        <f t="shared" si="7"/>
        <v>0.0211000660242766</v>
      </c>
    </row>
    <row r="203" spans="1:5">
      <c r="A203" s="13" t="s">
        <v>239</v>
      </c>
      <c r="B203" s="14">
        <v>108.7096</v>
      </c>
      <c r="C203" s="15">
        <f t="shared" si="6"/>
        <v>0.00415111001088117</v>
      </c>
      <c r="D203" s="15">
        <v>11105.35</v>
      </c>
      <c r="E203" s="15">
        <f t="shared" si="7"/>
        <v>0.0042955909150513</v>
      </c>
    </row>
    <row r="204" spans="1:5">
      <c r="A204" s="13" t="s">
        <v>240</v>
      </c>
      <c r="B204" s="14">
        <v>108.2685</v>
      </c>
      <c r="C204" s="15">
        <f t="shared" si="6"/>
        <v>-0.00405759932885404</v>
      </c>
      <c r="D204" s="15">
        <v>11046.1</v>
      </c>
      <c r="E204" s="15">
        <f t="shared" si="7"/>
        <v>-0.00533526633559501</v>
      </c>
    </row>
    <row r="205" spans="1:5">
      <c r="A205" s="13" t="s">
        <v>241</v>
      </c>
      <c r="B205" s="14">
        <v>107.7501</v>
      </c>
      <c r="C205" s="15">
        <f t="shared" si="6"/>
        <v>-0.00478809626068524</v>
      </c>
      <c r="D205" s="15">
        <v>10948.3</v>
      </c>
      <c r="E205" s="15">
        <f t="shared" si="7"/>
        <v>-0.00885380360489232</v>
      </c>
    </row>
    <row r="206" spans="1:5">
      <c r="A206" s="13" t="s">
        <v>242</v>
      </c>
      <c r="B206" s="14">
        <v>108.4888</v>
      </c>
      <c r="C206" s="15">
        <f t="shared" si="6"/>
        <v>0.00685567809217805</v>
      </c>
      <c r="D206" s="15">
        <v>11023.25</v>
      </c>
      <c r="E206" s="15">
        <f t="shared" si="7"/>
        <v>0.0068458116785255</v>
      </c>
    </row>
    <row r="207" spans="1:5">
      <c r="A207" s="13" t="s">
        <v>243</v>
      </c>
      <c r="B207" s="14">
        <v>107.2292</v>
      </c>
      <c r="C207" s="15">
        <f t="shared" si="6"/>
        <v>-0.011610415084322</v>
      </c>
      <c r="D207" s="15">
        <v>10797.9</v>
      </c>
      <c r="E207" s="15">
        <f t="shared" si="7"/>
        <v>-0.02044315424217</v>
      </c>
    </row>
    <row r="208" spans="1:5">
      <c r="A208" s="13" t="s">
        <v>244</v>
      </c>
      <c r="B208" s="14">
        <v>107.4182</v>
      </c>
      <c r="C208" s="15">
        <f t="shared" si="6"/>
        <v>0.00176257959585629</v>
      </c>
      <c r="D208" s="15">
        <v>10844.65</v>
      </c>
      <c r="E208" s="15">
        <f t="shared" si="7"/>
        <v>0.00432954555978477</v>
      </c>
    </row>
    <row r="209" spans="1:5">
      <c r="A209" s="13" t="s">
        <v>245</v>
      </c>
      <c r="B209" s="14">
        <v>107.3259</v>
      </c>
      <c r="C209" s="15">
        <f t="shared" si="6"/>
        <v>-0.000859258486923021</v>
      </c>
      <c r="D209" s="15">
        <v>10847.9</v>
      </c>
      <c r="E209" s="15">
        <f t="shared" si="7"/>
        <v>0.000299686942409391</v>
      </c>
    </row>
    <row r="210" spans="1:5">
      <c r="A210" s="13" t="s">
        <v>246</v>
      </c>
      <c r="B210" s="14">
        <v>107.9932</v>
      </c>
      <c r="C210" s="15">
        <f t="shared" si="6"/>
        <v>0.00621751133696524</v>
      </c>
      <c r="D210" s="15">
        <v>10946.2</v>
      </c>
      <c r="E210" s="15">
        <f t="shared" si="7"/>
        <v>0.00906166170410873</v>
      </c>
    </row>
    <row r="211" spans="1:5">
      <c r="A211" s="13" t="s">
        <v>247</v>
      </c>
      <c r="B211" s="14">
        <v>108.272</v>
      </c>
      <c r="C211" s="15">
        <f t="shared" si="6"/>
        <v>0.00258164402943893</v>
      </c>
      <c r="D211" s="15">
        <v>11003.05</v>
      </c>
      <c r="E211" s="15">
        <f t="shared" si="7"/>
        <v>0.00519358316127958</v>
      </c>
    </row>
    <row r="212" spans="1:5">
      <c r="A212" s="13" t="s">
        <v>248</v>
      </c>
      <c r="B212" s="14">
        <v>108.2635</v>
      </c>
      <c r="C212" s="15">
        <f t="shared" si="6"/>
        <v>-7.85059849269632e-5</v>
      </c>
      <c r="D212" s="15">
        <v>11035.7</v>
      </c>
      <c r="E212" s="15">
        <f t="shared" si="7"/>
        <v>0.00296735905044524</v>
      </c>
    </row>
    <row r="213" spans="1:5">
      <c r="A213" s="13" t="s">
        <v>249</v>
      </c>
      <c r="B213" s="14">
        <v>108.1716</v>
      </c>
      <c r="C213" s="15">
        <f t="shared" si="6"/>
        <v>-0.000848854877220812</v>
      </c>
      <c r="D213" s="15">
        <v>10982.8</v>
      </c>
      <c r="E213" s="15">
        <f t="shared" si="7"/>
        <v>-0.00479353371331238</v>
      </c>
    </row>
    <row r="214" spans="1:5">
      <c r="A214" s="13" t="s">
        <v>250</v>
      </c>
      <c r="B214" s="14">
        <v>108.8378</v>
      </c>
      <c r="C214" s="15">
        <f t="shared" si="6"/>
        <v>0.00615873297612315</v>
      </c>
      <c r="D214" s="15">
        <v>11075.9</v>
      </c>
      <c r="E214" s="15">
        <f t="shared" si="7"/>
        <v>0.00847689113887172</v>
      </c>
    </row>
    <row r="215" spans="1:5">
      <c r="A215" s="13" t="s">
        <v>251</v>
      </c>
      <c r="B215" s="14">
        <v>108.469</v>
      </c>
      <c r="C215" s="15">
        <f t="shared" si="6"/>
        <v>-0.00338852861781483</v>
      </c>
      <c r="D215" s="15">
        <v>11003.5</v>
      </c>
      <c r="E215" s="15">
        <f t="shared" si="7"/>
        <v>-0.00653671484935758</v>
      </c>
    </row>
    <row r="216" spans="1:5">
      <c r="A216" s="13" t="s">
        <v>252</v>
      </c>
      <c r="B216" s="14">
        <v>107.2874</v>
      </c>
      <c r="C216" s="15">
        <f t="shared" si="6"/>
        <v>-0.0108934349906424</v>
      </c>
      <c r="D216" s="15">
        <v>10817.6</v>
      </c>
      <c r="E216" s="15">
        <f t="shared" si="7"/>
        <v>-0.0168946244376789</v>
      </c>
    </row>
    <row r="217" spans="1:5">
      <c r="A217" s="13" t="s">
        <v>253</v>
      </c>
      <c r="B217" s="14">
        <v>107.5009</v>
      </c>
      <c r="C217" s="15">
        <f t="shared" si="6"/>
        <v>0.00198998204821812</v>
      </c>
      <c r="D217" s="15">
        <v>10840.65</v>
      </c>
      <c r="E217" s="15">
        <f t="shared" si="7"/>
        <v>0.00213078686584818</v>
      </c>
    </row>
    <row r="218" spans="1:5">
      <c r="A218" s="13" t="s">
        <v>254</v>
      </c>
      <c r="B218" s="14">
        <v>106.5627</v>
      </c>
      <c r="C218" s="15">
        <f t="shared" si="6"/>
        <v>-0.00872736879412168</v>
      </c>
      <c r="D218" s="15">
        <v>10704.8</v>
      </c>
      <c r="E218" s="15">
        <f t="shared" si="7"/>
        <v>-0.012531536393113</v>
      </c>
    </row>
    <row r="219" spans="1:5">
      <c r="A219" s="13" t="s">
        <v>255</v>
      </c>
      <c r="B219" s="14">
        <v>110.7212</v>
      </c>
      <c r="C219" s="15">
        <f t="shared" si="6"/>
        <v>0.0390239736793455</v>
      </c>
      <c r="D219" s="15">
        <v>11274.2</v>
      </c>
      <c r="E219" s="15">
        <f t="shared" si="7"/>
        <v>0.0531910918466484</v>
      </c>
    </row>
    <row r="220" spans="1:5">
      <c r="A220" s="13" t="s">
        <v>256</v>
      </c>
      <c r="B220" s="14">
        <v>112.8826</v>
      </c>
      <c r="C220" s="15">
        <f t="shared" si="6"/>
        <v>0.0195211034562487</v>
      </c>
      <c r="D220" s="15">
        <v>11600.2</v>
      </c>
      <c r="E220" s="15">
        <f t="shared" si="7"/>
        <v>0.028915577158468</v>
      </c>
    </row>
    <row r="221" spans="1:5">
      <c r="A221" s="13" t="s">
        <v>257</v>
      </c>
      <c r="B221" s="14">
        <v>112.6486</v>
      </c>
      <c r="C221" s="15">
        <f t="shared" si="6"/>
        <v>-0.002072950126946</v>
      </c>
      <c r="D221" s="15">
        <v>11588.2</v>
      </c>
      <c r="E221" s="15">
        <f t="shared" si="7"/>
        <v>-0.00103446492301857</v>
      </c>
    </row>
    <row r="222" spans="1:5">
      <c r="A222" s="13" t="s">
        <v>258</v>
      </c>
      <c r="B222" s="14">
        <v>111.7995</v>
      </c>
      <c r="C222" s="15">
        <f t="shared" si="6"/>
        <v>-0.00753759922449109</v>
      </c>
      <c r="D222" s="15">
        <v>11440.2</v>
      </c>
      <c r="E222" s="15">
        <f t="shared" si="7"/>
        <v>-0.0127716125023731</v>
      </c>
    </row>
    <row r="223" spans="1:5">
      <c r="A223" s="13" t="s">
        <v>259</v>
      </c>
      <c r="B223" s="14">
        <v>112.7298</v>
      </c>
      <c r="C223" s="15">
        <f t="shared" si="6"/>
        <v>0.00832114633786379</v>
      </c>
      <c r="D223" s="15">
        <v>11571.2</v>
      </c>
      <c r="E223" s="15">
        <f t="shared" si="7"/>
        <v>0.0114508487613853</v>
      </c>
    </row>
    <row r="224" spans="1:5">
      <c r="A224" s="13" t="s">
        <v>260</v>
      </c>
      <c r="B224" s="14">
        <v>112.2687</v>
      </c>
      <c r="C224" s="15">
        <f t="shared" si="6"/>
        <v>-0.00409031152366102</v>
      </c>
      <c r="D224" s="15">
        <v>11512.4</v>
      </c>
      <c r="E224" s="15">
        <f t="shared" si="7"/>
        <v>-0.00508158185840717</v>
      </c>
    </row>
    <row r="225" spans="1:5">
      <c r="A225" s="16" t="s">
        <v>261</v>
      </c>
      <c r="B225" s="17">
        <v>111.8613</v>
      </c>
      <c r="C225" s="15">
        <f t="shared" si="6"/>
        <v>-0.00362879413407295</v>
      </c>
      <c r="D225" s="15">
        <v>11474.45</v>
      </c>
      <c r="E225" s="15">
        <f t="shared" si="7"/>
        <v>-0.00329644557173126</v>
      </c>
    </row>
    <row r="226" spans="1:5">
      <c r="A226" s="22"/>
      <c r="B226" s="23" t="s">
        <v>266</v>
      </c>
      <c r="C226">
        <f>AVERAGE(C8:C225)</f>
        <v>0.000582111479600545</v>
      </c>
      <c r="E226">
        <f>AVERAGE(E8:E225)</f>
        <v>0.000412589055231597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6"/>
  <sheetViews>
    <sheetView workbookViewId="0">
      <selection activeCell="C6" sqref="C6"/>
    </sheetView>
  </sheetViews>
  <sheetFormatPr defaultColWidth="9" defaultRowHeight="14.4"/>
  <cols>
    <col min="1" max="1" width="37.4444444444444" customWidth="1"/>
    <col min="2" max="2" width="31.7777777777778" customWidth="1"/>
    <col min="3" max="3" width="13.1111111111111" customWidth="1"/>
    <col min="4" max="4" width="19.1111111111111" customWidth="1"/>
    <col min="5" max="5" width="12.6666666666667" customWidth="1"/>
    <col min="7" max="7" width="12.5555555555556" customWidth="1"/>
    <col min="8" max="8" width="12.6666666666667" customWidth="1"/>
  </cols>
  <sheetData>
    <row r="1" spans="4:11">
      <c r="D1" s="2" t="s">
        <v>0</v>
      </c>
      <c r="E1" s="2">
        <f>_xlfn.COVARIANCE.S(C8:C225,E8:E225)</f>
        <v>7.09930123836216e-5</v>
      </c>
      <c r="F1" s="2"/>
      <c r="G1" s="2"/>
      <c r="H1" s="2"/>
      <c r="I1" s="2"/>
      <c r="J1" s="2"/>
      <c r="K1" s="2"/>
    </row>
    <row r="2" spans="1:11">
      <c r="A2" s="1" t="s">
        <v>269</v>
      </c>
      <c r="D2" s="2" t="s">
        <v>2</v>
      </c>
      <c r="E2" s="2">
        <f>_xlfn.VAR.S(E8:E225)</f>
        <v>8.59299624729669e-5</v>
      </c>
      <c r="F2" s="2"/>
      <c r="G2" s="2" t="s">
        <v>3</v>
      </c>
      <c r="H2" s="2">
        <f>(C226-K2)/E3</f>
        <v>-0.000154859401029283</v>
      </c>
      <c r="I2" s="2"/>
      <c r="J2" s="2" t="s">
        <v>4</v>
      </c>
      <c r="K2" s="2">
        <f>(1+0.065)^(1/365)-1</f>
        <v>0.000172548581126808</v>
      </c>
    </row>
    <row r="3" spans="1:11">
      <c r="A3" s="3" t="s">
        <v>270</v>
      </c>
      <c r="D3" s="2" t="s">
        <v>6</v>
      </c>
      <c r="E3" s="2">
        <f>E1/E2</f>
        <v>0.826172970876783</v>
      </c>
      <c r="F3" s="2"/>
      <c r="G3" s="2" t="s">
        <v>7</v>
      </c>
      <c r="H3" s="2">
        <f>(C226-K2)/E4</f>
        <v>-0.0149998631235857</v>
      </c>
      <c r="I3" s="2"/>
      <c r="J3" s="2"/>
      <c r="K3" s="2"/>
    </row>
    <row r="4" spans="1:11">
      <c r="A4" s="4" t="s">
        <v>8</v>
      </c>
      <c r="D4" s="2" t="s">
        <v>9</v>
      </c>
      <c r="E4" s="2">
        <f>_xlfn.STDEV.S(C8:C225)</f>
        <v>0.0085294545931815</v>
      </c>
      <c r="F4" s="2"/>
      <c r="G4" s="2" t="s">
        <v>10</v>
      </c>
      <c r="H4" s="2">
        <f>C226-K2-E3*(E226-K2)</f>
        <v>-0.000326255603038388</v>
      </c>
      <c r="I4" s="2"/>
      <c r="J4" s="2"/>
      <c r="K4" s="2"/>
    </row>
    <row r="5" spans="1:11">
      <c r="A5" s="3" t="s">
        <v>265</v>
      </c>
      <c r="D5" s="2" t="s">
        <v>12</v>
      </c>
      <c r="E5" s="2">
        <f>_xlfn.STDEV.S(E8:E225)</f>
        <v>0.00926984155597963</v>
      </c>
      <c r="F5" s="2"/>
      <c r="G5" s="2" t="s">
        <v>13</v>
      </c>
      <c r="H5" s="2">
        <f>K2+(C226-K2)*E5/E4</f>
        <v>3.35022266097866e-5</v>
      </c>
      <c r="I5" s="2"/>
      <c r="J5" s="2"/>
      <c r="K5" s="2"/>
    </row>
    <row r="6" spans="1:5">
      <c r="A6" s="11" t="s">
        <v>14</v>
      </c>
      <c r="B6" s="12" t="s">
        <v>15</v>
      </c>
      <c r="C6" t="s">
        <v>16</v>
      </c>
      <c r="D6" t="s">
        <v>17</v>
      </c>
      <c r="E6" t="s">
        <v>18</v>
      </c>
    </row>
    <row r="7" spans="1:5">
      <c r="A7" s="13" t="s">
        <v>19</v>
      </c>
      <c r="B7" s="14">
        <v>52.5062</v>
      </c>
      <c r="C7" s="15"/>
      <c r="D7" s="15">
        <v>10585.2</v>
      </c>
      <c r="E7" s="15"/>
    </row>
    <row r="8" spans="1:5">
      <c r="A8" s="13" t="s">
        <v>20</v>
      </c>
      <c r="B8" s="14">
        <v>52.0308</v>
      </c>
      <c r="C8" s="15">
        <f t="shared" ref="C8:C71" si="0">(B8-B7)/B7</f>
        <v>-0.00905416884101307</v>
      </c>
      <c r="D8" s="15">
        <v>10482.2</v>
      </c>
      <c r="E8" s="15">
        <f>(D8-D7)/D7</f>
        <v>-0.0097305672070438</v>
      </c>
    </row>
    <row r="9" spans="1:5">
      <c r="A9" s="13" t="s">
        <v>21</v>
      </c>
      <c r="B9" s="14">
        <v>52.2662</v>
      </c>
      <c r="C9" s="15">
        <f t="shared" si="0"/>
        <v>0.00452424333279516</v>
      </c>
      <c r="D9" s="15">
        <v>10582.5</v>
      </c>
      <c r="E9" s="15">
        <f t="shared" ref="E9:E72" si="1">(D9-D8)/D8</f>
        <v>0.00956860201102815</v>
      </c>
    </row>
    <row r="10" spans="1:5">
      <c r="A10" s="13" t="s">
        <v>23</v>
      </c>
      <c r="B10" s="14">
        <v>52.3827</v>
      </c>
      <c r="C10" s="15">
        <f t="shared" si="0"/>
        <v>0.00222897398318611</v>
      </c>
      <c r="D10" s="15">
        <v>10576.3</v>
      </c>
      <c r="E10" s="15">
        <f t="shared" si="1"/>
        <v>-0.000585872903378288</v>
      </c>
    </row>
    <row r="11" spans="1:5">
      <c r="A11" s="13" t="s">
        <v>34</v>
      </c>
      <c r="B11" s="14">
        <v>52.377</v>
      </c>
      <c r="C11" s="15">
        <f t="shared" si="0"/>
        <v>-0.000108814551369009</v>
      </c>
      <c r="D11" s="15">
        <v>10616.7</v>
      </c>
      <c r="E11" s="15">
        <f t="shared" si="1"/>
        <v>0.00381986138819828</v>
      </c>
    </row>
    <row r="12" spans="1:5">
      <c r="A12" s="13" t="s">
        <v>38</v>
      </c>
      <c r="B12" s="14">
        <v>52.5893</v>
      </c>
      <c r="C12" s="15">
        <f t="shared" si="0"/>
        <v>0.00405330584034975</v>
      </c>
      <c r="D12" s="15">
        <v>10682.2</v>
      </c>
      <c r="E12" s="15">
        <f t="shared" si="1"/>
        <v>0.006169525370407</v>
      </c>
    </row>
    <row r="13" spans="1:5">
      <c r="A13" s="13" t="s">
        <v>41</v>
      </c>
      <c r="B13" s="14">
        <v>52.9471</v>
      </c>
      <c r="C13" s="15">
        <f t="shared" si="0"/>
        <v>0.00680366538440324</v>
      </c>
      <c r="D13" s="15">
        <v>10763.4</v>
      </c>
      <c r="E13" s="15">
        <f t="shared" si="1"/>
        <v>0.00760143041695521</v>
      </c>
    </row>
    <row r="14" spans="1:5">
      <c r="A14" s="13" t="s">
        <v>42</v>
      </c>
      <c r="B14" s="14">
        <v>52.5318</v>
      </c>
      <c r="C14" s="15">
        <f t="shared" si="0"/>
        <v>-0.00784367793514663</v>
      </c>
      <c r="D14" s="15">
        <v>10656.2</v>
      </c>
      <c r="E14" s="15">
        <f t="shared" si="1"/>
        <v>-0.00995967816860833</v>
      </c>
    </row>
    <row r="15" spans="1:5">
      <c r="A15" s="13" t="s">
        <v>45</v>
      </c>
      <c r="B15" s="14">
        <v>52.5397</v>
      </c>
      <c r="C15" s="15">
        <f t="shared" si="0"/>
        <v>0.000150385100072841</v>
      </c>
      <c r="D15" s="15">
        <v>10600.05</v>
      </c>
      <c r="E15" s="15">
        <f t="shared" si="1"/>
        <v>-0.00526923293481743</v>
      </c>
    </row>
    <row r="16" spans="1:5">
      <c r="A16" s="13" t="s">
        <v>46</v>
      </c>
      <c r="B16" s="14">
        <v>52.1526</v>
      </c>
      <c r="C16" s="15">
        <f t="shared" si="0"/>
        <v>-0.00736776190195231</v>
      </c>
      <c r="D16" s="15">
        <v>10526.75</v>
      </c>
      <c r="E16" s="15">
        <f t="shared" si="1"/>
        <v>-0.00691506172140691</v>
      </c>
    </row>
    <row r="17" spans="1:5">
      <c r="A17" s="13" t="s">
        <v>49</v>
      </c>
      <c r="B17" s="14">
        <v>52.408</v>
      </c>
      <c r="C17" s="15">
        <f t="shared" si="0"/>
        <v>0.00489716715945133</v>
      </c>
      <c r="D17" s="15">
        <v>10628.6</v>
      </c>
      <c r="E17" s="15">
        <f t="shared" si="1"/>
        <v>0.00967535089177575</v>
      </c>
    </row>
    <row r="18" spans="1:5">
      <c r="A18" s="13" t="s">
        <v>50</v>
      </c>
      <c r="B18" s="14">
        <v>52.5707</v>
      </c>
      <c r="C18" s="15">
        <f t="shared" si="0"/>
        <v>0.00310448786444819</v>
      </c>
      <c r="D18" s="15">
        <v>10685.6</v>
      </c>
      <c r="E18" s="15">
        <f t="shared" si="1"/>
        <v>0.00536288880943868</v>
      </c>
    </row>
    <row r="19" spans="1:5">
      <c r="A19" s="13" t="s">
        <v>53</v>
      </c>
      <c r="B19" s="14">
        <v>52.493</v>
      </c>
      <c r="C19" s="15">
        <f t="shared" si="0"/>
        <v>-0.00147800961372019</v>
      </c>
      <c r="D19" s="15">
        <v>10728.85</v>
      </c>
      <c r="E19" s="15">
        <f t="shared" si="1"/>
        <v>0.00404750318185221</v>
      </c>
    </row>
    <row r="20" spans="1:5">
      <c r="A20" s="13" t="s">
        <v>54</v>
      </c>
      <c r="B20" s="14">
        <v>52.8886</v>
      </c>
      <c r="C20" s="15">
        <f t="shared" si="0"/>
        <v>0.00753624292762834</v>
      </c>
      <c r="D20" s="15">
        <v>10858.7</v>
      </c>
      <c r="E20" s="15">
        <f t="shared" si="1"/>
        <v>0.012102881483104</v>
      </c>
    </row>
    <row r="21" spans="1:5">
      <c r="A21" s="13" t="s">
        <v>57</v>
      </c>
      <c r="B21" s="14">
        <v>52.8845</v>
      </c>
      <c r="C21" s="15">
        <f t="shared" si="0"/>
        <v>-7.75214318396403e-5</v>
      </c>
      <c r="D21" s="15">
        <v>10876.75</v>
      </c>
      <c r="E21" s="15">
        <f t="shared" si="1"/>
        <v>0.00166226159669199</v>
      </c>
    </row>
    <row r="22" spans="1:5">
      <c r="A22" s="13" t="s">
        <v>58</v>
      </c>
      <c r="B22" s="14">
        <v>52.9784</v>
      </c>
      <c r="C22" s="15">
        <f t="shared" si="0"/>
        <v>0.00177556751032907</v>
      </c>
      <c r="D22" s="15">
        <v>10883.75</v>
      </c>
      <c r="E22" s="15">
        <f t="shared" si="1"/>
        <v>0.000643574597191257</v>
      </c>
    </row>
    <row r="23" spans="1:5">
      <c r="A23" s="13" t="s">
        <v>59</v>
      </c>
      <c r="B23" s="14">
        <v>52.8363</v>
      </c>
      <c r="C23" s="15">
        <f t="shared" si="0"/>
        <v>-0.00268222520876431</v>
      </c>
      <c r="D23" s="15">
        <v>10869.5</v>
      </c>
      <c r="E23" s="15">
        <f t="shared" si="1"/>
        <v>-0.00130929137475594</v>
      </c>
    </row>
    <row r="24" spans="1:5">
      <c r="A24" s="13" t="s">
        <v>60</v>
      </c>
      <c r="B24" s="14">
        <v>52.3188</v>
      </c>
      <c r="C24" s="15">
        <f t="shared" si="0"/>
        <v>-0.00979440271177199</v>
      </c>
      <c r="D24" s="15">
        <v>10782.9</v>
      </c>
      <c r="E24" s="15">
        <f t="shared" si="1"/>
        <v>-0.00796724780348685</v>
      </c>
    </row>
    <row r="25" spans="1:5">
      <c r="A25" s="13" t="s">
        <v>61</v>
      </c>
      <c r="B25" s="14">
        <v>51.6758</v>
      </c>
      <c r="C25" s="15">
        <f t="shared" si="0"/>
        <v>-0.0122900372332699</v>
      </c>
      <c r="D25" s="15">
        <v>10601.15</v>
      </c>
      <c r="E25" s="15">
        <f t="shared" si="1"/>
        <v>-0.0168553914067644</v>
      </c>
    </row>
    <row r="26" spans="1:5">
      <c r="A26" s="13" t="s">
        <v>62</v>
      </c>
      <c r="B26" s="14">
        <v>51.8349</v>
      </c>
      <c r="C26" s="15">
        <f t="shared" si="0"/>
        <v>0.00307881058445143</v>
      </c>
      <c r="D26" s="15">
        <v>10693.7</v>
      </c>
      <c r="E26" s="15">
        <f t="shared" si="1"/>
        <v>0.00873018493276683</v>
      </c>
    </row>
    <row r="27" spans="1:5">
      <c r="A27" s="13" t="s">
        <v>63</v>
      </c>
      <c r="B27" s="14">
        <v>51.1824</v>
      </c>
      <c r="C27" s="15">
        <f t="shared" si="0"/>
        <v>-0.0125880439626583</v>
      </c>
      <c r="D27" s="15">
        <v>10488.45</v>
      </c>
      <c r="E27" s="15">
        <f t="shared" si="1"/>
        <v>-0.019193543862274</v>
      </c>
    </row>
    <row r="28" spans="1:5">
      <c r="A28" s="13" t="s">
        <v>64</v>
      </c>
      <c r="B28" s="14">
        <v>51.3431</v>
      </c>
      <c r="C28" s="15">
        <f t="shared" si="0"/>
        <v>0.00313975116446275</v>
      </c>
      <c r="D28" s="15">
        <v>10549.15</v>
      </c>
      <c r="E28" s="15">
        <f t="shared" si="1"/>
        <v>0.00578731843122663</v>
      </c>
    </row>
    <row r="29" spans="1:5">
      <c r="A29" s="13" t="s">
        <v>65</v>
      </c>
      <c r="B29" s="14">
        <v>52.0886</v>
      </c>
      <c r="C29" s="15">
        <f t="shared" si="0"/>
        <v>0.0145199647080133</v>
      </c>
      <c r="D29" s="15">
        <v>10737.6</v>
      </c>
      <c r="E29" s="15">
        <f t="shared" si="1"/>
        <v>0.0178639985212079</v>
      </c>
    </row>
    <row r="30" spans="1:5">
      <c r="A30" s="13" t="s">
        <v>66</v>
      </c>
      <c r="B30" s="14">
        <v>52.3805</v>
      </c>
      <c r="C30" s="15">
        <f t="shared" si="0"/>
        <v>0.00560391333228381</v>
      </c>
      <c r="D30" s="15">
        <v>10791.55</v>
      </c>
      <c r="E30" s="15">
        <f t="shared" si="1"/>
        <v>0.00502440023841444</v>
      </c>
    </row>
    <row r="31" spans="1:5">
      <c r="A31" s="13" t="s">
        <v>67</v>
      </c>
      <c r="B31" s="14">
        <v>52.5436</v>
      </c>
      <c r="C31" s="15">
        <f t="shared" si="0"/>
        <v>0.00311375416424051</v>
      </c>
      <c r="D31" s="15">
        <v>10805.45</v>
      </c>
      <c r="E31" s="15">
        <f t="shared" si="1"/>
        <v>0.00128804481283981</v>
      </c>
    </row>
    <row r="32" spans="1:5">
      <c r="A32" s="13" t="s">
        <v>68</v>
      </c>
      <c r="B32" s="14">
        <v>52.8927</v>
      </c>
      <c r="C32" s="15">
        <f t="shared" si="0"/>
        <v>0.00664400612063125</v>
      </c>
      <c r="D32" s="15">
        <v>10888.35</v>
      </c>
      <c r="E32" s="15">
        <f t="shared" si="1"/>
        <v>0.00767205437996563</v>
      </c>
    </row>
    <row r="33" spans="1:5">
      <c r="A33" s="13" t="s">
        <v>69</v>
      </c>
      <c r="B33" s="14">
        <v>53.0797</v>
      </c>
      <c r="C33" s="15">
        <f t="shared" si="0"/>
        <v>0.00353545952466039</v>
      </c>
      <c r="D33" s="15">
        <v>10908.7</v>
      </c>
      <c r="E33" s="15">
        <f t="shared" si="1"/>
        <v>0.00186897004596659</v>
      </c>
    </row>
    <row r="34" spans="1:5">
      <c r="A34" s="13" t="s">
        <v>70</v>
      </c>
      <c r="B34" s="14">
        <v>53.2942</v>
      </c>
      <c r="C34" s="15">
        <f t="shared" si="0"/>
        <v>0.00404109292252959</v>
      </c>
      <c r="D34" s="15">
        <v>10967.3</v>
      </c>
      <c r="E34" s="15">
        <f t="shared" si="1"/>
        <v>0.00537185915828637</v>
      </c>
    </row>
    <row r="35" spans="1:5">
      <c r="A35" s="13" t="s">
        <v>71</v>
      </c>
      <c r="B35" s="14">
        <v>53.1013</v>
      </c>
      <c r="C35" s="15">
        <f t="shared" si="0"/>
        <v>-0.00361953083074696</v>
      </c>
      <c r="D35" s="15">
        <v>10951.7</v>
      </c>
      <c r="E35" s="15">
        <f t="shared" si="1"/>
        <v>-0.00142241025594253</v>
      </c>
    </row>
    <row r="36" spans="1:5">
      <c r="A36" s="13" t="s">
        <v>72</v>
      </c>
      <c r="B36" s="14">
        <v>52.5477</v>
      </c>
      <c r="C36" s="15">
        <f t="shared" si="0"/>
        <v>-0.0104253568180064</v>
      </c>
      <c r="D36" s="15">
        <v>10754</v>
      </c>
      <c r="E36" s="15">
        <f t="shared" si="1"/>
        <v>-0.0180519919281939</v>
      </c>
    </row>
    <row r="37" spans="1:5">
      <c r="A37" s="13" t="s">
        <v>73</v>
      </c>
      <c r="B37" s="14">
        <v>52.1167</v>
      </c>
      <c r="C37" s="15">
        <f t="shared" si="0"/>
        <v>-0.00820207164157513</v>
      </c>
      <c r="D37" s="15">
        <v>10663.5</v>
      </c>
      <c r="E37" s="15">
        <f t="shared" si="1"/>
        <v>-0.0084154733122559</v>
      </c>
    </row>
    <row r="38" spans="1:5">
      <c r="A38" s="13" t="s">
        <v>74</v>
      </c>
      <c r="B38" s="14">
        <v>52.3911</v>
      </c>
      <c r="C38" s="15">
        <f t="shared" si="0"/>
        <v>0.00526510696187594</v>
      </c>
      <c r="D38" s="15">
        <v>10729.85</v>
      </c>
      <c r="E38" s="15">
        <f t="shared" si="1"/>
        <v>0.00622215970366206</v>
      </c>
    </row>
    <row r="39" spans="1:5">
      <c r="A39" s="13" t="s">
        <v>75</v>
      </c>
      <c r="B39" s="14">
        <v>52.3989</v>
      </c>
      <c r="C39" s="15">
        <f t="shared" si="0"/>
        <v>0.000148880248744463</v>
      </c>
      <c r="D39" s="15">
        <v>10779.8</v>
      </c>
      <c r="E39" s="15">
        <f t="shared" si="1"/>
        <v>0.00465523749167033</v>
      </c>
    </row>
    <row r="40" spans="1:5">
      <c r="A40" s="13" t="s">
        <v>76</v>
      </c>
      <c r="B40" s="14">
        <v>52.785</v>
      </c>
      <c r="C40" s="15">
        <f t="shared" si="0"/>
        <v>0.00736847529242024</v>
      </c>
      <c r="D40" s="15">
        <v>10859.9</v>
      </c>
      <c r="E40" s="15">
        <f t="shared" si="1"/>
        <v>0.00743056457448194</v>
      </c>
    </row>
    <row r="41" spans="1:5">
      <c r="A41" s="13" t="s">
        <v>77</v>
      </c>
      <c r="B41" s="14">
        <v>52.8572</v>
      </c>
      <c r="C41" s="15">
        <f t="shared" si="0"/>
        <v>0.00136781282561338</v>
      </c>
      <c r="D41" s="15">
        <v>10862.55</v>
      </c>
      <c r="E41" s="15">
        <f t="shared" si="1"/>
        <v>0.000244016979898492</v>
      </c>
    </row>
    <row r="42" spans="1:5">
      <c r="A42" s="13" t="s">
        <v>78</v>
      </c>
      <c r="B42" s="14">
        <v>53.0627</v>
      </c>
      <c r="C42" s="15">
        <f t="shared" si="0"/>
        <v>0.00388783363477446</v>
      </c>
      <c r="D42" s="15">
        <v>10910.1</v>
      </c>
      <c r="E42" s="15">
        <f t="shared" si="1"/>
        <v>0.00437742519021787</v>
      </c>
    </row>
    <row r="43" spans="1:5">
      <c r="A43" s="13" t="s">
        <v>79</v>
      </c>
      <c r="B43" s="14">
        <v>52.5204</v>
      </c>
      <c r="C43" s="15">
        <f t="shared" si="0"/>
        <v>-0.0102199850365699</v>
      </c>
      <c r="D43" s="15">
        <v>10792.5</v>
      </c>
      <c r="E43" s="15">
        <f t="shared" si="1"/>
        <v>-0.0107790029422279</v>
      </c>
    </row>
    <row r="44" spans="1:5">
      <c r="A44" s="13" t="s">
        <v>80</v>
      </c>
      <c r="B44" s="14">
        <v>52.0525</v>
      </c>
      <c r="C44" s="15">
        <f t="shared" si="0"/>
        <v>-0.00890891920092003</v>
      </c>
      <c r="D44" s="15">
        <v>10672.25</v>
      </c>
      <c r="E44" s="15">
        <f t="shared" si="1"/>
        <v>-0.0111419967570072</v>
      </c>
    </row>
    <row r="45" spans="1:5">
      <c r="A45" s="13" t="s">
        <v>81</v>
      </c>
      <c r="B45" s="14">
        <v>52.3345</v>
      </c>
      <c r="C45" s="15">
        <f t="shared" si="0"/>
        <v>0.00541760722347623</v>
      </c>
      <c r="D45" s="15">
        <v>10727.35</v>
      </c>
      <c r="E45" s="15">
        <f t="shared" si="1"/>
        <v>0.0051629225327368</v>
      </c>
    </row>
    <row r="46" spans="1:5">
      <c r="A46" s="13" t="s">
        <v>82</v>
      </c>
      <c r="B46" s="14">
        <v>52.5181</v>
      </c>
      <c r="C46" s="15">
        <f t="shared" si="0"/>
        <v>0.00350820204645116</v>
      </c>
      <c r="D46" s="15">
        <v>10771.8</v>
      </c>
      <c r="E46" s="15">
        <f t="shared" si="1"/>
        <v>0.00414361421972798</v>
      </c>
    </row>
    <row r="47" spans="1:5">
      <c r="A47" s="13" t="s">
        <v>83</v>
      </c>
      <c r="B47" s="14">
        <v>52.8123</v>
      </c>
      <c r="C47" s="15">
        <f t="shared" si="0"/>
        <v>0.0056018782096078</v>
      </c>
      <c r="D47" s="15">
        <v>10802.15</v>
      </c>
      <c r="E47" s="15">
        <f t="shared" si="1"/>
        <v>0.0028175421006703</v>
      </c>
    </row>
    <row r="48" spans="1:5">
      <c r="A48" s="13" t="s">
        <v>84</v>
      </c>
      <c r="B48" s="14">
        <v>52.9425</v>
      </c>
      <c r="C48" s="15">
        <f t="shared" si="0"/>
        <v>0.00246533477996607</v>
      </c>
      <c r="D48" s="15">
        <v>10855.15</v>
      </c>
      <c r="E48" s="15">
        <f t="shared" si="1"/>
        <v>0.00490643066426591</v>
      </c>
    </row>
    <row r="49" spans="1:5">
      <c r="A49" s="13" t="s">
        <v>85</v>
      </c>
      <c r="B49" s="14">
        <v>52.8467</v>
      </c>
      <c r="C49" s="15">
        <f t="shared" si="0"/>
        <v>-0.00180951031779769</v>
      </c>
      <c r="D49" s="15">
        <v>10821.6</v>
      </c>
      <c r="E49" s="15">
        <f t="shared" si="1"/>
        <v>-0.00309069888486104</v>
      </c>
    </row>
    <row r="50" spans="1:5">
      <c r="A50" s="13" t="s">
        <v>86</v>
      </c>
      <c r="B50" s="14">
        <v>52.7047</v>
      </c>
      <c r="C50" s="15">
        <f t="shared" si="0"/>
        <v>-0.00268701735396904</v>
      </c>
      <c r="D50" s="15">
        <v>10794.95</v>
      </c>
      <c r="E50" s="15">
        <f t="shared" si="1"/>
        <v>-0.00246266725807641</v>
      </c>
    </row>
    <row r="51" spans="1:5">
      <c r="A51" s="13" t="s">
        <v>87</v>
      </c>
      <c r="B51" s="14">
        <v>52.5063</v>
      </c>
      <c r="C51" s="15">
        <f t="shared" si="0"/>
        <v>-0.00376437016053596</v>
      </c>
      <c r="D51" s="15">
        <v>10737.6</v>
      </c>
      <c r="E51" s="15">
        <f t="shared" si="1"/>
        <v>-0.00531266935002018</v>
      </c>
    </row>
    <row r="52" spans="1:5">
      <c r="A52" s="13" t="s">
        <v>88</v>
      </c>
      <c r="B52" s="14">
        <v>52.9574</v>
      </c>
      <c r="C52" s="15">
        <f t="shared" si="0"/>
        <v>0.00859134999038204</v>
      </c>
      <c r="D52" s="15">
        <v>10886.8</v>
      </c>
      <c r="E52" s="15">
        <f t="shared" si="1"/>
        <v>0.0138950976009536</v>
      </c>
    </row>
    <row r="53" spans="1:5">
      <c r="A53" s="13" t="s">
        <v>89</v>
      </c>
      <c r="B53" s="14">
        <v>53.0006</v>
      </c>
      <c r="C53" s="15">
        <f t="shared" si="0"/>
        <v>0.000815750017938924</v>
      </c>
      <c r="D53" s="15">
        <v>10890.3</v>
      </c>
      <c r="E53" s="15">
        <f t="shared" si="1"/>
        <v>0.000321490245067421</v>
      </c>
    </row>
    <row r="54" spans="1:5">
      <c r="A54" s="13" t="s">
        <v>90</v>
      </c>
      <c r="B54" s="14">
        <v>52.9554</v>
      </c>
      <c r="C54" s="15">
        <f t="shared" si="0"/>
        <v>-0.000852820534107184</v>
      </c>
      <c r="D54" s="15">
        <v>10905.2</v>
      </c>
      <c r="E54" s="15">
        <f t="shared" si="1"/>
        <v>0.00136819004067854</v>
      </c>
    </row>
    <row r="55" spans="1:5">
      <c r="A55" s="13" t="s">
        <v>91</v>
      </c>
      <c r="B55" s="14">
        <v>52.6671</v>
      </c>
      <c r="C55" s="15">
        <f t="shared" si="0"/>
        <v>-0.00544420399052787</v>
      </c>
      <c r="D55" s="15">
        <v>10906.95</v>
      </c>
      <c r="E55" s="15">
        <f t="shared" si="1"/>
        <v>0.000160473902358508</v>
      </c>
    </row>
    <row r="56" spans="1:5">
      <c r="A56" s="13" t="s">
        <v>92</v>
      </c>
      <c r="B56" s="14">
        <v>52.6708</v>
      </c>
      <c r="C56" s="15">
        <f t="shared" si="0"/>
        <v>7.025258652939e-5</v>
      </c>
      <c r="D56" s="15">
        <v>10961.85</v>
      </c>
      <c r="E56" s="15">
        <f t="shared" si="1"/>
        <v>0.00503348782198503</v>
      </c>
    </row>
    <row r="57" spans="1:5">
      <c r="A57" s="13" t="s">
        <v>93</v>
      </c>
      <c r="B57" s="14">
        <v>52.4175</v>
      </c>
      <c r="C57" s="15">
        <f t="shared" si="0"/>
        <v>-0.00480911624657311</v>
      </c>
      <c r="D57" s="15">
        <v>10922.75</v>
      </c>
      <c r="E57" s="15">
        <f t="shared" si="1"/>
        <v>-0.00356691616834753</v>
      </c>
    </row>
    <row r="58" spans="1:5">
      <c r="A58" s="13" t="s">
        <v>94</v>
      </c>
      <c r="B58" s="14">
        <v>52.1376</v>
      </c>
      <c r="C58" s="15">
        <f t="shared" si="0"/>
        <v>-0.00533981971669763</v>
      </c>
      <c r="D58" s="15">
        <v>10831.5</v>
      </c>
      <c r="E58" s="15">
        <f t="shared" si="1"/>
        <v>-0.00835412327481632</v>
      </c>
    </row>
    <row r="59" spans="1:5">
      <c r="A59" s="13" t="s">
        <v>95</v>
      </c>
      <c r="B59" s="14">
        <v>52.116</v>
      </c>
      <c r="C59" s="15">
        <f t="shared" si="0"/>
        <v>-0.000414288344687891</v>
      </c>
      <c r="D59" s="15">
        <v>10849.8</v>
      </c>
      <c r="E59" s="15">
        <f t="shared" si="1"/>
        <v>0.00168951668743935</v>
      </c>
    </row>
    <row r="60" spans="1:5">
      <c r="A60" s="13" t="s">
        <v>96</v>
      </c>
      <c r="B60" s="14">
        <v>51.7294</v>
      </c>
      <c r="C60" s="15">
        <f t="shared" si="0"/>
        <v>-0.00741806738813419</v>
      </c>
      <c r="D60" s="15">
        <v>10780.55</v>
      </c>
      <c r="E60" s="15">
        <f t="shared" si="1"/>
        <v>-0.00638260613098859</v>
      </c>
    </row>
    <row r="61" spans="1:5">
      <c r="A61" s="13" t="s">
        <v>97</v>
      </c>
      <c r="B61" s="14">
        <v>51.1236</v>
      </c>
      <c r="C61" s="15">
        <f t="shared" si="0"/>
        <v>-0.0117109419401732</v>
      </c>
      <c r="D61" s="15">
        <v>10661.55</v>
      </c>
      <c r="E61" s="15">
        <f t="shared" si="1"/>
        <v>-0.011038397855397</v>
      </c>
    </row>
    <row r="62" spans="1:5">
      <c r="A62" s="13" t="s">
        <v>98</v>
      </c>
      <c r="B62" s="14">
        <v>51.1206</v>
      </c>
      <c r="C62" s="15">
        <f t="shared" si="0"/>
        <v>-5.86813135225241e-5</v>
      </c>
      <c r="D62" s="15">
        <v>10652.2</v>
      </c>
      <c r="E62" s="15">
        <f t="shared" si="1"/>
        <v>-0.000876983177867997</v>
      </c>
    </row>
    <row r="63" spans="1:5">
      <c r="A63" s="13" t="s">
        <v>99</v>
      </c>
      <c r="B63" s="14">
        <v>51.2452</v>
      </c>
      <c r="C63" s="15">
        <f t="shared" si="0"/>
        <v>0.00243737358325203</v>
      </c>
      <c r="D63" s="15">
        <v>10651.8</v>
      </c>
      <c r="E63" s="15">
        <f t="shared" si="1"/>
        <v>-3.75509284468424e-5</v>
      </c>
    </row>
    <row r="64" spans="1:5">
      <c r="A64" s="13" t="s">
        <v>100</v>
      </c>
      <c r="B64" s="14">
        <v>51.7218</v>
      </c>
      <c r="C64" s="15">
        <f t="shared" si="0"/>
        <v>0.00930038325540743</v>
      </c>
      <c r="D64" s="15">
        <v>10830.95</v>
      </c>
      <c r="E64" s="15">
        <f t="shared" si="1"/>
        <v>0.0168187536378829</v>
      </c>
    </row>
    <row r="65" spans="1:5">
      <c r="A65" s="13" t="s">
        <v>101</v>
      </c>
      <c r="B65" s="14">
        <v>51.6077</v>
      </c>
      <c r="C65" s="15">
        <f t="shared" si="0"/>
        <v>-0.00220603304602702</v>
      </c>
      <c r="D65" s="15">
        <v>10893.65</v>
      </c>
      <c r="E65" s="15">
        <f t="shared" si="1"/>
        <v>0.00578896588018585</v>
      </c>
    </row>
    <row r="66" spans="1:5">
      <c r="A66" s="13" t="s">
        <v>102</v>
      </c>
      <c r="B66" s="14">
        <v>51.468</v>
      </c>
      <c r="C66" s="15">
        <f t="shared" si="0"/>
        <v>-0.00270696039544482</v>
      </c>
      <c r="D66" s="15">
        <v>10912.25</v>
      </c>
      <c r="E66" s="15">
        <f t="shared" si="1"/>
        <v>0.00170741670606274</v>
      </c>
    </row>
    <row r="67" spans="1:5">
      <c r="A67" s="13" t="s">
        <v>103</v>
      </c>
      <c r="B67" s="14">
        <v>51.3848</v>
      </c>
      <c r="C67" s="15">
        <f t="shared" si="0"/>
        <v>-0.00161653843164695</v>
      </c>
      <c r="D67" s="15">
        <v>10934.35</v>
      </c>
      <c r="E67" s="15">
        <f t="shared" si="1"/>
        <v>0.0020252468555981</v>
      </c>
    </row>
    <row r="68" spans="1:5">
      <c r="A68" s="13" t="s">
        <v>104</v>
      </c>
      <c r="B68" s="14">
        <v>51.8721</v>
      </c>
      <c r="C68" s="15">
        <f t="shared" si="0"/>
        <v>0.00948334916161987</v>
      </c>
      <c r="D68" s="15">
        <v>11062.45</v>
      </c>
      <c r="E68" s="15">
        <f t="shared" si="1"/>
        <v>0.01171537402772</v>
      </c>
    </row>
    <row r="69" spans="1:5">
      <c r="A69" s="13" t="s">
        <v>105</v>
      </c>
      <c r="B69" s="14">
        <v>52.0331</v>
      </c>
      <c r="C69" s="15">
        <f t="shared" si="0"/>
        <v>0.00310378797079729</v>
      </c>
      <c r="D69" s="15">
        <v>11069.4</v>
      </c>
      <c r="E69" s="15">
        <f t="shared" si="1"/>
        <v>0.000628251427124996</v>
      </c>
    </row>
    <row r="70" spans="1:5">
      <c r="A70" s="13" t="s">
        <v>106</v>
      </c>
      <c r="B70" s="14">
        <v>51.2544</v>
      </c>
      <c r="C70" s="15">
        <f t="shared" si="0"/>
        <v>-0.0149654739002673</v>
      </c>
      <c r="D70" s="15">
        <v>10943.6</v>
      </c>
      <c r="E70" s="15">
        <f t="shared" si="1"/>
        <v>-0.0113646629446943</v>
      </c>
    </row>
    <row r="71" spans="1:5">
      <c r="A71" s="13" t="s">
        <v>107</v>
      </c>
      <c r="B71" s="14">
        <v>51.147</v>
      </c>
      <c r="C71" s="15">
        <f t="shared" si="0"/>
        <v>-0.0020954298557782</v>
      </c>
      <c r="D71" s="15">
        <v>10888.8</v>
      </c>
      <c r="E71" s="15">
        <f t="shared" si="1"/>
        <v>-0.00500749296392422</v>
      </c>
    </row>
    <row r="72" spans="1:5">
      <c r="A72" s="13" t="s">
        <v>108</v>
      </c>
      <c r="B72" s="14">
        <v>51.006</v>
      </c>
      <c r="C72" s="15">
        <f t="shared" ref="C72:C135" si="2">(B72-B71)/B71</f>
        <v>-0.00275675992726843</v>
      </c>
      <c r="D72" s="15">
        <v>10831.4</v>
      </c>
      <c r="E72" s="15">
        <f t="shared" si="1"/>
        <v>-0.00527147160384979</v>
      </c>
    </row>
    <row r="73" spans="1:5">
      <c r="A73" s="13" t="s">
        <v>109</v>
      </c>
      <c r="B73" s="14">
        <v>50.8191</v>
      </c>
      <c r="C73" s="15">
        <f t="shared" si="2"/>
        <v>-0.00366427479120106</v>
      </c>
      <c r="D73" s="15">
        <v>10793.65</v>
      </c>
      <c r="E73" s="15">
        <f t="shared" ref="E73:E136" si="3">(D73-D72)/D72</f>
        <v>-0.00348523736543752</v>
      </c>
    </row>
    <row r="74" spans="1:5">
      <c r="A74" s="13" t="s">
        <v>110</v>
      </c>
      <c r="B74" s="14">
        <v>50.7496</v>
      </c>
      <c r="C74" s="15">
        <f t="shared" si="2"/>
        <v>-0.00136759604164572</v>
      </c>
      <c r="D74" s="15">
        <v>10746.05</v>
      </c>
      <c r="E74" s="15">
        <f t="shared" si="3"/>
        <v>-0.00441000032426476</v>
      </c>
    </row>
    <row r="75" spans="1:5">
      <c r="A75" s="13" t="s">
        <v>111</v>
      </c>
      <c r="B75" s="14">
        <v>50.4677</v>
      </c>
      <c r="C75" s="15">
        <f t="shared" si="2"/>
        <v>-0.00555472358402825</v>
      </c>
      <c r="D75" s="15">
        <v>10724.4</v>
      </c>
      <c r="E75" s="15">
        <f t="shared" si="3"/>
        <v>-0.00201469377119962</v>
      </c>
    </row>
    <row r="76" spans="1:5">
      <c r="A76" s="13" t="s">
        <v>112</v>
      </c>
      <c r="B76" s="14">
        <v>50.2116</v>
      </c>
      <c r="C76" s="15">
        <f t="shared" si="2"/>
        <v>-0.00507453282000177</v>
      </c>
      <c r="D76" s="15">
        <v>10640.95</v>
      </c>
      <c r="E76" s="15">
        <f t="shared" si="3"/>
        <v>-0.00778132109954859</v>
      </c>
    </row>
    <row r="77" spans="1:5">
      <c r="A77" s="13" t="s">
        <v>113</v>
      </c>
      <c r="B77" s="14">
        <v>50.2945</v>
      </c>
      <c r="C77" s="15">
        <f t="shared" si="2"/>
        <v>0.00165101291335074</v>
      </c>
      <c r="D77" s="15">
        <v>10604.35</v>
      </c>
      <c r="E77" s="15">
        <f t="shared" si="3"/>
        <v>-0.00343954252204929</v>
      </c>
    </row>
    <row r="78" spans="1:5">
      <c r="A78" s="13" t="s">
        <v>114</v>
      </c>
      <c r="B78" s="14">
        <v>50.8806</v>
      </c>
      <c r="C78" s="15">
        <f t="shared" si="2"/>
        <v>0.0116533616995895</v>
      </c>
      <c r="D78" s="15">
        <v>10735.45</v>
      </c>
      <c r="E78" s="15">
        <f t="shared" si="3"/>
        <v>0.0123628510941265</v>
      </c>
    </row>
    <row r="79" spans="1:5">
      <c r="A79" s="13" t="s">
        <v>115</v>
      </c>
      <c r="B79" s="14">
        <v>51.1847</v>
      </c>
      <c r="C79" s="15">
        <f t="shared" si="2"/>
        <v>0.00597673769570324</v>
      </c>
      <c r="D79" s="15">
        <v>10789.85</v>
      </c>
      <c r="E79" s="15">
        <f t="shared" si="3"/>
        <v>0.00506732367995749</v>
      </c>
    </row>
    <row r="80" spans="1:5">
      <c r="A80" s="13" t="s">
        <v>116</v>
      </c>
      <c r="B80" s="14">
        <v>51.3783</v>
      </c>
      <c r="C80" s="15">
        <f t="shared" si="2"/>
        <v>0.00378238028160766</v>
      </c>
      <c r="D80" s="15">
        <v>10791.65</v>
      </c>
      <c r="E80" s="15">
        <f t="shared" si="3"/>
        <v>0.000166823449816195</v>
      </c>
    </row>
    <row r="81" spans="1:5">
      <c r="A81" s="13" t="s">
        <v>117</v>
      </c>
      <c r="B81" s="14">
        <v>51.7139</v>
      </c>
      <c r="C81" s="15">
        <f t="shared" si="2"/>
        <v>0.0065319405274211</v>
      </c>
      <c r="D81" s="15">
        <v>10880.1</v>
      </c>
      <c r="E81" s="15">
        <f t="shared" si="3"/>
        <v>0.00819615165428834</v>
      </c>
    </row>
    <row r="82" spans="1:5">
      <c r="A82" s="13" t="s">
        <v>118</v>
      </c>
      <c r="B82" s="14">
        <v>51.5027</v>
      </c>
      <c r="C82" s="15">
        <f t="shared" si="2"/>
        <v>-0.00408400836138843</v>
      </c>
      <c r="D82" s="15">
        <v>10835.3</v>
      </c>
      <c r="E82" s="15">
        <f t="shared" si="3"/>
        <v>-0.00411760921315071</v>
      </c>
    </row>
    <row r="83" spans="1:5">
      <c r="A83" s="13" t="s">
        <v>119</v>
      </c>
      <c r="B83" s="14">
        <v>51.4346</v>
      </c>
      <c r="C83" s="15">
        <f t="shared" si="2"/>
        <v>-0.00132226077467772</v>
      </c>
      <c r="D83" s="15">
        <v>10806.65</v>
      </c>
      <c r="E83" s="15">
        <f t="shared" si="3"/>
        <v>-0.00264413537234776</v>
      </c>
    </row>
    <row r="84" spans="1:5">
      <c r="A84" s="13" t="s">
        <v>120</v>
      </c>
      <c r="B84" s="14">
        <v>51.5129</v>
      </c>
      <c r="C84" s="15">
        <f t="shared" si="2"/>
        <v>0.00152232155008494</v>
      </c>
      <c r="D84" s="15">
        <v>10792.5</v>
      </c>
      <c r="E84" s="15">
        <f t="shared" si="3"/>
        <v>-0.00130937894722228</v>
      </c>
    </row>
    <row r="85" spans="1:5">
      <c r="A85" s="13" t="s">
        <v>121</v>
      </c>
      <c r="B85" s="14">
        <v>51.9432</v>
      </c>
      <c r="C85" s="15">
        <f t="shared" si="2"/>
        <v>0.00835324743899092</v>
      </c>
      <c r="D85" s="15">
        <v>10863.5</v>
      </c>
      <c r="E85" s="15">
        <f t="shared" si="3"/>
        <v>0.00657864257586287</v>
      </c>
    </row>
    <row r="86" spans="1:5">
      <c r="A86" s="13" t="s">
        <v>122</v>
      </c>
      <c r="B86" s="14">
        <v>52.694</v>
      </c>
      <c r="C86" s="15">
        <f t="shared" si="2"/>
        <v>0.0144542500269526</v>
      </c>
      <c r="D86" s="15">
        <v>10987.45</v>
      </c>
      <c r="E86" s="15">
        <f t="shared" si="3"/>
        <v>0.0114097666497907</v>
      </c>
    </row>
    <row r="87" spans="1:5">
      <c r="A87" s="13" t="s">
        <v>123</v>
      </c>
      <c r="B87" s="14">
        <v>52.8986</v>
      </c>
      <c r="C87" s="15">
        <f t="shared" si="2"/>
        <v>0.00388279500512391</v>
      </c>
      <c r="D87" s="15">
        <v>11053</v>
      </c>
      <c r="E87" s="15">
        <f t="shared" si="3"/>
        <v>0.00596589745573352</v>
      </c>
    </row>
    <row r="88" spans="1:5">
      <c r="A88" s="13" t="s">
        <v>124</v>
      </c>
      <c r="B88" s="14">
        <v>52.8959</v>
      </c>
      <c r="C88" s="15">
        <f t="shared" si="2"/>
        <v>-5.10410483454074e-5</v>
      </c>
      <c r="D88" s="15">
        <v>11058.2</v>
      </c>
      <c r="E88" s="15">
        <f t="shared" si="3"/>
        <v>0.000470460508459308</v>
      </c>
    </row>
    <row r="89" spans="1:5">
      <c r="A89" s="13" t="s">
        <v>125</v>
      </c>
      <c r="B89" s="14">
        <v>52.6926</v>
      </c>
      <c r="C89" s="15">
        <f t="shared" si="2"/>
        <v>-0.00384339807054987</v>
      </c>
      <c r="D89" s="15">
        <v>11035.4</v>
      </c>
      <c r="E89" s="15">
        <f t="shared" si="3"/>
        <v>-0.00206181837912147</v>
      </c>
    </row>
    <row r="90" spans="1:5">
      <c r="A90" s="13" t="s">
        <v>126</v>
      </c>
      <c r="B90" s="14">
        <v>53.354</v>
      </c>
      <c r="C90" s="15">
        <f t="shared" si="2"/>
        <v>0.0125520471565267</v>
      </c>
      <c r="D90" s="15">
        <v>11168.05</v>
      </c>
      <c r="E90" s="15">
        <f t="shared" si="3"/>
        <v>0.0120204070536636</v>
      </c>
    </row>
    <row r="91" spans="1:5">
      <c r="A91" s="13" t="s">
        <v>127</v>
      </c>
      <c r="B91" s="14">
        <v>53.866</v>
      </c>
      <c r="C91" s="15">
        <f t="shared" si="2"/>
        <v>0.00959628144094164</v>
      </c>
      <c r="D91" s="15">
        <v>11301.2</v>
      </c>
      <c r="E91" s="15">
        <f t="shared" si="3"/>
        <v>0.011922403642534</v>
      </c>
    </row>
    <row r="92" spans="1:5">
      <c r="A92" s="13" t="s">
        <v>128</v>
      </c>
      <c r="B92" s="14">
        <v>53.8875</v>
      </c>
      <c r="C92" s="15">
        <f t="shared" si="2"/>
        <v>0.000399138603200594</v>
      </c>
      <c r="D92" s="15">
        <v>11341.7</v>
      </c>
      <c r="E92" s="15">
        <f t="shared" si="3"/>
        <v>0.00358369022758645</v>
      </c>
    </row>
    <row r="93" spans="1:5">
      <c r="A93" s="13" t="s">
        <v>129</v>
      </c>
      <c r="B93" s="14">
        <v>54.0049</v>
      </c>
      <c r="C93" s="15">
        <f t="shared" si="2"/>
        <v>0.0021786128508466</v>
      </c>
      <c r="D93" s="15">
        <v>11343.25</v>
      </c>
      <c r="E93" s="15">
        <f t="shared" si="3"/>
        <v>0.000136663815830014</v>
      </c>
    </row>
    <row r="94" spans="1:5">
      <c r="A94" s="13" t="s">
        <v>130</v>
      </c>
      <c r="B94" s="14">
        <v>54.2432</v>
      </c>
      <c r="C94" s="15">
        <f t="shared" si="2"/>
        <v>0.00441256256376741</v>
      </c>
      <c r="D94" s="15">
        <v>11426.85</v>
      </c>
      <c r="E94" s="15">
        <f t="shared" si="3"/>
        <v>0.00737002181914358</v>
      </c>
    </row>
    <row r="95" spans="1:5">
      <c r="A95" s="13" t="s">
        <v>131</v>
      </c>
      <c r="B95" s="14">
        <v>54.3636</v>
      </c>
      <c r="C95" s="15">
        <f t="shared" si="2"/>
        <v>0.0022196330599964</v>
      </c>
      <c r="D95" s="15">
        <v>11462.2</v>
      </c>
      <c r="E95" s="15">
        <f t="shared" si="3"/>
        <v>0.00309359097214021</v>
      </c>
    </row>
    <row r="96" spans="1:5">
      <c r="A96" s="13" t="s">
        <v>132</v>
      </c>
      <c r="B96" s="14">
        <v>54.5608</v>
      </c>
      <c r="C96" s="15">
        <f t="shared" si="2"/>
        <v>0.00362742717553661</v>
      </c>
      <c r="D96" s="15">
        <v>11532.4</v>
      </c>
      <c r="E96" s="15">
        <f t="shared" si="3"/>
        <v>0.0061244787213623</v>
      </c>
    </row>
    <row r="97" spans="1:5">
      <c r="A97" s="13" t="s">
        <v>133</v>
      </c>
      <c r="B97" s="14">
        <v>54.5114</v>
      </c>
      <c r="C97" s="15">
        <f t="shared" si="2"/>
        <v>-0.000905411944106365</v>
      </c>
      <c r="D97" s="15">
        <v>11521.05</v>
      </c>
      <c r="E97" s="15">
        <f t="shared" si="3"/>
        <v>-0.000984183691165791</v>
      </c>
    </row>
    <row r="98" spans="1:5">
      <c r="A98" s="13" t="s">
        <v>134</v>
      </c>
      <c r="B98" s="14">
        <v>54.2746</v>
      </c>
      <c r="C98" s="15">
        <f t="shared" si="2"/>
        <v>-0.00434404546571914</v>
      </c>
      <c r="D98" s="15">
        <v>11456.9</v>
      </c>
      <c r="E98" s="15">
        <f t="shared" si="3"/>
        <v>-0.00556806888261049</v>
      </c>
    </row>
    <row r="99" spans="1:5">
      <c r="A99" s="13" t="s">
        <v>135</v>
      </c>
      <c r="B99" s="14">
        <v>53.9021</v>
      </c>
      <c r="C99" s="15">
        <f t="shared" si="2"/>
        <v>-0.00686324726483479</v>
      </c>
      <c r="D99" s="15">
        <v>11354.25</v>
      </c>
      <c r="E99" s="15">
        <f t="shared" si="3"/>
        <v>-0.00895966622733895</v>
      </c>
    </row>
    <row r="100" spans="1:5">
      <c r="A100" s="13" t="s">
        <v>136</v>
      </c>
      <c r="B100" s="14">
        <v>54.3561</v>
      </c>
      <c r="C100" s="15">
        <f t="shared" si="2"/>
        <v>0.00842267740960001</v>
      </c>
      <c r="D100" s="15">
        <v>11483.25</v>
      </c>
      <c r="E100" s="15">
        <f t="shared" si="3"/>
        <v>0.0113613845036</v>
      </c>
    </row>
    <row r="101" spans="1:5">
      <c r="A101" s="13" t="s">
        <v>137</v>
      </c>
      <c r="B101" s="14">
        <v>54.3163</v>
      </c>
      <c r="C101" s="15">
        <f t="shared" si="2"/>
        <v>-0.000732208528573603</v>
      </c>
      <c r="D101" s="15">
        <v>11445.05</v>
      </c>
      <c r="E101" s="15">
        <f t="shared" si="3"/>
        <v>-0.00332658437289101</v>
      </c>
    </row>
    <row r="102" spans="1:5">
      <c r="A102" s="13" t="s">
        <v>138</v>
      </c>
      <c r="B102" s="14">
        <v>54.7088</v>
      </c>
      <c r="C102" s="15">
        <f t="shared" si="2"/>
        <v>0.00722619176932152</v>
      </c>
      <c r="D102" s="15">
        <v>11570</v>
      </c>
      <c r="E102" s="15">
        <f t="shared" si="3"/>
        <v>0.0109173834976694</v>
      </c>
    </row>
    <row r="103" spans="1:5">
      <c r="A103" s="13" t="s">
        <v>139</v>
      </c>
      <c r="B103" s="14">
        <v>55.1106</v>
      </c>
      <c r="C103" s="15">
        <f t="shared" si="2"/>
        <v>0.00734433948468988</v>
      </c>
      <c r="D103" s="15">
        <v>11623.9</v>
      </c>
      <c r="E103" s="15">
        <f t="shared" si="3"/>
        <v>0.00465859982713912</v>
      </c>
    </row>
    <row r="104" spans="1:5">
      <c r="A104" s="13" t="s">
        <v>140</v>
      </c>
      <c r="B104" s="14">
        <v>55.4133</v>
      </c>
      <c r="C104" s="15">
        <f t="shared" si="2"/>
        <v>0.00549259126193512</v>
      </c>
      <c r="D104" s="15">
        <v>11669.15</v>
      </c>
      <c r="E104" s="15">
        <f t="shared" si="3"/>
        <v>0.00389284147317166</v>
      </c>
    </row>
    <row r="105" spans="1:5">
      <c r="A105" s="13" t="s">
        <v>141</v>
      </c>
      <c r="B105" s="14">
        <v>55.518</v>
      </c>
      <c r="C105" s="15">
        <f t="shared" si="2"/>
        <v>0.00188943809518656</v>
      </c>
      <c r="D105" s="15">
        <v>11713.2</v>
      </c>
      <c r="E105" s="15">
        <f t="shared" si="3"/>
        <v>0.00377491076899355</v>
      </c>
    </row>
    <row r="106" spans="1:5">
      <c r="A106" s="13" t="s">
        <v>142</v>
      </c>
      <c r="B106" s="14">
        <v>55.0498</v>
      </c>
      <c r="C106" s="15">
        <f t="shared" si="2"/>
        <v>-0.00843330091141617</v>
      </c>
      <c r="D106" s="15">
        <v>11643.95</v>
      </c>
      <c r="E106" s="15">
        <f t="shared" si="3"/>
        <v>-0.00591213331967353</v>
      </c>
    </row>
    <row r="107" spans="1:5">
      <c r="A107" s="13" t="s">
        <v>143</v>
      </c>
      <c r="B107" s="14">
        <v>55.028</v>
      </c>
      <c r="C107" s="15">
        <f t="shared" si="2"/>
        <v>-0.000396005071771358</v>
      </c>
      <c r="D107" s="15">
        <v>11598</v>
      </c>
      <c r="E107" s="15">
        <f t="shared" si="3"/>
        <v>-0.00394625535149161</v>
      </c>
    </row>
    <row r="108" spans="1:5">
      <c r="A108" s="13" t="s">
        <v>144</v>
      </c>
      <c r="B108" s="14">
        <v>55.2768</v>
      </c>
      <c r="C108" s="15">
        <f t="shared" si="2"/>
        <v>0.00452133459329801</v>
      </c>
      <c r="D108" s="15">
        <v>11665.95</v>
      </c>
      <c r="E108" s="15">
        <f t="shared" si="3"/>
        <v>0.00585876875323338</v>
      </c>
    </row>
    <row r="109" spans="1:5">
      <c r="A109" s="13" t="s">
        <v>145</v>
      </c>
      <c r="B109" s="14">
        <v>54.8889</v>
      </c>
      <c r="C109" s="15">
        <f t="shared" si="2"/>
        <v>-0.00701741055922199</v>
      </c>
      <c r="D109" s="15">
        <v>11604.5</v>
      </c>
      <c r="E109" s="15">
        <f t="shared" si="3"/>
        <v>-0.00526746643008077</v>
      </c>
    </row>
    <row r="110" spans="1:5">
      <c r="A110" s="13" t="s">
        <v>146</v>
      </c>
      <c r="B110" s="14">
        <v>55.1312</v>
      </c>
      <c r="C110" s="15">
        <f t="shared" si="2"/>
        <v>0.00441437157603815</v>
      </c>
      <c r="D110" s="15">
        <v>11671.95</v>
      </c>
      <c r="E110" s="15">
        <f t="shared" si="3"/>
        <v>0.00581240036192862</v>
      </c>
    </row>
    <row r="111" spans="1:5">
      <c r="A111" s="13" t="s">
        <v>147</v>
      </c>
      <c r="B111" s="14">
        <v>54.8869</v>
      </c>
      <c r="C111" s="15">
        <f t="shared" si="2"/>
        <v>-0.00443124764198861</v>
      </c>
      <c r="D111" s="15">
        <v>11584.3</v>
      </c>
      <c r="E111" s="15">
        <f t="shared" si="3"/>
        <v>-0.00750945643187312</v>
      </c>
    </row>
    <row r="112" spans="1:5">
      <c r="A112" s="13" t="s">
        <v>148</v>
      </c>
      <c r="B112" s="14">
        <v>54.9124</v>
      </c>
      <c r="C112" s="15">
        <f t="shared" si="2"/>
        <v>0.000464591733182252</v>
      </c>
      <c r="D112" s="15">
        <v>11596.7</v>
      </c>
      <c r="E112" s="15">
        <f t="shared" si="3"/>
        <v>0.00107041426758643</v>
      </c>
    </row>
    <row r="113" spans="1:5">
      <c r="A113" s="13" t="s">
        <v>149</v>
      </c>
      <c r="B113" s="14">
        <v>55.0455</v>
      </c>
      <c r="C113" s="15">
        <f t="shared" si="2"/>
        <v>0.00242386054880134</v>
      </c>
      <c r="D113" s="15">
        <v>11643.45</v>
      </c>
      <c r="E113" s="15">
        <f t="shared" si="3"/>
        <v>0.00403131925461554</v>
      </c>
    </row>
    <row r="114" spans="1:5">
      <c r="A114" s="13" t="s">
        <v>150</v>
      </c>
      <c r="B114" s="14">
        <v>55.2444</v>
      </c>
      <c r="C114" s="15">
        <f t="shared" si="2"/>
        <v>0.00361337439027717</v>
      </c>
      <c r="D114" s="15">
        <v>11690.35</v>
      </c>
      <c r="E114" s="15">
        <f t="shared" si="3"/>
        <v>0.00402801575134515</v>
      </c>
    </row>
    <row r="115" spans="1:5">
      <c r="A115" s="13" t="s">
        <v>151</v>
      </c>
      <c r="B115" s="14">
        <v>55.5624</v>
      </c>
      <c r="C115" s="15">
        <f t="shared" si="2"/>
        <v>0.00575623954645173</v>
      </c>
      <c r="D115" s="15">
        <v>11787.15</v>
      </c>
      <c r="E115" s="15">
        <f t="shared" si="3"/>
        <v>0.00828033377957027</v>
      </c>
    </row>
    <row r="116" spans="1:5">
      <c r="A116" s="13" t="s">
        <v>152</v>
      </c>
      <c r="B116" s="14">
        <v>55.2521</v>
      </c>
      <c r="C116" s="15">
        <f t="shared" si="2"/>
        <v>-0.00558471196348606</v>
      </c>
      <c r="D116" s="15">
        <v>11752.8</v>
      </c>
      <c r="E116" s="15">
        <f t="shared" si="3"/>
        <v>-0.00291419045316301</v>
      </c>
    </row>
    <row r="117" spans="1:5">
      <c r="A117" s="13" t="s">
        <v>153</v>
      </c>
      <c r="B117" s="14">
        <v>54.5779</v>
      </c>
      <c r="C117" s="15">
        <f t="shared" si="2"/>
        <v>-0.0122022511361559</v>
      </c>
      <c r="D117" s="15">
        <v>11594.45</v>
      </c>
      <c r="E117" s="15">
        <f t="shared" si="3"/>
        <v>-0.0134733850656864</v>
      </c>
    </row>
    <row r="118" spans="1:5">
      <c r="A118" s="13" t="s">
        <v>154</v>
      </c>
      <c r="B118" s="14">
        <v>54.4381</v>
      </c>
      <c r="C118" s="15">
        <f t="shared" si="2"/>
        <v>-0.0025614763484854</v>
      </c>
      <c r="D118" s="15">
        <v>11575.95</v>
      </c>
      <c r="E118" s="15">
        <f t="shared" si="3"/>
        <v>-0.00159559099396694</v>
      </c>
    </row>
    <row r="119" spans="1:5">
      <c r="A119" s="13" t="s">
        <v>155</v>
      </c>
      <c r="B119" s="14">
        <v>54.894</v>
      </c>
      <c r="C119" s="15">
        <f t="shared" si="2"/>
        <v>0.00837464937240645</v>
      </c>
      <c r="D119" s="15">
        <v>11726.15</v>
      </c>
      <c r="E119" s="15">
        <f t="shared" si="3"/>
        <v>0.0129751769833144</v>
      </c>
    </row>
    <row r="120" spans="1:5">
      <c r="A120" s="13" t="s">
        <v>156</v>
      </c>
      <c r="B120" s="14">
        <v>54.6921</v>
      </c>
      <c r="C120" s="15">
        <f t="shared" si="2"/>
        <v>-0.00367799759536552</v>
      </c>
      <c r="D120" s="15">
        <v>11641.8</v>
      </c>
      <c r="E120" s="15">
        <f t="shared" si="3"/>
        <v>-0.00719332432213475</v>
      </c>
    </row>
    <row r="121" spans="1:5">
      <c r="A121" s="13" t="s">
        <v>157</v>
      </c>
      <c r="B121" s="14">
        <v>54.9577</v>
      </c>
      <c r="C121" s="15">
        <f t="shared" si="2"/>
        <v>0.0048562772319951</v>
      </c>
      <c r="D121" s="15">
        <v>11754.65</v>
      </c>
      <c r="E121" s="15">
        <f t="shared" si="3"/>
        <v>0.00969351818447322</v>
      </c>
    </row>
    <row r="122" spans="1:5">
      <c r="A122" s="13" t="s">
        <v>158</v>
      </c>
      <c r="B122" s="14">
        <v>53.1033</v>
      </c>
      <c r="C122" s="15">
        <f t="shared" si="2"/>
        <v>-0.033742314543731</v>
      </c>
      <c r="D122" s="15">
        <v>11748.15</v>
      </c>
      <c r="E122" s="15">
        <f t="shared" si="3"/>
        <v>-0.000552972653375473</v>
      </c>
    </row>
    <row r="123" spans="1:5">
      <c r="A123" s="13" t="s">
        <v>159</v>
      </c>
      <c r="B123" s="14">
        <v>52.9394</v>
      </c>
      <c r="C123" s="15">
        <f t="shared" si="2"/>
        <v>-0.00308643718940251</v>
      </c>
      <c r="D123" s="15">
        <v>11724.75</v>
      </c>
      <c r="E123" s="15">
        <f t="shared" si="3"/>
        <v>-0.00199180296472207</v>
      </c>
    </row>
    <row r="124" spans="1:5">
      <c r="A124" s="13" t="s">
        <v>160</v>
      </c>
      <c r="B124" s="14">
        <v>53.0069</v>
      </c>
      <c r="C124" s="15">
        <f t="shared" si="2"/>
        <v>0.00127504278476905</v>
      </c>
      <c r="D124" s="15">
        <v>11712.25</v>
      </c>
      <c r="E124" s="15">
        <f t="shared" si="3"/>
        <v>-0.00106612081281051</v>
      </c>
    </row>
    <row r="125" spans="1:5">
      <c r="A125" s="13" t="s">
        <v>161</v>
      </c>
      <c r="B125" s="14">
        <v>52.5255</v>
      </c>
      <c r="C125" s="15">
        <f t="shared" si="2"/>
        <v>-0.00908183651562345</v>
      </c>
      <c r="D125" s="15">
        <v>11598.25</v>
      </c>
      <c r="E125" s="15">
        <f t="shared" si="3"/>
        <v>-0.00973339879186322</v>
      </c>
    </row>
    <row r="126" spans="1:5">
      <c r="A126" s="13" t="s">
        <v>162</v>
      </c>
      <c r="B126" s="14">
        <v>51.9652</v>
      </c>
      <c r="C126" s="15">
        <f t="shared" si="2"/>
        <v>-0.0106671997410781</v>
      </c>
      <c r="D126" s="15">
        <v>11497.9</v>
      </c>
      <c r="E126" s="15">
        <f t="shared" si="3"/>
        <v>-0.00865216735283343</v>
      </c>
    </row>
    <row r="127" spans="1:5">
      <c r="A127" s="13" t="s">
        <v>163</v>
      </c>
      <c r="B127" s="14">
        <v>51.5149</v>
      </c>
      <c r="C127" s="15">
        <f t="shared" si="2"/>
        <v>-0.00866541454665826</v>
      </c>
      <c r="D127" s="15">
        <v>11359.45</v>
      </c>
      <c r="E127" s="15">
        <f t="shared" si="3"/>
        <v>-0.0120413292862174</v>
      </c>
    </row>
    <row r="128" spans="1:5">
      <c r="A128" s="13" t="s">
        <v>164</v>
      </c>
      <c r="B128" s="14">
        <v>51.2495</v>
      </c>
      <c r="C128" s="15">
        <f t="shared" si="2"/>
        <v>-0.00515190750637194</v>
      </c>
      <c r="D128" s="15">
        <v>11301.8</v>
      </c>
      <c r="E128" s="15">
        <f t="shared" si="3"/>
        <v>-0.00507506965566127</v>
      </c>
    </row>
    <row r="129" spans="1:5">
      <c r="A129" s="13" t="s">
        <v>165</v>
      </c>
      <c r="B129" s="14">
        <v>51.3081</v>
      </c>
      <c r="C129" s="15">
        <f t="shared" si="2"/>
        <v>0.00114342578952001</v>
      </c>
      <c r="D129" s="15">
        <v>11278.9</v>
      </c>
      <c r="E129" s="15">
        <f t="shared" si="3"/>
        <v>-0.00202622591091681</v>
      </c>
    </row>
    <row r="130" spans="1:5">
      <c r="A130" s="13" t="s">
        <v>166</v>
      </c>
      <c r="B130" s="14">
        <v>50.6203</v>
      </c>
      <c r="C130" s="15">
        <f t="shared" si="2"/>
        <v>-0.0134052907825471</v>
      </c>
      <c r="D130" s="15">
        <v>11148.2</v>
      </c>
      <c r="E130" s="15">
        <f t="shared" si="3"/>
        <v>-0.0115880094690084</v>
      </c>
    </row>
    <row r="131" spans="1:5">
      <c r="A131" s="13" t="s">
        <v>167</v>
      </c>
      <c r="B131" s="14">
        <v>51.0635</v>
      </c>
      <c r="C131" s="15">
        <f t="shared" si="2"/>
        <v>0.00875538074645937</v>
      </c>
      <c r="D131" s="15">
        <v>11222.05</v>
      </c>
      <c r="E131" s="15">
        <f t="shared" si="3"/>
        <v>0.00662438779354502</v>
      </c>
    </row>
    <row r="132" spans="1:5">
      <c r="A132" s="13" t="s">
        <v>168</v>
      </c>
      <c r="B132" s="14">
        <v>50.6199</v>
      </c>
      <c r="C132" s="15">
        <f t="shared" si="2"/>
        <v>-0.008687222771647</v>
      </c>
      <c r="D132" s="15">
        <v>11157</v>
      </c>
      <c r="E132" s="15">
        <f t="shared" si="3"/>
        <v>-0.00579662361155041</v>
      </c>
    </row>
    <row r="133" spans="1:5">
      <c r="A133" s="13" t="s">
        <v>169</v>
      </c>
      <c r="B133" s="14">
        <v>50.992</v>
      </c>
      <c r="C133" s="15">
        <f t="shared" si="2"/>
        <v>0.00735086398827331</v>
      </c>
      <c r="D133" s="15">
        <v>11257.1</v>
      </c>
      <c r="E133" s="15">
        <f t="shared" si="3"/>
        <v>0.00897194586358343</v>
      </c>
    </row>
    <row r="134" spans="1:5">
      <c r="A134" s="13" t="s">
        <v>170</v>
      </c>
      <c r="B134" s="14">
        <v>51.3165</v>
      </c>
      <c r="C134" s="15">
        <f t="shared" si="2"/>
        <v>0.00636374333228743</v>
      </c>
      <c r="D134" s="15">
        <v>11407.15</v>
      </c>
      <c r="E134" s="15">
        <f t="shared" si="3"/>
        <v>0.0133293654671273</v>
      </c>
    </row>
    <row r="135" spans="1:5">
      <c r="A135" s="13" t="s">
        <v>171</v>
      </c>
      <c r="B135" s="14">
        <v>53.127</v>
      </c>
      <c r="C135" s="15">
        <f t="shared" si="2"/>
        <v>0.035281049954693</v>
      </c>
      <c r="D135" s="15">
        <v>11828.25</v>
      </c>
      <c r="E135" s="15">
        <f t="shared" si="3"/>
        <v>0.0369154433841933</v>
      </c>
    </row>
    <row r="136" spans="1:5">
      <c r="A136" s="13" t="s">
        <v>172</v>
      </c>
      <c r="B136" s="14">
        <v>52.5088</v>
      </c>
      <c r="C136" s="15">
        <f t="shared" ref="C136:C200" si="4">(B136-B135)/B135</f>
        <v>-0.0116362678110942</v>
      </c>
      <c r="D136" s="15">
        <v>11709.1</v>
      </c>
      <c r="E136" s="15">
        <f t="shared" si="3"/>
        <v>-0.0100733413649525</v>
      </c>
    </row>
    <row r="137" spans="1:5">
      <c r="A137" s="13" t="s">
        <v>173</v>
      </c>
      <c r="B137" s="14">
        <v>52.7436</v>
      </c>
      <c r="C137" s="15">
        <f t="shared" si="4"/>
        <v>0.00447163142178073</v>
      </c>
      <c r="D137" s="15">
        <v>11737.9</v>
      </c>
      <c r="E137" s="15">
        <f t="shared" ref="E137:E200" si="5">(D137-D136)/D136</f>
        <v>0.00245962541954542</v>
      </c>
    </row>
    <row r="138" spans="1:5">
      <c r="A138" s="13" t="s">
        <v>174</v>
      </c>
      <c r="B138" s="14">
        <v>52.7478</v>
      </c>
      <c r="C138" s="15">
        <f t="shared" si="4"/>
        <v>7.96305144130722e-5</v>
      </c>
      <c r="D138" s="15">
        <v>11657.05</v>
      </c>
      <c r="E138" s="15">
        <f t="shared" si="5"/>
        <v>-0.00688794418081602</v>
      </c>
    </row>
    <row r="139" spans="1:5">
      <c r="A139" s="13" t="s">
        <v>175</v>
      </c>
      <c r="B139" s="14">
        <v>53.812</v>
      </c>
      <c r="C139" s="15">
        <f t="shared" si="4"/>
        <v>0.0201752490151248</v>
      </c>
      <c r="D139" s="15">
        <v>11844.1</v>
      </c>
      <c r="E139" s="15">
        <f t="shared" si="5"/>
        <v>0.0160460837004217</v>
      </c>
    </row>
    <row r="140" spans="1:5">
      <c r="A140" s="13" t="s">
        <v>176</v>
      </c>
      <c r="B140" s="14">
        <v>54.3276</v>
      </c>
      <c r="C140" s="15">
        <f t="shared" si="4"/>
        <v>0.00958150598379542</v>
      </c>
      <c r="D140" s="15">
        <v>11924.75</v>
      </c>
      <c r="E140" s="15">
        <f t="shared" si="5"/>
        <v>0.00680929745611736</v>
      </c>
    </row>
    <row r="141" spans="1:5">
      <c r="A141" s="13" t="s">
        <v>177</v>
      </c>
      <c r="B141" s="14">
        <v>54.2925</v>
      </c>
      <c r="C141" s="15">
        <f t="shared" si="4"/>
        <v>-0.000646080445298521</v>
      </c>
      <c r="D141" s="15">
        <v>11928.75</v>
      </c>
      <c r="E141" s="15">
        <f t="shared" si="5"/>
        <v>0.000335436801610097</v>
      </c>
    </row>
    <row r="142" spans="1:5">
      <c r="A142" s="13" t="s">
        <v>178</v>
      </c>
      <c r="B142" s="14">
        <v>53.8609</v>
      </c>
      <c r="C142" s="15">
        <f t="shared" si="4"/>
        <v>-0.00794953262421137</v>
      </c>
      <c r="D142" s="15">
        <v>11861.1</v>
      </c>
      <c r="E142" s="15">
        <f t="shared" si="5"/>
        <v>-0.00567117258723669</v>
      </c>
    </row>
    <row r="143" spans="1:5">
      <c r="A143" s="13" t="s">
        <v>179</v>
      </c>
      <c r="B143" s="14">
        <v>53.9868</v>
      </c>
      <c r="C143" s="15">
        <f t="shared" si="4"/>
        <v>0.00233750271532784</v>
      </c>
      <c r="D143" s="15">
        <v>11945.9</v>
      </c>
      <c r="E143" s="15">
        <f t="shared" si="5"/>
        <v>0.00714942121725635</v>
      </c>
    </row>
    <row r="144" spans="1:5">
      <c r="A144" s="13" t="s">
        <v>180</v>
      </c>
      <c r="B144" s="14">
        <v>53.8045</v>
      </c>
      <c r="C144" s="15">
        <f t="shared" si="4"/>
        <v>-0.00337675135403478</v>
      </c>
      <c r="D144" s="15">
        <v>11922.8</v>
      </c>
      <c r="E144" s="15">
        <f t="shared" si="5"/>
        <v>-0.00193371784461617</v>
      </c>
    </row>
    <row r="145" spans="1:5">
      <c r="A145" s="13" t="s">
        <v>181</v>
      </c>
      <c r="B145" s="14">
        <v>54.2814</v>
      </c>
      <c r="C145" s="15">
        <f t="shared" si="4"/>
        <v>0.00886357089091062</v>
      </c>
      <c r="D145" s="15">
        <v>12088.55</v>
      </c>
      <c r="E145" s="15">
        <f t="shared" si="5"/>
        <v>0.0139019357868957</v>
      </c>
    </row>
    <row r="146" spans="1:5">
      <c r="A146" s="13" t="s">
        <v>182</v>
      </c>
      <c r="B146" s="14">
        <v>54.1339</v>
      </c>
      <c r="C146" s="15">
        <f t="shared" si="4"/>
        <v>-0.00271732121868634</v>
      </c>
      <c r="D146" s="15">
        <v>12021.65</v>
      </c>
      <c r="E146" s="15">
        <f t="shared" si="5"/>
        <v>-0.00553416249260661</v>
      </c>
    </row>
    <row r="147" spans="1:5">
      <c r="A147" s="13" t="s">
        <v>183</v>
      </c>
      <c r="B147" s="14">
        <v>53.366</v>
      </c>
      <c r="C147" s="15">
        <f t="shared" si="4"/>
        <v>-0.0141851963372304</v>
      </c>
      <c r="D147" s="15">
        <v>11843.75</v>
      </c>
      <c r="E147" s="15">
        <f t="shared" si="5"/>
        <v>-0.0147983013978946</v>
      </c>
    </row>
    <row r="148" spans="1:5">
      <c r="A148" s="13" t="s">
        <v>184</v>
      </c>
      <c r="B148" s="14">
        <v>53.4499</v>
      </c>
      <c r="C148" s="15">
        <f t="shared" si="4"/>
        <v>0.00157216205074392</v>
      </c>
      <c r="D148" s="15">
        <v>11870.65</v>
      </c>
      <c r="E148" s="15">
        <f t="shared" si="5"/>
        <v>0.00227124010554087</v>
      </c>
    </row>
    <row r="149" spans="1:5">
      <c r="A149" s="13" t="s">
        <v>185</v>
      </c>
      <c r="B149" s="14">
        <v>53.598</v>
      </c>
      <c r="C149" s="15">
        <f t="shared" si="4"/>
        <v>0.00277081902866047</v>
      </c>
      <c r="D149" s="15">
        <v>11922.7</v>
      </c>
      <c r="E149" s="15">
        <f t="shared" si="5"/>
        <v>0.004384764103061</v>
      </c>
    </row>
    <row r="150" spans="1:5">
      <c r="A150" s="13" t="s">
        <v>186</v>
      </c>
      <c r="B150" s="14">
        <v>53.8385</v>
      </c>
      <c r="C150" s="15">
        <f t="shared" si="4"/>
        <v>0.00448710772790038</v>
      </c>
      <c r="D150" s="15">
        <v>11965.6</v>
      </c>
      <c r="E150" s="15">
        <f t="shared" si="5"/>
        <v>0.00359817826499028</v>
      </c>
    </row>
    <row r="151" spans="1:5">
      <c r="A151" s="13" t="s">
        <v>187</v>
      </c>
      <c r="B151" s="14">
        <v>53.6791</v>
      </c>
      <c r="C151" s="15">
        <f t="shared" si="4"/>
        <v>-0.00296070655757506</v>
      </c>
      <c r="D151" s="15">
        <v>11906.2</v>
      </c>
      <c r="E151" s="15">
        <f t="shared" si="5"/>
        <v>-0.00496423079494548</v>
      </c>
    </row>
    <row r="152" spans="1:5">
      <c r="A152" s="13" t="s">
        <v>188</v>
      </c>
      <c r="B152" s="14">
        <v>53.7009</v>
      </c>
      <c r="C152" s="15">
        <f t="shared" si="4"/>
        <v>0.000406117092127084</v>
      </c>
      <c r="D152" s="15">
        <v>11914.05</v>
      </c>
      <c r="E152" s="15">
        <f t="shared" si="5"/>
        <v>0.000659320354101102</v>
      </c>
    </row>
    <row r="153" spans="1:5">
      <c r="A153" s="13" t="s">
        <v>189</v>
      </c>
      <c r="B153" s="14">
        <v>54.3956</v>
      </c>
      <c r="C153" s="15">
        <f t="shared" si="4"/>
        <v>0.0129364684763198</v>
      </c>
      <c r="D153" s="15">
        <v>11823.3</v>
      </c>
      <c r="E153" s="15">
        <f t="shared" si="5"/>
        <v>-0.00761705717199441</v>
      </c>
    </row>
    <row r="154" spans="1:5">
      <c r="A154" s="13" t="s">
        <v>190</v>
      </c>
      <c r="B154" s="14">
        <v>53.6663</v>
      </c>
      <c r="C154" s="15">
        <f t="shared" si="4"/>
        <v>-0.0134073344167543</v>
      </c>
      <c r="D154" s="15">
        <v>11672.15</v>
      </c>
      <c r="E154" s="15">
        <f t="shared" si="5"/>
        <v>-0.0127840788950631</v>
      </c>
    </row>
    <row r="155" spans="1:5">
      <c r="A155" s="13" t="s">
        <v>191</v>
      </c>
      <c r="B155" s="14">
        <v>53.8146</v>
      </c>
      <c r="C155" s="15">
        <f t="shared" si="4"/>
        <v>0.0027633729174547</v>
      </c>
      <c r="D155" s="15">
        <v>11691.5</v>
      </c>
      <c r="E155" s="15">
        <f t="shared" si="5"/>
        <v>0.00165779226620634</v>
      </c>
    </row>
    <row r="156" spans="1:5">
      <c r="A156" s="13" t="s">
        <v>192</v>
      </c>
      <c r="B156" s="14">
        <v>53.6647</v>
      </c>
      <c r="C156" s="15">
        <f t="shared" si="4"/>
        <v>-0.0027854894396687</v>
      </c>
      <c r="D156" s="15">
        <v>11691.45</v>
      </c>
      <c r="E156" s="15">
        <f t="shared" si="5"/>
        <v>-4.27661121321237e-6</v>
      </c>
    </row>
    <row r="157" spans="1:5">
      <c r="A157" s="13" t="s">
        <v>193</v>
      </c>
      <c r="B157" s="14">
        <v>54.334</v>
      </c>
      <c r="C157" s="15">
        <f t="shared" si="4"/>
        <v>0.012471885615684</v>
      </c>
      <c r="D157" s="15">
        <v>11831.75</v>
      </c>
      <c r="E157" s="15">
        <f t="shared" si="5"/>
        <v>0.0120002223847341</v>
      </c>
    </row>
    <row r="158" spans="1:5">
      <c r="A158" s="13" t="s">
        <v>194</v>
      </c>
      <c r="B158" s="14">
        <v>54.1408</v>
      </c>
      <c r="C158" s="15">
        <f t="shared" si="4"/>
        <v>-0.00355578459160019</v>
      </c>
      <c r="D158" s="15">
        <v>11724.1</v>
      </c>
      <c r="E158" s="15">
        <f t="shared" si="5"/>
        <v>-0.0090984004902064</v>
      </c>
    </row>
    <row r="159" spans="1:5">
      <c r="A159" s="13" t="s">
        <v>195</v>
      </c>
      <c r="B159" s="14">
        <v>53.9623</v>
      </c>
      <c r="C159" s="15">
        <f t="shared" si="4"/>
        <v>-0.00329695904013239</v>
      </c>
      <c r="D159" s="15">
        <v>11699.65</v>
      </c>
      <c r="E159" s="15">
        <f t="shared" si="5"/>
        <v>-0.00208544792350805</v>
      </c>
    </row>
    <row r="160" spans="1:5">
      <c r="A160" s="13" t="s">
        <v>196</v>
      </c>
      <c r="B160" s="14">
        <v>54.32</v>
      </c>
      <c r="C160" s="15">
        <f t="shared" si="4"/>
        <v>0.00662870189002324</v>
      </c>
      <c r="D160" s="15">
        <v>11796.45</v>
      </c>
      <c r="E160" s="15">
        <f t="shared" si="5"/>
        <v>0.00827375177889946</v>
      </c>
    </row>
    <row r="161" spans="1:5">
      <c r="A161" s="13" t="s">
        <v>197</v>
      </c>
      <c r="B161" s="14">
        <v>54.7022</v>
      </c>
      <c r="C161" s="15">
        <f t="shared" si="4"/>
        <v>0.00703608247422676</v>
      </c>
      <c r="D161" s="15">
        <v>11847.55</v>
      </c>
      <c r="E161" s="15">
        <f t="shared" si="5"/>
        <v>0.00433181168910974</v>
      </c>
    </row>
    <row r="162" spans="1:5">
      <c r="A162" s="13" t="s">
        <v>198</v>
      </c>
      <c r="B162" s="14">
        <v>54.7595</v>
      </c>
      <c r="C162" s="15">
        <f t="shared" si="4"/>
        <v>0.00104748986329627</v>
      </c>
      <c r="D162" s="15">
        <v>11841.55</v>
      </c>
      <c r="E162" s="15">
        <f t="shared" si="5"/>
        <v>-0.000506433819650476</v>
      </c>
    </row>
    <row r="163" spans="1:5">
      <c r="A163" s="13" t="s">
        <v>199</v>
      </c>
      <c r="B163" s="14">
        <v>54.2519</v>
      </c>
      <c r="C163" s="15">
        <f t="shared" si="4"/>
        <v>-0.00926962444872586</v>
      </c>
      <c r="D163" s="15">
        <v>11788.85</v>
      </c>
      <c r="E163" s="15">
        <f t="shared" si="5"/>
        <v>-0.00445043089798201</v>
      </c>
    </row>
    <row r="164" spans="1:5">
      <c r="A164" s="13" t="s">
        <v>200</v>
      </c>
      <c r="B164" s="14">
        <v>54.5582</v>
      </c>
      <c r="C164" s="15">
        <f t="shared" si="4"/>
        <v>0.00564588521323678</v>
      </c>
      <c r="D164" s="15">
        <v>11865.6</v>
      </c>
      <c r="E164" s="15">
        <f t="shared" si="5"/>
        <v>0.0065103890540638</v>
      </c>
    </row>
    <row r="165" spans="1:5">
      <c r="A165" s="13" t="s">
        <v>201</v>
      </c>
      <c r="B165" s="14">
        <v>54.617</v>
      </c>
      <c r="C165" s="15">
        <f t="shared" si="4"/>
        <v>0.00107774816617847</v>
      </c>
      <c r="D165" s="15">
        <v>11910.3</v>
      </c>
      <c r="E165" s="15">
        <f t="shared" si="5"/>
        <v>0.00376719255663421</v>
      </c>
    </row>
    <row r="166" spans="1:5">
      <c r="A166" s="13" t="s">
        <v>202</v>
      </c>
      <c r="B166" s="14">
        <v>54.7341</v>
      </c>
      <c r="C166" s="15">
        <f t="shared" si="4"/>
        <v>0.0021440210923339</v>
      </c>
      <c r="D166" s="15">
        <v>11916.75</v>
      </c>
      <c r="E166" s="15">
        <f t="shared" si="5"/>
        <v>0.000541548071837043</v>
      </c>
    </row>
    <row r="167" spans="1:5">
      <c r="A167" s="13" t="s">
        <v>203</v>
      </c>
      <c r="B167" s="14">
        <v>54.8719</v>
      </c>
      <c r="C167" s="15">
        <f t="shared" si="4"/>
        <v>0.00251762612338558</v>
      </c>
      <c r="D167" s="15">
        <v>11946.75</v>
      </c>
      <c r="E167" s="15">
        <f t="shared" si="5"/>
        <v>0.00251746491283278</v>
      </c>
    </row>
    <row r="168" spans="1:5">
      <c r="A168" s="13" t="s">
        <v>204</v>
      </c>
      <c r="B168" s="14">
        <v>54.4702</v>
      </c>
      <c r="C168" s="15">
        <f t="shared" si="4"/>
        <v>-0.0073206869089643</v>
      </c>
      <c r="D168" s="15">
        <v>11811.15</v>
      </c>
      <c r="E168" s="15">
        <f t="shared" si="5"/>
        <v>-0.0113503672546927</v>
      </c>
    </row>
    <row r="169" spans="1:5">
      <c r="A169" s="13" t="s">
        <v>205</v>
      </c>
      <c r="B169" s="14">
        <v>53.4149</v>
      </c>
      <c r="C169" s="15">
        <f t="shared" si="4"/>
        <v>-0.0193738961854371</v>
      </c>
      <c r="D169" s="15">
        <v>11558.6</v>
      </c>
      <c r="E169" s="15">
        <f t="shared" si="5"/>
        <v>-0.0213823378756513</v>
      </c>
    </row>
    <row r="170" spans="1:5">
      <c r="A170" s="13" t="s">
        <v>206</v>
      </c>
      <c r="B170" s="14">
        <v>53.754</v>
      </c>
      <c r="C170" s="15">
        <f t="shared" si="4"/>
        <v>0.00634841589144592</v>
      </c>
      <c r="D170" s="15">
        <v>11555.9</v>
      </c>
      <c r="E170" s="15">
        <f t="shared" si="5"/>
        <v>-0.000233592303566239</v>
      </c>
    </row>
    <row r="171" spans="1:5">
      <c r="A171" s="13" t="s">
        <v>207</v>
      </c>
      <c r="B171" s="14">
        <v>53.5118</v>
      </c>
      <c r="C171" s="15">
        <f t="shared" si="4"/>
        <v>-0.00450571120288717</v>
      </c>
      <c r="D171" s="15">
        <v>11498.9</v>
      </c>
      <c r="E171" s="15">
        <f t="shared" si="5"/>
        <v>-0.00493254527990031</v>
      </c>
    </row>
    <row r="172" spans="1:5">
      <c r="A172" s="13" t="s">
        <v>208</v>
      </c>
      <c r="B172" s="14">
        <v>53.8491</v>
      </c>
      <c r="C172" s="15">
        <f t="shared" si="4"/>
        <v>0.00630328264046433</v>
      </c>
      <c r="D172" s="15">
        <v>11582.9</v>
      </c>
      <c r="E172" s="15">
        <f t="shared" si="5"/>
        <v>0.00730504656967188</v>
      </c>
    </row>
    <row r="173" spans="1:5">
      <c r="A173" s="13" t="s">
        <v>209</v>
      </c>
      <c r="B173" s="14">
        <v>53.7812</v>
      </c>
      <c r="C173" s="15">
        <f t="shared" si="4"/>
        <v>-0.00126093100906053</v>
      </c>
      <c r="D173" s="15">
        <v>11552.5</v>
      </c>
      <c r="E173" s="15">
        <f t="shared" si="5"/>
        <v>-0.00262455861658131</v>
      </c>
    </row>
    <row r="174" spans="1:5">
      <c r="A174" s="13" t="s">
        <v>210</v>
      </c>
      <c r="B174" s="14">
        <v>53.7168</v>
      </c>
      <c r="C174" s="15">
        <f t="shared" si="4"/>
        <v>-0.00119744446014591</v>
      </c>
      <c r="D174" s="15">
        <v>11588.35</v>
      </c>
      <c r="E174" s="15">
        <f t="shared" si="5"/>
        <v>0.00310322441030083</v>
      </c>
    </row>
    <row r="175" spans="1:5">
      <c r="A175" s="13" t="s">
        <v>211</v>
      </c>
      <c r="B175" s="14">
        <v>54.0604</v>
      </c>
      <c r="C175" s="15">
        <f t="shared" si="4"/>
        <v>0.0063965090995741</v>
      </c>
      <c r="D175" s="15">
        <v>11662.6</v>
      </c>
      <c r="E175" s="15">
        <f t="shared" si="5"/>
        <v>0.00640729698360854</v>
      </c>
    </row>
    <row r="176" spans="1:5">
      <c r="A176" s="13" t="s">
        <v>212</v>
      </c>
      <c r="B176" s="14">
        <v>54.1132</v>
      </c>
      <c r="C176" s="15">
        <f t="shared" si="4"/>
        <v>0.000976685337141378</v>
      </c>
      <c r="D176" s="15">
        <v>11687.5</v>
      </c>
      <c r="E176" s="15">
        <f t="shared" si="5"/>
        <v>0.00213502992471658</v>
      </c>
    </row>
    <row r="177" spans="1:5">
      <c r="A177" s="13" t="s">
        <v>213</v>
      </c>
      <c r="B177" s="14">
        <v>53.6651</v>
      </c>
      <c r="C177" s="15">
        <f t="shared" si="4"/>
        <v>-0.00828078916050052</v>
      </c>
      <c r="D177" s="15">
        <v>11596.9</v>
      </c>
      <c r="E177" s="15">
        <f t="shared" si="5"/>
        <v>-0.00775187165775404</v>
      </c>
    </row>
    <row r="178" spans="1:5">
      <c r="A178" s="13" t="s">
        <v>214</v>
      </c>
      <c r="B178" s="14">
        <v>52.9566</v>
      </c>
      <c r="C178" s="15">
        <f t="shared" si="4"/>
        <v>-0.0132022487612993</v>
      </c>
      <c r="D178" s="15">
        <v>11419.25</v>
      </c>
      <c r="E178" s="15">
        <f t="shared" si="5"/>
        <v>-0.0153187489760194</v>
      </c>
    </row>
    <row r="179" spans="1:5">
      <c r="A179" s="13" t="s">
        <v>215</v>
      </c>
      <c r="B179" s="14">
        <v>52.8578</v>
      </c>
      <c r="C179" s="15">
        <f t="shared" si="4"/>
        <v>-0.00186567868783125</v>
      </c>
      <c r="D179" s="15">
        <v>11346.2</v>
      </c>
      <c r="E179" s="15">
        <f t="shared" si="5"/>
        <v>-0.0063970926286752</v>
      </c>
    </row>
    <row r="180" spans="1:5">
      <c r="A180" s="13" t="s">
        <v>216</v>
      </c>
      <c r="B180" s="14">
        <v>52.7527</v>
      </c>
      <c r="C180" s="15">
        <f t="shared" si="4"/>
        <v>-0.00198835365830587</v>
      </c>
      <c r="D180" s="15">
        <v>11331.05</v>
      </c>
      <c r="E180" s="15">
        <f t="shared" si="5"/>
        <v>-0.0013352488057677</v>
      </c>
    </row>
    <row r="181" spans="1:5">
      <c r="A181" s="13" t="s">
        <v>217</v>
      </c>
      <c r="B181" s="14">
        <v>52.408</v>
      </c>
      <c r="C181" s="15">
        <f t="shared" si="4"/>
        <v>-0.00653426270124555</v>
      </c>
      <c r="D181" s="15">
        <v>11271.3</v>
      </c>
      <c r="E181" s="15">
        <f t="shared" si="5"/>
        <v>-0.00527312120235989</v>
      </c>
    </row>
    <row r="182" spans="1:5">
      <c r="A182" s="13" t="s">
        <v>218</v>
      </c>
      <c r="B182" s="14">
        <v>52.3112</v>
      </c>
      <c r="C182" s="15">
        <f t="shared" si="4"/>
        <v>-0.00184704625248057</v>
      </c>
      <c r="D182" s="15">
        <v>11252.15</v>
      </c>
      <c r="E182" s="15">
        <f t="shared" si="5"/>
        <v>-0.00169900543859179</v>
      </c>
    </row>
    <row r="183" spans="1:5">
      <c r="A183" s="13" t="s">
        <v>219</v>
      </c>
      <c r="B183" s="14">
        <v>52.4219</v>
      </c>
      <c r="C183" s="15">
        <f t="shared" si="4"/>
        <v>0.00211618162076193</v>
      </c>
      <c r="D183" s="15">
        <v>11284.3</v>
      </c>
      <c r="E183" s="15">
        <f t="shared" si="5"/>
        <v>0.00285723172904731</v>
      </c>
    </row>
    <row r="184" spans="1:5">
      <c r="A184" s="13" t="s">
        <v>220</v>
      </c>
      <c r="B184" s="14">
        <v>51.8702</v>
      </c>
      <c r="C184" s="15">
        <f t="shared" si="4"/>
        <v>-0.0105242274698171</v>
      </c>
      <c r="D184" s="15">
        <v>11189.2</v>
      </c>
      <c r="E184" s="15">
        <f t="shared" si="5"/>
        <v>-0.00842763840025509</v>
      </c>
    </row>
    <row r="185" spans="1:5">
      <c r="A185" s="13" t="s">
        <v>221</v>
      </c>
      <c r="B185" s="14">
        <v>51.201</v>
      </c>
      <c r="C185" s="15">
        <f t="shared" si="4"/>
        <v>-0.0129014347351658</v>
      </c>
      <c r="D185" s="15">
        <v>11085.4</v>
      </c>
      <c r="E185" s="15">
        <f t="shared" si="5"/>
        <v>-0.00927680263110867</v>
      </c>
    </row>
    <row r="186" spans="1:5">
      <c r="A186" s="13" t="s">
        <v>222</v>
      </c>
      <c r="B186" s="14">
        <v>51.3961</v>
      </c>
      <c r="C186" s="15">
        <f t="shared" si="4"/>
        <v>0.00381047245170986</v>
      </c>
      <c r="D186" s="15">
        <v>11118</v>
      </c>
      <c r="E186" s="15">
        <f t="shared" si="5"/>
        <v>0.00294080502282285</v>
      </c>
    </row>
    <row r="187" spans="1:5">
      <c r="A187" s="13" t="s">
        <v>223</v>
      </c>
      <c r="B187" s="14">
        <v>50.6662</v>
      </c>
      <c r="C187" s="15">
        <f t="shared" si="4"/>
        <v>-0.0142014666482475</v>
      </c>
      <c r="D187" s="15">
        <v>10980</v>
      </c>
      <c r="E187" s="15">
        <f t="shared" si="5"/>
        <v>-0.0124123043712898</v>
      </c>
    </row>
    <row r="188" spans="1:5">
      <c r="A188" s="13" t="s">
        <v>224</v>
      </c>
      <c r="B188" s="14">
        <v>50.714</v>
      </c>
      <c r="C188" s="15">
        <f t="shared" si="4"/>
        <v>0.000943429742115951</v>
      </c>
      <c r="D188" s="15">
        <v>10997.35</v>
      </c>
      <c r="E188" s="15">
        <f t="shared" si="5"/>
        <v>0.00158014571949001</v>
      </c>
    </row>
    <row r="189" spans="1:5">
      <c r="A189" s="13" t="s">
        <v>225</v>
      </c>
      <c r="B189" s="14">
        <v>50.0414</v>
      </c>
      <c r="C189" s="15">
        <f t="shared" si="4"/>
        <v>-0.0132626099301967</v>
      </c>
      <c r="D189" s="15">
        <v>10862.6</v>
      </c>
      <c r="E189" s="15">
        <f t="shared" si="5"/>
        <v>-0.0122529518474905</v>
      </c>
    </row>
    <row r="190" spans="1:5">
      <c r="A190" s="13" t="s">
        <v>226</v>
      </c>
      <c r="B190" s="14">
        <v>50.4483</v>
      </c>
      <c r="C190" s="15">
        <f t="shared" si="4"/>
        <v>0.00813126731066677</v>
      </c>
      <c r="D190" s="15">
        <v>10948.25</v>
      </c>
      <c r="E190" s="15">
        <f t="shared" si="5"/>
        <v>0.00788485261355473</v>
      </c>
    </row>
    <row r="191" spans="1:5">
      <c r="A191" s="13" t="s">
        <v>227</v>
      </c>
      <c r="B191" s="14">
        <v>50.0232</v>
      </c>
      <c r="C191" s="15">
        <f t="shared" si="4"/>
        <v>-0.00842644846308003</v>
      </c>
      <c r="D191" s="15">
        <v>10855.5</v>
      </c>
      <c r="E191" s="15">
        <f t="shared" si="5"/>
        <v>-0.00847167355513438</v>
      </c>
    </row>
    <row r="192" spans="1:5">
      <c r="A192" s="13" t="s">
        <v>228</v>
      </c>
      <c r="B192" s="14">
        <v>50.5041</v>
      </c>
      <c r="C192" s="15">
        <f t="shared" si="4"/>
        <v>0.00961353931775653</v>
      </c>
      <c r="D192" s="15">
        <v>11032.45</v>
      </c>
      <c r="E192" s="15">
        <f t="shared" si="5"/>
        <v>0.0163004928377321</v>
      </c>
    </row>
    <row r="193" spans="1:5">
      <c r="A193" s="13" t="s">
        <v>229</v>
      </c>
      <c r="B193" s="14">
        <v>50.6985</v>
      </c>
      <c r="C193" s="15">
        <f t="shared" si="4"/>
        <v>0.00384919244180179</v>
      </c>
      <c r="D193" s="15">
        <v>11109.65</v>
      </c>
      <c r="E193" s="15">
        <f t="shared" si="5"/>
        <v>0.00699753907790191</v>
      </c>
    </row>
    <row r="194" spans="1:5">
      <c r="A194" s="13" t="s">
        <v>230</v>
      </c>
      <c r="B194" s="14">
        <v>49.974</v>
      </c>
      <c r="C194" s="15">
        <f t="shared" si="4"/>
        <v>-0.0142903636202256</v>
      </c>
      <c r="D194" s="15">
        <v>10925.85</v>
      </c>
      <c r="E194" s="15">
        <f t="shared" si="5"/>
        <v>-0.016544175559086</v>
      </c>
    </row>
    <row r="195" spans="1:5">
      <c r="A195" s="13" t="s">
        <v>231</v>
      </c>
      <c r="B195" s="14">
        <v>50.422</v>
      </c>
      <c r="C195" s="15">
        <f t="shared" si="4"/>
        <v>0.00896466162404451</v>
      </c>
      <c r="D195" s="15">
        <v>11029.4</v>
      </c>
      <c r="E195" s="15">
        <f t="shared" si="5"/>
        <v>0.00947752348787502</v>
      </c>
    </row>
    <row r="196" spans="1:5">
      <c r="A196" s="13" t="s">
        <v>232</v>
      </c>
      <c r="B196" s="14">
        <v>50.5471</v>
      </c>
      <c r="C196" s="15">
        <f t="shared" si="4"/>
        <v>0.00248105985482534</v>
      </c>
      <c r="D196" s="15">
        <v>11047.8</v>
      </c>
      <c r="E196" s="15">
        <f t="shared" si="5"/>
        <v>0.00166826844615298</v>
      </c>
    </row>
    <row r="197" spans="1:5">
      <c r="A197" s="13" t="s">
        <v>233</v>
      </c>
      <c r="B197" s="14">
        <v>50.6225</v>
      </c>
      <c r="C197" s="15">
        <f t="shared" si="4"/>
        <v>0.00149167805868194</v>
      </c>
      <c r="D197" s="15">
        <v>11053.9</v>
      </c>
      <c r="E197" s="15">
        <f t="shared" si="5"/>
        <v>0.000552146128641029</v>
      </c>
    </row>
    <row r="198" spans="1:5">
      <c r="A198" s="13" t="s">
        <v>234</v>
      </c>
      <c r="B198" s="14">
        <v>50.4047</v>
      </c>
      <c r="C198" s="15">
        <f t="shared" si="4"/>
        <v>-0.00430243468813283</v>
      </c>
      <c r="D198" s="15">
        <v>11017</v>
      </c>
      <c r="E198" s="15">
        <f t="shared" si="5"/>
        <v>-0.00333818833171999</v>
      </c>
    </row>
    <row r="199" spans="1:5">
      <c r="A199" s="13" t="s">
        <v>235</v>
      </c>
      <c r="B199" s="14">
        <v>49.8755</v>
      </c>
      <c r="C199" s="15">
        <f t="shared" si="4"/>
        <v>-0.0104990209246359</v>
      </c>
      <c r="D199" s="15">
        <v>10918.7</v>
      </c>
      <c r="E199" s="15">
        <f t="shared" si="5"/>
        <v>-0.00892257420350361</v>
      </c>
    </row>
    <row r="200" spans="1:5">
      <c r="A200" s="13" t="s">
        <v>236</v>
      </c>
      <c r="B200" s="14">
        <v>49.1219</v>
      </c>
      <c r="C200" s="15">
        <f t="shared" si="4"/>
        <v>-0.0151096229611734</v>
      </c>
      <c r="D200" s="15">
        <v>10741.35</v>
      </c>
      <c r="E200" s="15">
        <f t="shared" si="5"/>
        <v>-0.0162427761546705</v>
      </c>
    </row>
    <row r="201" spans="1:5">
      <c r="A201" s="13" t="s">
        <v>237</v>
      </c>
      <c r="B201" s="14">
        <v>49.4812</v>
      </c>
      <c r="C201" s="15">
        <f t="shared" ref="C201:C225" si="6">(B201-B200)/B200</f>
        <v>0.0073144564847859</v>
      </c>
      <c r="D201" s="15">
        <v>10829.35</v>
      </c>
      <c r="E201" s="15">
        <f t="shared" ref="E201:E225" si="7">(D201-D200)/D200</f>
        <v>0.00819263872790664</v>
      </c>
    </row>
    <row r="202" spans="1:5">
      <c r="A202" s="13" t="s">
        <v>238</v>
      </c>
      <c r="B202" s="14">
        <v>50.1069</v>
      </c>
      <c r="C202" s="15">
        <f t="shared" si="6"/>
        <v>0.0126452066643493</v>
      </c>
      <c r="D202" s="15">
        <v>11057.85</v>
      </c>
      <c r="E202" s="15">
        <f t="shared" si="7"/>
        <v>0.0211000660242766</v>
      </c>
    </row>
    <row r="203" spans="1:5">
      <c r="A203" s="13" t="s">
        <v>239</v>
      </c>
      <c r="B203" s="14">
        <v>50.3182</v>
      </c>
      <c r="C203" s="15">
        <f t="shared" si="6"/>
        <v>0.0042169840880197</v>
      </c>
      <c r="D203" s="15">
        <v>11105.35</v>
      </c>
      <c r="E203" s="15">
        <f t="shared" si="7"/>
        <v>0.0042955909150513</v>
      </c>
    </row>
    <row r="204" spans="1:5">
      <c r="A204" s="13" t="s">
        <v>240</v>
      </c>
      <c r="B204" s="14">
        <v>49.9924</v>
      </c>
      <c r="C204" s="15">
        <f t="shared" si="6"/>
        <v>-0.00647479440838492</v>
      </c>
      <c r="D204" s="15">
        <v>11046.1</v>
      </c>
      <c r="E204" s="15">
        <f t="shared" si="7"/>
        <v>-0.00533526633559501</v>
      </c>
    </row>
    <row r="205" spans="1:5">
      <c r="A205" s="13" t="s">
        <v>241</v>
      </c>
      <c r="B205" s="14">
        <v>49.7087</v>
      </c>
      <c r="C205" s="15">
        <f t="shared" si="6"/>
        <v>-0.00567486257911209</v>
      </c>
      <c r="D205" s="15">
        <v>10948.3</v>
      </c>
      <c r="E205" s="15">
        <f t="shared" si="7"/>
        <v>-0.00885380360489232</v>
      </c>
    </row>
    <row r="206" spans="1:5">
      <c r="A206" s="13" t="s">
        <v>242</v>
      </c>
      <c r="B206" s="14">
        <v>49.9679</v>
      </c>
      <c r="C206" s="15">
        <f t="shared" si="6"/>
        <v>0.00521437897189023</v>
      </c>
      <c r="D206" s="15">
        <v>11023.25</v>
      </c>
      <c r="E206" s="15">
        <f t="shared" si="7"/>
        <v>0.0068458116785255</v>
      </c>
    </row>
    <row r="207" spans="1:5">
      <c r="A207" s="13" t="s">
        <v>243</v>
      </c>
      <c r="B207" s="14">
        <v>49.1671</v>
      </c>
      <c r="C207" s="15">
        <f t="shared" si="6"/>
        <v>-0.0160262888774594</v>
      </c>
      <c r="D207" s="15">
        <v>10797.9</v>
      </c>
      <c r="E207" s="15">
        <f t="shared" si="7"/>
        <v>-0.02044315424217</v>
      </c>
    </row>
    <row r="208" spans="1:5">
      <c r="A208" s="13" t="s">
        <v>244</v>
      </c>
      <c r="B208" s="14">
        <v>49.4332</v>
      </c>
      <c r="C208" s="15">
        <f t="shared" si="6"/>
        <v>0.00541215568947531</v>
      </c>
      <c r="D208" s="15">
        <v>10844.65</v>
      </c>
      <c r="E208" s="15">
        <f t="shared" si="7"/>
        <v>0.00432954555978477</v>
      </c>
    </row>
    <row r="209" spans="1:5">
      <c r="A209" s="13" t="s">
        <v>245</v>
      </c>
      <c r="B209" s="14">
        <v>49.5564</v>
      </c>
      <c r="C209" s="15">
        <f t="shared" si="6"/>
        <v>0.00249225217060593</v>
      </c>
      <c r="D209" s="15">
        <v>10847.9</v>
      </c>
      <c r="E209" s="15">
        <f t="shared" si="7"/>
        <v>0.000299686942409391</v>
      </c>
    </row>
    <row r="210" spans="1:5">
      <c r="A210" s="13" t="s">
        <v>246</v>
      </c>
      <c r="B210" s="14">
        <v>49.9244</v>
      </c>
      <c r="C210" s="15">
        <f t="shared" si="6"/>
        <v>0.00742588242890933</v>
      </c>
      <c r="D210" s="15">
        <v>10946.2</v>
      </c>
      <c r="E210" s="15">
        <f t="shared" si="7"/>
        <v>0.00906166170410873</v>
      </c>
    </row>
    <row r="211" spans="1:5">
      <c r="A211" s="13" t="s">
        <v>247</v>
      </c>
      <c r="B211" s="14">
        <v>50.197</v>
      </c>
      <c r="C211" s="15">
        <f t="shared" si="6"/>
        <v>0.00546025590693136</v>
      </c>
      <c r="D211" s="15">
        <v>11003.05</v>
      </c>
      <c r="E211" s="15">
        <f t="shared" si="7"/>
        <v>0.00519358316127958</v>
      </c>
    </row>
    <row r="212" spans="1:5">
      <c r="A212" s="13" t="s">
        <v>248</v>
      </c>
      <c r="B212" s="14">
        <v>50.5422</v>
      </c>
      <c r="C212" s="15">
        <f t="shared" si="6"/>
        <v>0.00687690499432234</v>
      </c>
      <c r="D212" s="15">
        <v>11035.7</v>
      </c>
      <c r="E212" s="15">
        <f t="shared" si="7"/>
        <v>0.00296735905044524</v>
      </c>
    </row>
    <row r="213" spans="1:5">
      <c r="A213" s="13" t="s">
        <v>249</v>
      </c>
      <c r="B213" s="14">
        <v>50.4514</v>
      </c>
      <c r="C213" s="15">
        <f t="shared" si="6"/>
        <v>-0.00179651855281332</v>
      </c>
      <c r="D213" s="15">
        <v>10982.8</v>
      </c>
      <c r="E213" s="15">
        <f t="shared" si="7"/>
        <v>-0.00479353371331238</v>
      </c>
    </row>
    <row r="214" spans="1:5">
      <c r="A214" s="13" t="s">
        <v>250</v>
      </c>
      <c r="B214" s="14">
        <v>50.816</v>
      </c>
      <c r="C214" s="15">
        <f t="shared" si="6"/>
        <v>0.00722675683925526</v>
      </c>
      <c r="D214" s="15">
        <v>11075.9</v>
      </c>
      <c r="E214" s="15">
        <f t="shared" si="7"/>
        <v>0.00847689113887172</v>
      </c>
    </row>
    <row r="215" spans="1:5">
      <c r="A215" s="13" t="s">
        <v>251</v>
      </c>
      <c r="B215" s="14">
        <v>50.5929</v>
      </c>
      <c r="C215" s="15">
        <f t="shared" si="6"/>
        <v>-0.00439034949622171</v>
      </c>
      <c r="D215" s="15">
        <v>11003.5</v>
      </c>
      <c r="E215" s="15">
        <f t="shared" si="7"/>
        <v>-0.00653671484935758</v>
      </c>
    </row>
    <row r="216" spans="1:5">
      <c r="A216" s="13" t="s">
        <v>252</v>
      </c>
      <c r="B216" s="14">
        <v>49.7479</v>
      </c>
      <c r="C216" s="15">
        <f t="shared" si="6"/>
        <v>-0.016701948297093</v>
      </c>
      <c r="D216" s="15">
        <v>10817.6</v>
      </c>
      <c r="E216" s="15">
        <f t="shared" si="7"/>
        <v>-0.0168946244376789</v>
      </c>
    </row>
    <row r="217" spans="1:5">
      <c r="A217" s="13" t="s">
        <v>253</v>
      </c>
      <c r="B217" s="14">
        <v>49.8394</v>
      </c>
      <c r="C217" s="15">
        <f t="shared" si="6"/>
        <v>0.00183927361757976</v>
      </c>
      <c r="D217" s="15">
        <v>10840.65</v>
      </c>
      <c r="E217" s="15">
        <f t="shared" si="7"/>
        <v>0.00213078686584818</v>
      </c>
    </row>
    <row r="218" spans="1:5">
      <c r="A218" s="13" t="s">
        <v>254</v>
      </c>
      <c r="B218" s="14">
        <v>49.3409</v>
      </c>
      <c r="C218" s="15">
        <f t="shared" si="6"/>
        <v>-0.0100021268313824</v>
      </c>
      <c r="D218" s="15">
        <v>10704.8</v>
      </c>
      <c r="E218" s="15">
        <f t="shared" si="7"/>
        <v>-0.012531536393113</v>
      </c>
    </row>
    <row r="219" spans="1:5">
      <c r="A219" s="13" t="s">
        <v>255</v>
      </c>
      <c r="B219" s="14">
        <v>51.5121</v>
      </c>
      <c r="C219" s="15">
        <f t="shared" si="6"/>
        <v>0.0440040615392098</v>
      </c>
      <c r="D219" s="15">
        <v>11274.2</v>
      </c>
      <c r="E219" s="15">
        <f t="shared" si="7"/>
        <v>0.0531910918466484</v>
      </c>
    </row>
    <row r="220" spans="1:5">
      <c r="A220" s="13" t="s">
        <v>256</v>
      </c>
      <c r="B220" s="14">
        <v>52.6996</v>
      </c>
      <c r="C220" s="15">
        <f t="shared" si="6"/>
        <v>0.0230528361297637</v>
      </c>
      <c r="D220" s="15">
        <v>11600.2</v>
      </c>
      <c r="E220" s="15">
        <f t="shared" si="7"/>
        <v>0.028915577158468</v>
      </c>
    </row>
    <row r="221" spans="1:5">
      <c r="A221" s="13" t="s">
        <v>257</v>
      </c>
      <c r="B221" s="14">
        <v>52.4701</v>
      </c>
      <c r="C221" s="15">
        <f t="shared" si="6"/>
        <v>-0.00435487176373245</v>
      </c>
      <c r="D221" s="15">
        <v>11588.2</v>
      </c>
      <c r="E221" s="15">
        <f t="shared" si="7"/>
        <v>-0.00103446492301857</v>
      </c>
    </row>
    <row r="222" spans="1:5">
      <c r="A222" s="13" t="s">
        <v>258</v>
      </c>
      <c r="B222" s="14">
        <v>51.7405</v>
      </c>
      <c r="C222" s="15">
        <f t="shared" si="6"/>
        <v>-0.0139050621210938</v>
      </c>
      <c r="D222" s="15">
        <v>11440.2</v>
      </c>
      <c r="E222" s="15">
        <f t="shared" si="7"/>
        <v>-0.0127716125023731</v>
      </c>
    </row>
    <row r="223" spans="1:5">
      <c r="A223" s="13" t="s">
        <v>259</v>
      </c>
      <c r="B223" s="14">
        <v>52.2755</v>
      </c>
      <c r="C223" s="15">
        <f t="shared" si="6"/>
        <v>0.010340062426919</v>
      </c>
      <c r="D223" s="15">
        <v>11571.2</v>
      </c>
      <c r="E223" s="15">
        <f t="shared" si="7"/>
        <v>0.0114508487613853</v>
      </c>
    </row>
    <row r="224" spans="1:5">
      <c r="A224" s="13" t="s">
        <v>260</v>
      </c>
      <c r="B224" s="14">
        <v>52.8857</v>
      </c>
      <c r="C224" s="15">
        <f t="shared" si="6"/>
        <v>0.0116727721399126</v>
      </c>
      <c r="D224" s="15">
        <v>11512.4</v>
      </c>
      <c r="E224" s="15">
        <f t="shared" si="7"/>
        <v>-0.00508158185840717</v>
      </c>
    </row>
    <row r="225" spans="1:5">
      <c r="A225" s="16" t="s">
        <v>261</v>
      </c>
      <c r="B225" s="17">
        <v>52.6036</v>
      </c>
      <c r="C225" s="15">
        <f t="shared" si="6"/>
        <v>-0.0053341451469868</v>
      </c>
      <c r="D225" s="15">
        <v>11474.45</v>
      </c>
      <c r="E225" s="15">
        <f t="shared" si="7"/>
        <v>-0.00329644557173126</v>
      </c>
    </row>
    <row r="226" spans="1:5">
      <c r="A226" s="18"/>
      <c r="B226" s="19" t="s">
        <v>271</v>
      </c>
      <c r="C226" s="20">
        <f>AVERAGE(C8:C225)</f>
        <v>4.46079297102458e-5</v>
      </c>
      <c r="D226" s="21"/>
      <c r="E226" s="9">
        <f>AVERAGE(E8:E225)</f>
        <v>0.000412589055231597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6"/>
  <sheetViews>
    <sheetView tabSelected="1" workbookViewId="0">
      <selection activeCell="G10" sqref="G10"/>
    </sheetView>
  </sheetViews>
  <sheetFormatPr defaultColWidth="9" defaultRowHeight="14.4"/>
  <cols>
    <col min="1" max="1" width="37.6666666666667" customWidth="1"/>
    <col min="2" max="2" width="37.8888888888889" customWidth="1"/>
    <col min="3" max="3" width="12.5555555555556" customWidth="1"/>
    <col min="4" max="4" width="19.6666666666667" customWidth="1"/>
    <col min="5" max="5" width="12.5555555555556" customWidth="1"/>
    <col min="7" max="7" width="12.7777777777778" customWidth="1"/>
  </cols>
  <sheetData>
    <row r="1" spans="1:11">
      <c r="A1" s="1" t="s">
        <v>272</v>
      </c>
      <c r="D1" s="2" t="s">
        <v>0</v>
      </c>
      <c r="E1" s="2">
        <f>_xlfn.COVARIANCE.S(C8:C225,E8:E225)</f>
        <v>5.94579611314039e-5</v>
      </c>
      <c r="F1" s="2"/>
      <c r="G1" s="2"/>
      <c r="H1" s="2"/>
      <c r="I1" s="2"/>
      <c r="J1" s="2"/>
      <c r="K1" s="2"/>
    </row>
    <row r="2" spans="1:11">
      <c r="A2" s="3" t="s">
        <v>264</v>
      </c>
      <c r="D2" s="2" t="s">
        <v>2</v>
      </c>
      <c r="E2" s="2">
        <f>_xlfn.VAR.S(E8:E225)</f>
        <v>8.59299624729669e-5</v>
      </c>
      <c r="F2" s="2"/>
      <c r="G2" s="2" t="s">
        <v>3</v>
      </c>
      <c r="H2" s="2">
        <f>(C226-K2)/E3</f>
        <v>2.77740221408349e-5</v>
      </c>
      <c r="I2" s="2"/>
      <c r="J2" s="2" t="s">
        <v>4</v>
      </c>
      <c r="K2" s="2">
        <f>(1+0.065)^(1/365)-1</f>
        <v>0.000172548581126808</v>
      </c>
    </row>
    <row r="3" spans="1:11">
      <c r="A3" s="4" t="s">
        <v>8</v>
      </c>
      <c r="D3" s="2" t="s">
        <v>6</v>
      </c>
      <c r="E3" s="2">
        <f>E1/E2</f>
        <v>0.691935146022077</v>
      </c>
      <c r="F3" s="2"/>
      <c r="G3" s="2" t="s">
        <v>7</v>
      </c>
      <c r="H3" s="2">
        <f>(C226-K2)/E4</f>
        <v>0.00265399681452877</v>
      </c>
      <c r="I3" s="2"/>
      <c r="J3" s="2"/>
      <c r="K3" s="2"/>
    </row>
    <row r="4" spans="1:11">
      <c r="A4" s="3" t="s">
        <v>11</v>
      </c>
      <c r="D4" s="2" t="s">
        <v>9</v>
      </c>
      <c r="E4" s="2">
        <f>_xlfn.STDEV.S(C8:C225)</f>
        <v>0.00724108708813622</v>
      </c>
      <c r="F4" s="2"/>
      <c r="G4" s="2" t="s">
        <v>10</v>
      </c>
      <c r="H4" s="2">
        <f>C226-K2-E3*(E226-K2)</f>
        <v>-0.000146874618435267</v>
      </c>
      <c r="I4" s="2"/>
      <c r="J4" s="2"/>
      <c r="K4" s="2"/>
    </row>
    <row r="5" spans="4:11">
      <c r="D5" s="2" t="s">
        <v>12</v>
      </c>
      <c r="E5" s="2">
        <f>_xlfn.STDEV.S(E8:E225)</f>
        <v>0.00926984155597963</v>
      </c>
      <c r="F5" s="2"/>
      <c r="G5" s="2" t="s">
        <v>13</v>
      </c>
      <c r="H5" s="2">
        <f>K2+(C226-K2)*E5/E4</f>
        <v>0.000197150711087564</v>
      </c>
      <c r="I5" s="2"/>
      <c r="J5" s="2"/>
      <c r="K5" s="2"/>
    </row>
    <row r="6" spans="1:5">
      <c r="A6" s="5" t="s">
        <v>14</v>
      </c>
      <c r="B6" s="5" t="s">
        <v>15</v>
      </c>
      <c r="C6" s="5" t="s">
        <v>16</v>
      </c>
      <c r="D6" s="5" t="s">
        <v>17</v>
      </c>
      <c r="E6" s="5" t="s">
        <v>18</v>
      </c>
    </row>
    <row r="7" spans="1:5">
      <c r="A7" s="6">
        <v>43413</v>
      </c>
      <c r="B7" s="7">
        <v>136.2</v>
      </c>
      <c r="C7" s="8"/>
      <c r="D7" s="8">
        <v>10585.2</v>
      </c>
      <c r="E7" s="8"/>
    </row>
    <row r="8" spans="1:5">
      <c r="A8" s="6">
        <v>43416</v>
      </c>
      <c r="B8" s="7">
        <v>134.86</v>
      </c>
      <c r="C8" s="8">
        <f t="shared" ref="C8:C71" si="0">(B8-B7)/B7</f>
        <v>-0.00983847283406736</v>
      </c>
      <c r="D8" s="8">
        <v>10482.2</v>
      </c>
      <c r="E8" s="8">
        <f>(D8-D7)/D7</f>
        <v>-0.0097305672070438</v>
      </c>
    </row>
    <row r="9" spans="1:5">
      <c r="A9" s="6">
        <v>43417</v>
      </c>
      <c r="B9" s="7">
        <v>135.53</v>
      </c>
      <c r="C9" s="8">
        <f t="shared" si="0"/>
        <v>0.00496811508230748</v>
      </c>
      <c r="D9" s="8">
        <v>10582.5</v>
      </c>
      <c r="E9" s="8">
        <f t="shared" ref="E9:E72" si="1">(D9-D8)/D8</f>
        <v>0.00956860201102815</v>
      </c>
    </row>
    <row r="10" spans="1:5">
      <c r="A10" s="6">
        <v>43418</v>
      </c>
      <c r="B10" s="7">
        <v>135.81</v>
      </c>
      <c r="C10" s="8">
        <f t="shared" si="0"/>
        <v>0.00206596325536782</v>
      </c>
      <c r="D10" s="8">
        <v>10576.3</v>
      </c>
      <c r="E10" s="8">
        <f t="shared" si="1"/>
        <v>-0.000585872903378288</v>
      </c>
    </row>
    <row r="11" spans="1:5">
      <c r="A11" s="6">
        <v>43419</v>
      </c>
      <c r="B11" s="7">
        <v>136</v>
      </c>
      <c r="C11" s="8">
        <f t="shared" si="0"/>
        <v>0.00139901332744273</v>
      </c>
      <c r="D11" s="8">
        <v>10616.7</v>
      </c>
      <c r="E11" s="8">
        <f t="shared" si="1"/>
        <v>0.00381986138819828</v>
      </c>
    </row>
    <row r="12" spans="1:5">
      <c r="A12" s="6">
        <v>43420</v>
      </c>
      <c r="B12" s="7">
        <v>136.77</v>
      </c>
      <c r="C12" s="8">
        <f t="shared" si="0"/>
        <v>0.00566176470588243</v>
      </c>
      <c r="D12" s="8">
        <v>10682.2</v>
      </c>
      <c r="E12" s="8">
        <f t="shared" si="1"/>
        <v>0.006169525370407</v>
      </c>
    </row>
    <row r="13" spans="1:5">
      <c r="A13" s="6">
        <v>43423</v>
      </c>
      <c r="B13" s="7">
        <v>137.24</v>
      </c>
      <c r="C13" s="8">
        <f t="shared" si="0"/>
        <v>0.00343642611683848</v>
      </c>
      <c r="D13" s="8">
        <v>10763.4</v>
      </c>
      <c r="E13" s="8">
        <f t="shared" si="1"/>
        <v>0.00760143041695521</v>
      </c>
    </row>
    <row r="14" spans="1:5">
      <c r="A14" s="6">
        <v>43424</v>
      </c>
      <c r="B14" s="7">
        <v>135.84</v>
      </c>
      <c r="C14" s="8">
        <f t="shared" si="0"/>
        <v>-0.0102011075488196</v>
      </c>
      <c r="D14" s="8">
        <v>10656.2</v>
      </c>
      <c r="E14" s="8">
        <f t="shared" si="1"/>
        <v>-0.00995967816860833</v>
      </c>
    </row>
    <row r="15" spans="1:5">
      <c r="A15" s="6">
        <v>43425</v>
      </c>
      <c r="B15" s="7">
        <v>135.67</v>
      </c>
      <c r="C15" s="8">
        <f t="shared" si="0"/>
        <v>-0.00125147232037703</v>
      </c>
      <c r="D15" s="8">
        <v>10600.05</v>
      </c>
      <c r="E15" s="8">
        <f t="shared" si="1"/>
        <v>-0.00526923293481743</v>
      </c>
    </row>
    <row r="16" spans="1:5">
      <c r="A16" s="6">
        <v>43426</v>
      </c>
      <c r="B16" s="7">
        <v>134.85</v>
      </c>
      <c r="C16" s="8">
        <f t="shared" si="0"/>
        <v>-0.00604407754109231</v>
      </c>
      <c r="D16" s="8">
        <v>10526.75</v>
      </c>
      <c r="E16" s="8">
        <f t="shared" si="1"/>
        <v>-0.00691506172140691</v>
      </c>
    </row>
    <row r="17" spans="1:5">
      <c r="A17" s="6">
        <v>43430</v>
      </c>
      <c r="B17" s="7">
        <v>135.15</v>
      </c>
      <c r="C17" s="8">
        <f t="shared" si="0"/>
        <v>0.00222469410456071</v>
      </c>
      <c r="D17" s="8">
        <v>10628.6</v>
      </c>
      <c r="E17" s="8">
        <f t="shared" si="1"/>
        <v>0.00967535089177575</v>
      </c>
    </row>
    <row r="18" spans="1:5">
      <c r="A18" s="6">
        <v>43431</v>
      </c>
      <c r="B18" s="7">
        <v>135.24</v>
      </c>
      <c r="C18" s="8">
        <f t="shared" si="0"/>
        <v>0.000665926748057739</v>
      </c>
      <c r="D18" s="8">
        <v>10685.6</v>
      </c>
      <c r="E18" s="8">
        <f t="shared" si="1"/>
        <v>0.00536288880943868</v>
      </c>
    </row>
    <row r="19" spans="1:5">
      <c r="A19" s="6">
        <v>43432</v>
      </c>
      <c r="B19" s="7">
        <v>134.44</v>
      </c>
      <c r="C19" s="8">
        <f t="shared" si="0"/>
        <v>-0.0059154096421178</v>
      </c>
      <c r="D19" s="8">
        <v>10728.85</v>
      </c>
      <c r="E19" s="8">
        <f t="shared" si="1"/>
        <v>0.00404750318185221</v>
      </c>
    </row>
    <row r="20" spans="1:5">
      <c r="A20" s="6">
        <v>43433</v>
      </c>
      <c r="B20" s="7">
        <v>135.07</v>
      </c>
      <c r="C20" s="8">
        <f t="shared" si="0"/>
        <v>0.00468610532579586</v>
      </c>
      <c r="D20" s="8">
        <v>10858.7</v>
      </c>
      <c r="E20" s="8">
        <f t="shared" si="1"/>
        <v>0.012102881483104</v>
      </c>
    </row>
    <row r="21" spans="1:5">
      <c r="A21" s="6">
        <v>43434</v>
      </c>
      <c r="B21" s="7">
        <v>134.84</v>
      </c>
      <c r="C21" s="8">
        <f t="shared" si="0"/>
        <v>-0.00170282075960605</v>
      </c>
      <c r="D21" s="8">
        <v>10876.75</v>
      </c>
      <c r="E21" s="8">
        <f t="shared" si="1"/>
        <v>0.00166226159669199</v>
      </c>
    </row>
    <row r="22" spans="1:5">
      <c r="A22" s="6">
        <v>43437</v>
      </c>
      <c r="B22" s="7">
        <v>135.5</v>
      </c>
      <c r="C22" s="8">
        <f t="shared" si="0"/>
        <v>0.00489469000296645</v>
      </c>
      <c r="D22" s="8">
        <v>10883.75</v>
      </c>
      <c r="E22" s="8">
        <f t="shared" si="1"/>
        <v>0.000643574597191257</v>
      </c>
    </row>
    <row r="23" spans="1:5">
      <c r="A23" s="6">
        <v>43438</v>
      </c>
      <c r="B23" s="7">
        <v>135.83</v>
      </c>
      <c r="C23" s="8">
        <f t="shared" si="0"/>
        <v>0.00243542435424363</v>
      </c>
      <c r="D23" s="8">
        <v>10869.5</v>
      </c>
      <c r="E23" s="8">
        <f t="shared" si="1"/>
        <v>-0.00130929137475594</v>
      </c>
    </row>
    <row r="24" spans="1:5">
      <c r="A24" s="6">
        <v>43439</v>
      </c>
      <c r="B24" s="7">
        <v>134.05</v>
      </c>
      <c r="C24" s="8">
        <f t="shared" si="0"/>
        <v>-0.0131046160641979</v>
      </c>
      <c r="D24" s="8">
        <v>10782.9</v>
      </c>
      <c r="E24" s="8">
        <f t="shared" si="1"/>
        <v>-0.00796724780348685</v>
      </c>
    </row>
    <row r="25" spans="1:5">
      <c r="A25" s="6">
        <v>43440</v>
      </c>
      <c r="B25" s="7">
        <v>132.66</v>
      </c>
      <c r="C25" s="8">
        <f t="shared" si="0"/>
        <v>-0.0103692651995525</v>
      </c>
      <c r="D25" s="8">
        <v>10601.15</v>
      </c>
      <c r="E25" s="8">
        <f t="shared" si="1"/>
        <v>-0.0168553914067644</v>
      </c>
    </row>
    <row r="26" spans="1:5">
      <c r="A26" s="6">
        <v>43441</v>
      </c>
      <c r="B26" s="7">
        <v>132.6</v>
      </c>
      <c r="C26" s="8">
        <f t="shared" si="0"/>
        <v>-0.000452284034373604</v>
      </c>
      <c r="D26" s="8">
        <v>10693.7</v>
      </c>
      <c r="E26" s="8">
        <f t="shared" si="1"/>
        <v>0.00873018493276683</v>
      </c>
    </row>
    <row r="27" spans="1:5">
      <c r="A27" s="6">
        <v>43444</v>
      </c>
      <c r="B27" s="7">
        <v>131.22</v>
      </c>
      <c r="C27" s="8">
        <f t="shared" si="0"/>
        <v>-0.0104072398190045</v>
      </c>
      <c r="D27" s="8">
        <v>10488.45</v>
      </c>
      <c r="E27" s="8">
        <f t="shared" si="1"/>
        <v>-0.019193543862274</v>
      </c>
    </row>
    <row r="28" spans="1:5">
      <c r="A28" s="6">
        <v>43445</v>
      </c>
      <c r="B28" s="7">
        <v>132.02</v>
      </c>
      <c r="C28" s="8">
        <f t="shared" si="0"/>
        <v>0.00609663161103499</v>
      </c>
      <c r="D28" s="8">
        <v>10549.15</v>
      </c>
      <c r="E28" s="8">
        <f t="shared" si="1"/>
        <v>0.00578731843122663</v>
      </c>
    </row>
    <row r="29" spans="1:5">
      <c r="A29" s="6">
        <v>43446</v>
      </c>
      <c r="B29" s="7">
        <v>134.07</v>
      </c>
      <c r="C29" s="8">
        <f t="shared" si="0"/>
        <v>0.0155279503105589</v>
      </c>
      <c r="D29" s="8">
        <v>10737.6</v>
      </c>
      <c r="E29" s="8">
        <f t="shared" si="1"/>
        <v>0.0178639985212079</v>
      </c>
    </row>
    <row r="30" spans="1:5">
      <c r="A30" s="6">
        <v>43447</v>
      </c>
      <c r="B30" s="7">
        <v>134.45</v>
      </c>
      <c r="C30" s="8">
        <f t="shared" si="0"/>
        <v>0.00283434027000817</v>
      </c>
      <c r="D30" s="8">
        <v>10791.55</v>
      </c>
      <c r="E30" s="8">
        <f t="shared" si="1"/>
        <v>0.00502440023841444</v>
      </c>
    </row>
    <row r="31" spans="1:5">
      <c r="A31" s="6">
        <v>43448</v>
      </c>
      <c r="B31" s="7">
        <v>135.28</v>
      </c>
      <c r="C31" s="8">
        <f t="shared" si="0"/>
        <v>0.00617329862402389</v>
      </c>
      <c r="D31" s="8">
        <v>10805.45</v>
      </c>
      <c r="E31" s="8">
        <f t="shared" si="1"/>
        <v>0.00128804481283981</v>
      </c>
    </row>
    <row r="32" spans="1:5">
      <c r="A32" s="6">
        <v>43451</v>
      </c>
      <c r="B32" s="7">
        <v>136.23</v>
      </c>
      <c r="C32" s="8">
        <f t="shared" si="0"/>
        <v>0.00702247191011228</v>
      </c>
      <c r="D32" s="8">
        <v>10888.35</v>
      </c>
      <c r="E32" s="8">
        <f t="shared" si="1"/>
        <v>0.00767205437996563</v>
      </c>
    </row>
    <row r="33" spans="1:5">
      <c r="A33" s="6">
        <v>43452</v>
      </c>
      <c r="B33" s="7">
        <v>136.65</v>
      </c>
      <c r="C33" s="8">
        <f t="shared" si="0"/>
        <v>0.00308302136093383</v>
      </c>
      <c r="D33" s="8">
        <v>10908.7</v>
      </c>
      <c r="E33" s="8">
        <f t="shared" si="1"/>
        <v>0.00186897004596659</v>
      </c>
    </row>
    <row r="34" spans="1:5">
      <c r="A34" s="6">
        <v>43453</v>
      </c>
      <c r="B34" s="7">
        <v>137.49</v>
      </c>
      <c r="C34" s="8">
        <f t="shared" si="0"/>
        <v>0.00614709110867181</v>
      </c>
      <c r="D34" s="8">
        <v>10967.3</v>
      </c>
      <c r="E34" s="8">
        <f t="shared" si="1"/>
        <v>0.00537185915828637</v>
      </c>
    </row>
    <row r="35" spans="1:5">
      <c r="A35" s="6">
        <v>43454</v>
      </c>
      <c r="B35" s="7">
        <v>137.13</v>
      </c>
      <c r="C35" s="8">
        <f t="shared" si="0"/>
        <v>-0.0026183722452543</v>
      </c>
      <c r="D35" s="8">
        <v>10951.7</v>
      </c>
      <c r="E35" s="8">
        <f t="shared" si="1"/>
        <v>-0.00142241025594253</v>
      </c>
    </row>
    <row r="36" spans="1:5">
      <c r="A36" s="6">
        <v>43455</v>
      </c>
      <c r="B36" s="7">
        <v>136.03</v>
      </c>
      <c r="C36" s="8">
        <f t="shared" si="0"/>
        <v>-0.00802158535696051</v>
      </c>
      <c r="D36" s="8">
        <v>10754</v>
      </c>
      <c r="E36" s="8">
        <f t="shared" si="1"/>
        <v>-0.0180519919281939</v>
      </c>
    </row>
    <row r="37" spans="1:5">
      <c r="A37" s="6">
        <v>43458</v>
      </c>
      <c r="B37" s="7">
        <v>135.1</v>
      </c>
      <c r="C37" s="8">
        <f t="shared" si="0"/>
        <v>-0.00683672719253111</v>
      </c>
      <c r="D37" s="8">
        <v>10663.5</v>
      </c>
      <c r="E37" s="8">
        <f t="shared" si="1"/>
        <v>-0.0084154733122559</v>
      </c>
    </row>
    <row r="38" spans="1:5">
      <c r="A38" s="6">
        <v>43460</v>
      </c>
      <c r="B38" s="7">
        <v>135.39</v>
      </c>
      <c r="C38" s="8">
        <f t="shared" si="0"/>
        <v>0.00214655810510727</v>
      </c>
      <c r="D38" s="8">
        <v>10729.85</v>
      </c>
      <c r="E38" s="8">
        <f t="shared" si="1"/>
        <v>0.00622215970366206</v>
      </c>
    </row>
    <row r="39" spans="1:5">
      <c r="A39" s="6">
        <v>43461</v>
      </c>
      <c r="B39" s="7">
        <v>135.81</v>
      </c>
      <c r="C39" s="8">
        <f t="shared" si="0"/>
        <v>0.00310214934633293</v>
      </c>
      <c r="D39" s="8">
        <v>10779.8</v>
      </c>
      <c r="E39" s="8">
        <f t="shared" si="1"/>
        <v>0.00465523749167033</v>
      </c>
    </row>
    <row r="40" spans="1:5">
      <c r="A40" s="6">
        <v>43462</v>
      </c>
      <c r="B40" s="7">
        <v>136.78</v>
      </c>
      <c r="C40" s="8">
        <f t="shared" si="0"/>
        <v>0.00714233119799719</v>
      </c>
      <c r="D40" s="8">
        <v>10859.9</v>
      </c>
      <c r="E40" s="8">
        <f t="shared" si="1"/>
        <v>0.00743056457448194</v>
      </c>
    </row>
    <row r="41" spans="1:5">
      <c r="A41" s="6">
        <v>43465</v>
      </c>
      <c r="B41" s="7">
        <v>136.91</v>
      </c>
      <c r="C41" s="8">
        <f t="shared" si="0"/>
        <v>0.000950431349612483</v>
      </c>
      <c r="D41" s="8">
        <v>10862.55</v>
      </c>
      <c r="E41" s="8">
        <f t="shared" si="1"/>
        <v>0.000244016979898492</v>
      </c>
    </row>
    <row r="42" spans="1:5">
      <c r="A42" s="6">
        <v>43466</v>
      </c>
      <c r="B42" s="7">
        <v>137.24</v>
      </c>
      <c r="C42" s="8">
        <f t="shared" si="0"/>
        <v>0.00241034256080646</v>
      </c>
      <c r="D42" s="8">
        <v>10910.1</v>
      </c>
      <c r="E42" s="8">
        <f t="shared" si="1"/>
        <v>0.00437742519021787</v>
      </c>
    </row>
    <row r="43" spans="1:5">
      <c r="A43" s="6">
        <v>43467</v>
      </c>
      <c r="B43" s="7">
        <v>136</v>
      </c>
      <c r="C43" s="8">
        <f t="shared" si="0"/>
        <v>-0.00903526668609741</v>
      </c>
      <c r="D43" s="8">
        <v>10792.5</v>
      </c>
      <c r="E43" s="8">
        <f t="shared" si="1"/>
        <v>-0.0107790029422279</v>
      </c>
    </row>
    <row r="44" spans="1:5">
      <c r="A44" s="6">
        <v>43468</v>
      </c>
      <c r="B44" s="7">
        <v>134.85</v>
      </c>
      <c r="C44" s="8">
        <f t="shared" si="0"/>
        <v>-0.00845588235294122</v>
      </c>
      <c r="D44" s="8">
        <v>10672.25</v>
      </c>
      <c r="E44" s="8">
        <f t="shared" si="1"/>
        <v>-0.0111419967570072</v>
      </c>
    </row>
    <row r="45" spans="1:5">
      <c r="A45" s="6">
        <v>43469</v>
      </c>
      <c r="B45" s="7">
        <v>135.88</v>
      </c>
      <c r="C45" s="8">
        <f t="shared" si="0"/>
        <v>0.00763811642565815</v>
      </c>
      <c r="D45" s="8">
        <v>10727.35</v>
      </c>
      <c r="E45" s="8">
        <f t="shared" si="1"/>
        <v>0.0051629225327368</v>
      </c>
    </row>
    <row r="46" spans="1:5">
      <c r="A46" s="6">
        <v>43472</v>
      </c>
      <c r="B46" s="7">
        <v>136.37</v>
      </c>
      <c r="C46" s="8">
        <f t="shared" si="0"/>
        <v>0.00360612304974985</v>
      </c>
      <c r="D46" s="8">
        <v>10771.8</v>
      </c>
      <c r="E46" s="8">
        <f t="shared" si="1"/>
        <v>0.00414361421972798</v>
      </c>
    </row>
    <row r="47" spans="1:5">
      <c r="A47" s="6">
        <v>43473</v>
      </c>
      <c r="B47" s="7">
        <v>137.08</v>
      </c>
      <c r="C47" s="8">
        <f t="shared" si="0"/>
        <v>0.00520642370022738</v>
      </c>
      <c r="D47" s="8">
        <v>10802.15</v>
      </c>
      <c r="E47" s="8">
        <f t="shared" si="1"/>
        <v>0.0028175421006703</v>
      </c>
    </row>
    <row r="48" spans="1:5">
      <c r="A48" s="6">
        <v>43474</v>
      </c>
      <c r="B48" s="7">
        <v>137.22</v>
      </c>
      <c r="C48" s="8">
        <f t="shared" si="0"/>
        <v>0.0010213014298219</v>
      </c>
      <c r="D48" s="8">
        <v>10855.15</v>
      </c>
      <c r="E48" s="8">
        <f t="shared" si="1"/>
        <v>0.00490643066426591</v>
      </c>
    </row>
    <row r="49" spans="1:5">
      <c r="A49" s="6">
        <v>43475</v>
      </c>
      <c r="B49" s="7">
        <v>137.09</v>
      </c>
      <c r="C49" s="8">
        <f t="shared" si="0"/>
        <v>-0.000947383763299777</v>
      </c>
      <c r="D49" s="8">
        <v>10821.6</v>
      </c>
      <c r="E49" s="8">
        <f t="shared" si="1"/>
        <v>-0.00309069888486104</v>
      </c>
    </row>
    <row r="50" spans="1:5">
      <c r="A50" s="6">
        <v>43476</v>
      </c>
      <c r="B50" s="7">
        <v>137.18</v>
      </c>
      <c r="C50" s="8">
        <f t="shared" si="0"/>
        <v>0.000656503027208428</v>
      </c>
      <c r="D50" s="8">
        <v>10794.95</v>
      </c>
      <c r="E50" s="8">
        <f t="shared" si="1"/>
        <v>-0.00246266725807641</v>
      </c>
    </row>
    <row r="51" spans="1:5">
      <c r="A51" s="6">
        <v>43479</v>
      </c>
      <c r="B51" s="7">
        <v>136.57</v>
      </c>
      <c r="C51" s="8">
        <f t="shared" si="0"/>
        <v>-0.00444671234873898</v>
      </c>
      <c r="D51" s="8">
        <v>10737.6</v>
      </c>
      <c r="E51" s="8">
        <f t="shared" si="1"/>
        <v>-0.00531266935002018</v>
      </c>
    </row>
    <row r="52" spans="1:5">
      <c r="A52" s="6">
        <v>43480</v>
      </c>
      <c r="B52" s="7">
        <v>137.61</v>
      </c>
      <c r="C52" s="8">
        <f t="shared" si="0"/>
        <v>0.00761514241780787</v>
      </c>
      <c r="D52" s="8">
        <v>10886.8</v>
      </c>
      <c r="E52" s="8">
        <f t="shared" si="1"/>
        <v>0.0138950976009536</v>
      </c>
    </row>
    <row r="53" spans="1:5">
      <c r="A53" s="6">
        <v>43481</v>
      </c>
      <c r="B53" s="7">
        <v>137.59</v>
      </c>
      <c r="C53" s="8">
        <f t="shared" si="0"/>
        <v>-0.000145338274834752</v>
      </c>
      <c r="D53" s="8">
        <v>10890.3</v>
      </c>
      <c r="E53" s="8">
        <f t="shared" si="1"/>
        <v>0.000321490245067421</v>
      </c>
    </row>
    <row r="54" spans="1:5">
      <c r="A54" s="6">
        <v>43482</v>
      </c>
      <c r="B54" s="7">
        <v>137.15</v>
      </c>
      <c r="C54" s="8">
        <f t="shared" si="0"/>
        <v>-0.00319790682462387</v>
      </c>
      <c r="D54" s="8">
        <v>10905.2</v>
      </c>
      <c r="E54" s="8">
        <f t="shared" si="1"/>
        <v>0.00136819004067854</v>
      </c>
    </row>
    <row r="55" spans="1:5">
      <c r="A55" s="6">
        <v>43483</v>
      </c>
      <c r="B55" s="7">
        <v>136.28</v>
      </c>
      <c r="C55" s="8">
        <f t="shared" si="0"/>
        <v>-0.00634341961356183</v>
      </c>
      <c r="D55" s="8">
        <v>10906.95</v>
      </c>
      <c r="E55" s="8">
        <f t="shared" si="1"/>
        <v>0.000160473902358508</v>
      </c>
    </row>
    <row r="56" spans="1:5">
      <c r="A56" s="6">
        <v>43486</v>
      </c>
      <c r="B56" s="7">
        <v>135.89</v>
      </c>
      <c r="C56" s="8">
        <f t="shared" si="0"/>
        <v>-0.00286175520986216</v>
      </c>
      <c r="D56" s="8">
        <v>10961.85</v>
      </c>
      <c r="E56" s="8">
        <f t="shared" si="1"/>
        <v>0.00503348782198503</v>
      </c>
    </row>
    <row r="57" spans="1:5">
      <c r="A57" s="6">
        <v>43487</v>
      </c>
      <c r="B57" s="7">
        <v>135.51</v>
      </c>
      <c r="C57" s="8">
        <f t="shared" si="0"/>
        <v>-0.00279637942453452</v>
      </c>
      <c r="D57" s="8">
        <v>10922.75</v>
      </c>
      <c r="E57" s="8">
        <f t="shared" si="1"/>
        <v>-0.00356691616834753</v>
      </c>
    </row>
    <row r="58" spans="1:5">
      <c r="A58" s="6">
        <v>43488</v>
      </c>
      <c r="B58" s="7">
        <v>134.95</v>
      </c>
      <c r="C58" s="8">
        <f t="shared" si="0"/>
        <v>-0.00413253634418126</v>
      </c>
      <c r="D58" s="8">
        <v>10831.5</v>
      </c>
      <c r="E58" s="8">
        <f t="shared" si="1"/>
        <v>-0.00835412327481632</v>
      </c>
    </row>
    <row r="59" spans="1:5">
      <c r="A59" s="6">
        <v>43489</v>
      </c>
      <c r="B59" s="7">
        <v>134.67</v>
      </c>
      <c r="C59" s="8">
        <f t="shared" si="0"/>
        <v>-0.00207484253427196</v>
      </c>
      <c r="D59" s="8">
        <v>10849.8</v>
      </c>
      <c r="E59" s="8">
        <f t="shared" si="1"/>
        <v>0.00168951668743935</v>
      </c>
    </row>
    <row r="60" spans="1:5">
      <c r="A60" s="6">
        <v>43490</v>
      </c>
      <c r="B60" s="7">
        <v>134.13</v>
      </c>
      <c r="C60" s="8">
        <f t="shared" si="0"/>
        <v>-0.00400980173758069</v>
      </c>
      <c r="D60" s="8">
        <v>10780.55</v>
      </c>
      <c r="E60" s="8">
        <f t="shared" si="1"/>
        <v>-0.00638260613098859</v>
      </c>
    </row>
    <row r="61" spans="1:5">
      <c r="A61" s="6">
        <v>43493</v>
      </c>
      <c r="B61" s="7">
        <v>133.18</v>
      </c>
      <c r="C61" s="8">
        <f t="shared" si="0"/>
        <v>-0.00708268098113762</v>
      </c>
      <c r="D61" s="8">
        <v>10661.55</v>
      </c>
      <c r="E61" s="8">
        <f t="shared" si="1"/>
        <v>-0.011038397855397</v>
      </c>
    </row>
    <row r="62" spans="1:5">
      <c r="A62" s="6">
        <v>43494</v>
      </c>
      <c r="B62" s="7">
        <v>133.49</v>
      </c>
      <c r="C62" s="8">
        <f t="shared" si="0"/>
        <v>0.00232767682835262</v>
      </c>
      <c r="D62" s="8">
        <v>10652.2</v>
      </c>
      <c r="E62" s="8">
        <f t="shared" si="1"/>
        <v>-0.000876983177867997</v>
      </c>
    </row>
    <row r="63" spans="1:5">
      <c r="A63" s="6">
        <v>43495</v>
      </c>
      <c r="B63" s="7">
        <v>133.96</v>
      </c>
      <c r="C63" s="8">
        <f t="shared" si="0"/>
        <v>0.00352086298599145</v>
      </c>
      <c r="D63" s="8">
        <v>10651.8</v>
      </c>
      <c r="E63" s="8">
        <f t="shared" si="1"/>
        <v>-3.75509284468424e-5</v>
      </c>
    </row>
    <row r="64" spans="1:5">
      <c r="A64" s="6">
        <v>43496</v>
      </c>
      <c r="B64" s="7">
        <v>134.95</v>
      </c>
      <c r="C64" s="8">
        <f t="shared" si="0"/>
        <v>0.00739026575097029</v>
      </c>
      <c r="D64" s="8">
        <v>10830.95</v>
      </c>
      <c r="E64" s="8">
        <f t="shared" si="1"/>
        <v>0.0168187536378829</v>
      </c>
    </row>
    <row r="65" spans="1:5">
      <c r="A65" s="6">
        <v>43497</v>
      </c>
      <c r="B65" s="7">
        <v>134.11</v>
      </c>
      <c r="C65" s="8">
        <f t="shared" si="0"/>
        <v>-0.00622452760281567</v>
      </c>
      <c r="D65" s="8">
        <v>10893.65</v>
      </c>
      <c r="E65" s="8">
        <f t="shared" si="1"/>
        <v>0.00578896588018585</v>
      </c>
    </row>
    <row r="66" spans="1:5">
      <c r="A66" s="6">
        <v>43500</v>
      </c>
      <c r="B66" s="7">
        <v>133.35</v>
      </c>
      <c r="C66" s="8">
        <f t="shared" si="0"/>
        <v>-0.0056669897845054</v>
      </c>
      <c r="D66" s="8">
        <v>10912.25</v>
      </c>
      <c r="E66" s="8">
        <f t="shared" si="1"/>
        <v>0.00170741670606274</v>
      </c>
    </row>
    <row r="67" spans="1:5">
      <c r="A67" s="6">
        <v>43501</v>
      </c>
      <c r="B67" s="7">
        <v>132.97</v>
      </c>
      <c r="C67" s="8">
        <f t="shared" si="0"/>
        <v>-0.00284964379452565</v>
      </c>
      <c r="D67" s="8">
        <v>10934.35</v>
      </c>
      <c r="E67" s="8">
        <f t="shared" si="1"/>
        <v>0.0020252468555981</v>
      </c>
    </row>
    <row r="68" spans="1:5">
      <c r="A68" s="6">
        <v>43502</v>
      </c>
      <c r="B68" s="7">
        <v>134.24</v>
      </c>
      <c r="C68" s="8">
        <f t="shared" si="0"/>
        <v>0.00955102654734158</v>
      </c>
      <c r="D68" s="8">
        <v>11062.45</v>
      </c>
      <c r="E68" s="8">
        <f t="shared" si="1"/>
        <v>0.01171537402772</v>
      </c>
    </row>
    <row r="69" spans="1:5">
      <c r="A69" s="6">
        <v>43503</v>
      </c>
      <c r="B69" s="7">
        <v>134.72</v>
      </c>
      <c r="C69" s="8">
        <f t="shared" si="0"/>
        <v>0.00357568533969003</v>
      </c>
      <c r="D69" s="8">
        <v>11069.4</v>
      </c>
      <c r="E69" s="8">
        <f t="shared" si="1"/>
        <v>0.000628251427124996</v>
      </c>
    </row>
    <row r="70" spans="1:5">
      <c r="A70" s="6">
        <v>43504</v>
      </c>
      <c r="B70" s="7">
        <v>133.05</v>
      </c>
      <c r="C70" s="8">
        <f t="shared" si="0"/>
        <v>-0.0123960807600949</v>
      </c>
      <c r="D70" s="8">
        <v>10943.6</v>
      </c>
      <c r="E70" s="8">
        <f t="shared" si="1"/>
        <v>-0.0113646629446943</v>
      </c>
    </row>
    <row r="71" spans="1:5">
      <c r="A71" s="6">
        <v>43507</v>
      </c>
      <c r="B71" s="7">
        <v>132.19</v>
      </c>
      <c r="C71" s="8">
        <f t="shared" si="0"/>
        <v>-0.00646373543780544</v>
      </c>
      <c r="D71" s="8">
        <v>10888.8</v>
      </c>
      <c r="E71" s="8">
        <f t="shared" si="1"/>
        <v>-0.00500749296392422</v>
      </c>
    </row>
    <row r="72" spans="1:5">
      <c r="A72" s="6">
        <v>43508</v>
      </c>
      <c r="B72" s="7">
        <v>132</v>
      </c>
      <c r="C72" s="8">
        <f t="shared" ref="C72:C135" si="2">(B72-B71)/B71</f>
        <v>-0.00143732506241015</v>
      </c>
      <c r="D72" s="8">
        <v>10831.4</v>
      </c>
      <c r="E72" s="8">
        <f t="shared" si="1"/>
        <v>-0.00527147160384979</v>
      </c>
    </row>
    <row r="73" spans="1:5">
      <c r="A73" s="6">
        <v>43509</v>
      </c>
      <c r="B73" s="7">
        <v>131.16</v>
      </c>
      <c r="C73" s="8">
        <f t="shared" si="2"/>
        <v>-0.00636363636363639</v>
      </c>
      <c r="D73" s="8">
        <v>10793.65</v>
      </c>
      <c r="E73" s="8">
        <f t="shared" ref="E73:E136" si="3">(D73-D72)/D72</f>
        <v>-0.00348523736543752</v>
      </c>
    </row>
    <row r="74" spans="1:5">
      <c r="A74" s="6">
        <v>43510</v>
      </c>
      <c r="B74" s="7">
        <v>130.91</v>
      </c>
      <c r="C74" s="8">
        <f t="shared" si="2"/>
        <v>-0.00190606892345227</v>
      </c>
      <c r="D74" s="8">
        <v>10746.05</v>
      </c>
      <c r="E74" s="8">
        <f t="shared" si="3"/>
        <v>-0.00441000032426476</v>
      </c>
    </row>
    <row r="75" spans="1:5">
      <c r="A75" s="6">
        <v>43511</v>
      </c>
      <c r="B75" s="7">
        <v>130.85</v>
      </c>
      <c r="C75" s="8">
        <f t="shared" si="2"/>
        <v>-0.000458330150485083</v>
      </c>
      <c r="D75" s="8">
        <v>10724.4</v>
      </c>
      <c r="E75" s="8">
        <f t="shared" si="3"/>
        <v>-0.00201469377119962</v>
      </c>
    </row>
    <row r="76" spans="1:5">
      <c r="A76" s="6">
        <v>43514</v>
      </c>
      <c r="B76" s="7">
        <v>130.38</v>
      </c>
      <c r="C76" s="8">
        <f t="shared" si="2"/>
        <v>-0.00359189912113106</v>
      </c>
      <c r="D76" s="8">
        <v>10640.95</v>
      </c>
      <c r="E76" s="8">
        <f t="shared" si="3"/>
        <v>-0.00778132109954859</v>
      </c>
    </row>
    <row r="77" spans="1:5">
      <c r="A77" s="6">
        <v>43515</v>
      </c>
      <c r="B77" s="7">
        <v>130.64</v>
      </c>
      <c r="C77" s="8">
        <f t="shared" si="2"/>
        <v>0.00199417088510501</v>
      </c>
      <c r="D77" s="8">
        <v>10604.35</v>
      </c>
      <c r="E77" s="8">
        <f t="shared" si="3"/>
        <v>-0.00343954252204929</v>
      </c>
    </row>
    <row r="78" spans="1:5">
      <c r="A78" s="6">
        <v>43516</v>
      </c>
      <c r="B78" s="7">
        <v>132.2</v>
      </c>
      <c r="C78" s="8">
        <f t="shared" si="2"/>
        <v>0.0119412124923454</v>
      </c>
      <c r="D78" s="8">
        <v>10735.45</v>
      </c>
      <c r="E78" s="8">
        <f t="shared" si="3"/>
        <v>0.0123628510941265</v>
      </c>
    </row>
    <row r="79" spans="1:5">
      <c r="A79" s="6">
        <v>43517</v>
      </c>
      <c r="B79" s="7">
        <v>132.84</v>
      </c>
      <c r="C79" s="8">
        <f t="shared" si="2"/>
        <v>0.00484114977307122</v>
      </c>
      <c r="D79" s="8">
        <v>10789.85</v>
      </c>
      <c r="E79" s="8">
        <f t="shared" si="3"/>
        <v>0.00506732367995749</v>
      </c>
    </row>
    <row r="80" spans="1:5">
      <c r="A80" s="6">
        <v>43518</v>
      </c>
      <c r="B80" s="7">
        <v>133.73</v>
      </c>
      <c r="C80" s="8">
        <f t="shared" si="2"/>
        <v>0.00669978922011432</v>
      </c>
      <c r="D80" s="8">
        <v>10791.65</v>
      </c>
      <c r="E80" s="8">
        <f t="shared" si="3"/>
        <v>0.000166823449816195</v>
      </c>
    </row>
    <row r="81" spans="1:5">
      <c r="A81" s="6">
        <v>43521</v>
      </c>
      <c r="B81" s="7">
        <v>134.37</v>
      </c>
      <c r="C81" s="8">
        <f t="shared" si="2"/>
        <v>0.00478576235698807</v>
      </c>
      <c r="D81" s="8">
        <v>10880.1</v>
      </c>
      <c r="E81" s="8">
        <f t="shared" si="3"/>
        <v>0.00819615165428834</v>
      </c>
    </row>
    <row r="82" spans="1:5">
      <c r="A82" s="6">
        <v>43522</v>
      </c>
      <c r="B82" s="7">
        <v>134.04</v>
      </c>
      <c r="C82" s="8">
        <f t="shared" si="2"/>
        <v>-0.0024559053360126</v>
      </c>
      <c r="D82" s="8">
        <v>10835.3</v>
      </c>
      <c r="E82" s="8">
        <f t="shared" si="3"/>
        <v>-0.00411760921315071</v>
      </c>
    </row>
    <row r="83" spans="1:5">
      <c r="A83" s="6">
        <v>43523</v>
      </c>
      <c r="B83" s="7">
        <v>133.8</v>
      </c>
      <c r="C83" s="8">
        <f t="shared" si="2"/>
        <v>-0.00179051029543405</v>
      </c>
      <c r="D83" s="8">
        <v>10806.65</v>
      </c>
      <c r="E83" s="8">
        <f t="shared" si="3"/>
        <v>-0.00264413537234776</v>
      </c>
    </row>
    <row r="84" spans="1:5">
      <c r="A84" s="6">
        <v>43524</v>
      </c>
      <c r="B84" s="7">
        <v>134.76</v>
      </c>
      <c r="C84" s="8">
        <f t="shared" si="2"/>
        <v>0.00717488789237653</v>
      </c>
      <c r="D84" s="8">
        <v>10792.5</v>
      </c>
      <c r="E84" s="8">
        <f t="shared" si="3"/>
        <v>-0.00130937894722228</v>
      </c>
    </row>
    <row r="85" spans="1:5">
      <c r="A85" s="6">
        <v>43525</v>
      </c>
      <c r="B85" s="7">
        <v>135.75</v>
      </c>
      <c r="C85" s="8">
        <f t="shared" si="2"/>
        <v>0.00734639358860203</v>
      </c>
      <c r="D85" s="8">
        <v>10863.5</v>
      </c>
      <c r="E85" s="8">
        <f t="shared" si="3"/>
        <v>0.00657864257586287</v>
      </c>
    </row>
    <row r="86" spans="1:5">
      <c r="A86" s="6">
        <v>43529</v>
      </c>
      <c r="B86" s="7">
        <v>137.75</v>
      </c>
      <c r="C86" s="8">
        <f t="shared" si="2"/>
        <v>0.0147329650092081</v>
      </c>
      <c r="D86" s="8">
        <v>10987.45</v>
      </c>
      <c r="E86" s="8">
        <f t="shared" si="3"/>
        <v>0.0114097666497907</v>
      </c>
    </row>
    <row r="87" spans="1:5">
      <c r="A87" s="6">
        <v>43530</v>
      </c>
      <c r="B87" s="7">
        <v>138.64</v>
      </c>
      <c r="C87" s="8">
        <f t="shared" si="2"/>
        <v>0.00646098003629754</v>
      </c>
      <c r="D87" s="8">
        <v>11053</v>
      </c>
      <c r="E87" s="8">
        <f t="shared" si="3"/>
        <v>0.00596589745573352</v>
      </c>
    </row>
    <row r="88" spans="1:5">
      <c r="A88" s="6">
        <v>43531</v>
      </c>
      <c r="B88" s="7">
        <v>138.04</v>
      </c>
      <c r="C88" s="8">
        <f t="shared" si="2"/>
        <v>-0.00432775533756488</v>
      </c>
      <c r="D88" s="8">
        <v>11058.2</v>
      </c>
      <c r="E88" s="8">
        <f t="shared" si="3"/>
        <v>0.000470460508459308</v>
      </c>
    </row>
    <row r="89" spans="1:5">
      <c r="A89" s="6">
        <v>43532</v>
      </c>
      <c r="B89" s="7">
        <v>137.89</v>
      </c>
      <c r="C89" s="8">
        <f t="shared" si="2"/>
        <v>-0.00108664155317303</v>
      </c>
      <c r="D89" s="8">
        <v>11035.4</v>
      </c>
      <c r="E89" s="8">
        <f t="shared" si="3"/>
        <v>-0.00206181837912147</v>
      </c>
    </row>
    <row r="90" spans="1:5">
      <c r="A90" s="6">
        <v>43535</v>
      </c>
      <c r="B90" s="7">
        <v>140.02</v>
      </c>
      <c r="C90" s="8">
        <f t="shared" si="2"/>
        <v>0.0154470955109147</v>
      </c>
      <c r="D90" s="8">
        <v>11168.05</v>
      </c>
      <c r="E90" s="8">
        <f t="shared" si="3"/>
        <v>0.0120204070536636</v>
      </c>
    </row>
    <row r="91" spans="1:5">
      <c r="A91" s="6">
        <v>43536</v>
      </c>
      <c r="B91" s="7">
        <v>141.16</v>
      </c>
      <c r="C91" s="8">
        <f t="shared" si="2"/>
        <v>0.00814169404370794</v>
      </c>
      <c r="D91" s="8">
        <v>11301.2</v>
      </c>
      <c r="E91" s="8">
        <f t="shared" si="3"/>
        <v>0.011922403642534</v>
      </c>
    </row>
    <row r="92" spans="1:5">
      <c r="A92" s="6">
        <v>43537</v>
      </c>
      <c r="B92" s="7">
        <v>140.26</v>
      </c>
      <c r="C92" s="8">
        <f t="shared" si="2"/>
        <v>-0.006375743836781</v>
      </c>
      <c r="D92" s="8">
        <v>11341.7</v>
      </c>
      <c r="E92" s="8">
        <f t="shared" si="3"/>
        <v>0.00358369022758645</v>
      </c>
    </row>
    <row r="93" spans="1:5">
      <c r="A93" s="6">
        <v>43538</v>
      </c>
      <c r="B93" s="7">
        <v>140.77</v>
      </c>
      <c r="C93" s="8">
        <f t="shared" si="2"/>
        <v>0.00363610437758462</v>
      </c>
      <c r="D93" s="8">
        <v>11343.25</v>
      </c>
      <c r="E93" s="8">
        <f t="shared" si="3"/>
        <v>0.000136663815830014</v>
      </c>
    </row>
    <row r="94" spans="1:5">
      <c r="A94" s="6">
        <v>43539</v>
      </c>
      <c r="B94" s="7">
        <v>141.82</v>
      </c>
      <c r="C94" s="8">
        <f t="shared" si="2"/>
        <v>0.00745897563401281</v>
      </c>
      <c r="D94" s="8">
        <v>11426.85</v>
      </c>
      <c r="E94" s="8">
        <f t="shared" si="3"/>
        <v>0.00737002181914358</v>
      </c>
    </row>
    <row r="95" spans="1:5">
      <c r="A95" s="6">
        <v>43542</v>
      </c>
      <c r="B95" s="7">
        <v>141.85</v>
      </c>
      <c r="C95" s="8">
        <f t="shared" si="2"/>
        <v>0.000211535749541681</v>
      </c>
      <c r="D95" s="8">
        <v>11462.2</v>
      </c>
      <c r="E95" s="8">
        <f t="shared" si="3"/>
        <v>0.00309359097214021</v>
      </c>
    </row>
    <row r="96" spans="1:5">
      <c r="A96" s="6">
        <v>43543</v>
      </c>
      <c r="B96" s="7">
        <v>142.73</v>
      </c>
      <c r="C96" s="8">
        <f t="shared" si="2"/>
        <v>0.00620373634120547</v>
      </c>
      <c r="D96" s="8">
        <v>11532.4</v>
      </c>
      <c r="E96" s="8">
        <f t="shared" si="3"/>
        <v>0.0061244787213623</v>
      </c>
    </row>
    <row r="97" spans="1:5">
      <c r="A97" s="6">
        <v>43544</v>
      </c>
      <c r="B97" s="7">
        <v>142.01</v>
      </c>
      <c r="C97" s="8">
        <f t="shared" si="2"/>
        <v>-0.0050444895957402</v>
      </c>
      <c r="D97" s="8">
        <v>11521.05</v>
      </c>
      <c r="E97" s="8">
        <f t="shared" si="3"/>
        <v>-0.000984183691165791</v>
      </c>
    </row>
    <row r="98" spans="1:5">
      <c r="A98" s="6">
        <v>43546</v>
      </c>
      <c r="B98" s="7">
        <v>141.95</v>
      </c>
      <c r="C98" s="8">
        <f t="shared" si="2"/>
        <v>-0.000422505457362174</v>
      </c>
      <c r="D98" s="8">
        <v>11456.9</v>
      </c>
      <c r="E98" s="8">
        <f t="shared" si="3"/>
        <v>-0.00556806888261049</v>
      </c>
    </row>
    <row r="99" spans="1:5">
      <c r="A99" s="6">
        <v>43549</v>
      </c>
      <c r="B99" s="7">
        <v>141.43</v>
      </c>
      <c r="C99" s="8">
        <f t="shared" si="2"/>
        <v>-0.00366326171187025</v>
      </c>
      <c r="D99" s="8">
        <v>11354.25</v>
      </c>
      <c r="E99" s="8">
        <f t="shared" si="3"/>
        <v>-0.00895966622733895</v>
      </c>
    </row>
    <row r="100" spans="1:5">
      <c r="A100" s="6">
        <v>43550</v>
      </c>
      <c r="B100" s="7">
        <v>142.56</v>
      </c>
      <c r="C100" s="8">
        <f t="shared" si="2"/>
        <v>0.00798981828466376</v>
      </c>
      <c r="D100" s="8">
        <v>11483.25</v>
      </c>
      <c r="E100" s="8">
        <f t="shared" si="3"/>
        <v>0.0113613845036</v>
      </c>
    </row>
    <row r="101" spans="1:5">
      <c r="A101" s="6">
        <v>43551</v>
      </c>
      <c r="B101" s="7">
        <v>142.33</v>
      </c>
      <c r="C101" s="8">
        <f t="shared" si="2"/>
        <v>-0.00161335578002237</v>
      </c>
      <c r="D101" s="8">
        <v>11445.05</v>
      </c>
      <c r="E101" s="8">
        <f t="shared" si="3"/>
        <v>-0.00332658437289101</v>
      </c>
    </row>
    <row r="102" spans="1:5">
      <c r="A102" s="6">
        <v>43552</v>
      </c>
      <c r="B102" s="7">
        <v>143.18</v>
      </c>
      <c r="C102" s="8">
        <f t="shared" si="2"/>
        <v>0.00597203681585045</v>
      </c>
      <c r="D102" s="8">
        <v>11570</v>
      </c>
      <c r="E102" s="8">
        <f t="shared" si="3"/>
        <v>0.0109173834976694</v>
      </c>
    </row>
    <row r="103" spans="1:5">
      <c r="A103" s="6">
        <v>43553</v>
      </c>
      <c r="B103" s="7">
        <v>144.07</v>
      </c>
      <c r="C103" s="8">
        <f t="shared" si="2"/>
        <v>0.00621595194859608</v>
      </c>
      <c r="D103" s="8">
        <v>11623.9</v>
      </c>
      <c r="E103" s="8">
        <f t="shared" si="3"/>
        <v>0.00465859982713912</v>
      </c>
    </row>
    <row r="104" spans="1:5">
      <c r="A104" s="6">
        <v>43556</v>
      </c>
      <c r="B104" s="7">
        <v>144.79</v>
      </c>
      <c r="C104" s="8">
        <f t="shared" si="2"/>
        <v>0.00499757062539043</v>
      </c>
      <c r="D104" s="8">
        <v>11669.15</v>
      </c>
      <c r="E104" s="8">
        <f t="shared" si="3"/>
        <v>0.00389284147317166</v>
      </c>
    </row>
    <row r="105" spans="1:5">
      <c r="A105" s="6">
        <v>43557</v>
      </c>
      <c r="B105" s="7">
        <v>145.33</v>
      </c>
      <c r="C105" s="8">
        <f t="shared" si="2"/>
        <v>0.00372953933282699</v>
      </c>
      <c r="D105" s="8">
        <v>11713.2</v>
      </c>
      <c r="E105" s="8">
        <f t="shared" si="3"/>
        <v>0.00377491076899355</v>
      </c>
    </row>
    <row r="106" spans="1:5">
      <c r="A106" s="6">
        <v>43558</v>
      </c>
      <c r="B106" s="7">
        <v>144.11</v>
      </c>
      <c r="C106" s="8">
        <f t="shared" si="2"/>
        <v>-0.00839468795155851</v>
      </c>
      <c r="D106" s="8">
        <v>11643.95</v>
      </c>
      <c r="E106" s="8">
        <f t="shared" si="3"/>
        <v>-0.00591213331967353</v>
      </c>
    </row>
    <row r="107" spans="1:5">
      <c r="A107" s="6">
        <v>43559</v>
      </c>
      <c r="B107" s="7">
        <v>144.15</v>
      </c>
      <c r="C107" s="8">
        <f t="shared" si="2"/>
        <v>0.000277565748386594</v>
      </c>
      <c r="D107" s="8">
        <v>11598</v>
      </c>
      <c r="E107" s="8">
        <f t="shared" si="3"/>
        <v>-0.00394625535149161</v>
      </c>
    </row>
    <row r="108" spans="1:5">
      <c r="A108" s="6">
        <v>43560</v>
      </c>
      <c r="B108" s="7">
        <v>144.63</v>
      </c>
      <c r="C108" s="8">
        <f t="shared" si="2"/>
        <v>0.00332986472424551</v>
      </c>
      <c r="D108" s="8">
        <v>11665.95</v>
      </c>
      <c r="E108" s="8">
        <f t="shared" si="3"/>
        <v>0.00585876875323338</v>
      </c>
    </row>
    <row r="109" spans="1:5">
      <c r="A109" s="6">
        <v>43563</v>
      </c>
      <c r="B109" s="7">
        <v>144.13</v>
      </c>
      <c r="C109" s="8">
        <f t="shared" si="2"/>
        <v>-0.00345709742100532</v>
      </c>
      <c r="D109" s="8">
        <v>11604.5</v>
      </c>
      <c r="E109" s="8">
        <f t="shared" si="3"/>
        <v>-0.00526746643008077</v>
      </c>
    </row>
    <row r="110" spans="1:5">
      <c r="A110" s="6">
        <v>43564</v>
      </c>
      <c r="B110" s="7">
        <v>144.74</v>
      </c>
      <c r="C110" s="8">
        <f t="shared" si="2"/>
        <v>0.00423229029348514</v>
      </c>
      <c r="D110" s="8">
        <v>11671.95</v>
      </c>
      <c r="E110" s="8">
        <f t="shared" si="3"/>
        <v>0.00581240036192862</v>
      </c>
    </row>
    <row r="111" spans="1:5">
      <c r="A111" s="6">
        <v>43565</v>
      </c>
      <c r="B111" s="7">
        <v>144.14</v>
      </c>
      <c r="C111" s="8">
        <f t="shared" si="2"/>
        <v>-0.00414536410114704</v>
      </c>
      <c r="D111" s="8">
        <v>11584.3</v>
      </c>
      <c r="E111" s="8">
        <f t="shared" si="3"/>
        <v>-0.00750945643187312</v>
      </c>
    </row>
    <row r="112" spans="1:5">
      <c r="A112" s="6">
        <v>43566</v>
      </c>
      <c r="B112" s="7">
        <v>144</v>
      </c>
      <c r="C112" s="8">
        <f t="shared" si="2"/>
        <v>-0.000971277924240227</v>
      </c>
      <c r="D112" s="8">
        <v>11596.7</v>
      </c>
      <c r="E112" s="8">
        <f t="shared" si="3"/>
        <v>0.00107041426758643</v>
      </c>
    </row>
    <row r="113" spans="1:5">
      <c r="A113" s="6">
        <v>43567</v>
      </c>
      <c r="B113" s="7">
        <v>144.4</v>
      </c>
      <c r="C113" s="8">
        <f t="shared" si="2"/>
        <v>0.00277777777777782</v>
      </c>
      <c r="D113" s="8">
        <v>11643.45</v>
      </c>
      <c r="E113" s="8">
        <f t="shared" si="3"/>
        <v>0.00403131925461554</v>
      </c>
    </row>
    <row r="114" spans="1:5">
      <c r="A114" s="6">
        <v>43570</v>
      </c>
      <c r="B114" s="7">
        <v>144.78</v>
      </c>
      <c r="C114" s="8">
        <f t="shared" si="2"/>
        <v>0.00263157894736839</v>
      </c>
      <c r="D114" s="8">
        <v>11690.35</v>
      </c>
      <c r="E114" s="8">
        <f t="shared" si="3"/>
        <v>0.00402801575134515</v>
      </c>
    </row>
    <row r="115" spans="1:5">
      <c r="A115" s="6">
        <v>43571</v>
      </c>
      <c r="B115" s="7">
        <v>145.4</v>
      </c>
      <c r="C115" s="8">
        <f t="shared" si="2"/>
        <v>0.0042823594419119</v>
      </c>
      <c r="D115" s="8">
        <v>11787.15</v>
      </c>
      <c r="E115" s="8">
        <f t="shared" si="3"/>
        <v>0.00828033377957027</v>
      </c>
    </row>
    <row r="116" spans="1:5">
      <c r="A116" s="6">
        <v>43573</v>
      </c>
      <c r="B116" s="7">
        <v>144.58</v>
      </c>
      <c r="C116" s="8">
        <f t="shared" si="2"/>
        <v>-0.00563961485557079</v>
      </c>
      <c r="D116" s="8">
        <v>11752.8</v>
      </c>
      <c r="E116" s="8">
        <f t="shared" si="3"/>
        <v>-0.00291419045316301</v>
      </c>
    </row>
    <row r="117" spans="1:5">
      <c r="A117" s="6">
        <v>43577</v>
      </c>
      <c r="B117" s="7">
        <v>143.62</v>
      </c>
      <c r="C117" s="8">
        <f t="shared" si="2"/>
        <v>-0.00663992253423715</v>
      </c>
      <c r="D117" s="8">
        <v>11594.45</v>
      </c>
      <c r="E117" s="8">
        <f t="shared" si="3"/>
        <v>-0.0134733850656864</v>
      </c>
    </row>
    <row r="118" spans="1:5">
      <c r="A118" s="6">
        <v>43578</v>
      </c>
      <c r="B118" s="7">
        <v>143.58</v>
      </c>
      <c r="C118" s="8">
        <f t="shared" si="2"/>
        <v>-0.000278512741957889</v>
      </c>
      <c r="D118" s="8">
        <v>11575.95</v>
      </c>
      <c r="E118" s="8">
        <f t="shared" si="3"/>
        <v>-0.00159559099396694</v>
      </c>
    </row>
    <row r="119" spans="1:5">
      <c r="A119" s="6">
        <v>43579</v>
      </c>
      <c r="B119" s="7">
        <v>144.48</v>
      </c>
      <c r="C119" s="8">
        <f t="shared" si="2"/>
        <v>0.00626828249059742</v>
      </c>
      <c r="D119" s="8">
        <v>11726.15</v>
      </c>
      <c r="E119" s="8">
        <f t="shared" si="3"/>
        <v>0.0129751769833144</v>
      </c>
    </row>
    <row r="120" spans="1:5">
      <c r="A120" s="6">
        <v>43580</v>
      </c>
      <c r="B120" s="7">
        <v>143.83</v>
      </c>
      <c r="C120" s="8">
        <f t="shared" si="2"/>
        <v>-0.00449889258028777</v>
      </c>
      <c r="D120" s="8">
        <v>11641.8</v>
      </c>
      <c r="E120" s="8">
        <f t="shared" si="3"/>
        <v>-0.00719332432213475</v>
      </c>
    </row>
    <row r="121" spans="1:5">
      <c r="A121" s="6">
        <v>43581</v>
      </c>
      <c r="B121" s="7">
        <v>144.4</v>
      </c>
      <c r="C121" s="8">
        <f t="shared" si="2"/>
        <v>0.00396301188903562</v>
      </c>
      <c r="D121" s="8">
        <v>11754.65</v>
      </c>
      <c r="E121" s="8">
        <f t="shared" si="3"/>
        <v>0.00969351818447322</v>
      </c>
    </row>
    <row r="122" spans="1:5">
      <c r="A122" s="6">
        <v>43585</v>
      </c>
      <c r="B122" s="7">
        <v>144.26</v>
      </c>
      <c r="C122" s="8">
        <f t="shared" si="2"/>
        <v>-0.000969529085872678</v>
      </c>
      <c r="D122" s="8">
        <v>11748.15</v>
      </c>
      <c r="E122" s="8">
        <f t="shared" si="3"/>
        <v>-0.000552972653375473</v>
      </c>
    </row>
    <row r="123" spans="1:5">
      <c r="A123" s="6">
        <v>43587</v>
      </c>
      <c r="B123" s="7">
        <v>143.72</v>
      </c>
      <c r="C123" s="8">
        <f t="shared" si="2"/>
        <v>-0.00374324136974901</v>
      </c>
      <c r="D123" s="8">
        <v>11724.75</v>
      </c>
      <c r="E123" s="8">
        <f t="shared" si="3"/>
        <v>-0.00199180296472207</v>
      </c>
    </row>
    <row r="124" spans="1:5">
      <c r="A124" s="6">
        <v>43588</v>
      </c>
      <c r="B124" s="7">
        <v>144.11</v>
      </c>
      <c r="C124" s="8">
        <f t="shared" si="2"/>
        <v>0.00271360979682727</v>
      </c>
      <c r="D124" s="8">
        <v>11712.25</v>
      </c>
      <c r="E124" s="8">
        <f t="shared" si="3"/>
        <v>-0.00106612081281051</v>
      </c>
    </row>
    <row r="125" spans="1:5">
      <c r="A125" s="6">
        <v>43591</v>
      </c>
      <c r="B125" s="7">
        <v>143.76</v>
      </c>
      <c r="C125" s="8">
        <f t="shared" si="2"/>
        <v>-0.00242870029838334</v>
      </c>
      <c r="D125" s="8">
        <v>11598.25</v>
      </c>
      <c r="E125" s="8">
        <f t="shared" si="3"/>
        <v>-0.00973339879186322</v>
      </c>
    </row>
    <row r="126" spans="1:5">
      <c r="A126" s="6">
        <v>43592</v>
      </c>
      <c r="B126" s="7">
        <v>142.84</v>
      </c>
      <c r="C126" s="8">
        <f t="shared" si="2"/>
        <v>-0.0063995548135781</v>
      </c>
      <c r="D126" s="8">
        <v>11497.9</v>
      </c>
      <c r="E126" s="8">
        <f t="shared" si="3"/>
        <v>-0.00865216735283343</v>
      </c>
    </row>
    <row r="127" spans="1:5">
      <c r="A127" s="6">
        <v>43593</v>
      </c>
      <c r="B127" s="7">
        <v>141.72</v>
      </c>
      <c r="C127" s="8">
        <f t="shared" si="2"/>
        <v>-0.00784094091290958</v>
      </c>
      <c r="D127" s="8">
        <v>11359.45</v>
      </c>
      <c r="E127" s="8">
        <f t="shared" si="3"/>
        <v>-0.0120413292862174</v>
      </c>
    </row>
    <row r="128" spans="1:5">
      <c r="A128" s="6">
        <v>43594</v>
      </c>
      <c r="B128" s="7">
        <v>141.1</v>
      </c>
      <c r="C128" s="8">
        <f t="shared" si="2"/>
        <v>-0.00437482359582278</v>
      </c>
      <c r="D128" s="8">
        <v>11301.8</v>
      </c>
      <c r="E128" s="8">
        <f t="shared" si="3"/>
        <v>-0.00507506965566127</v>
      </c>
    </row>
    <row r="129" spans="1:5">
      <c r="A129" s="6">
        <v>43595</v>
      </c>
      <c r="B129" s="7">
        <v>141.07</v>
      </c>
      <c r="C129" s="8">
        <f t="shared" si="2"/>
        <v>-0.000212615166548555</v>
      </c>
      <c r="D129" s="8">
        <v>11278.9</v>
      </c>
      <c r="E129" s="8">
        <f t="shared" si="3"/>
        <v>-0.00202622591091681</v>
      </c>
    </row>
    <row r="130" spans="1:5">
      <c r="A130" s="6">
        <v>43598</v>
      </c>
      <c r="B130" s="7">
        <v>139.17</v>
      </c>
      <c r="C130" s="8">
        <f t="shared" si="2"/>
        <v>-0.0134684908201602</v>
      </c>
      <c r="D130" s="8">
        <v>11148.2</v>
      </c>
      <c r="E130" s="8">
        <f t="shared" si="3"/>
        <v>-0.0115880094690084</v>
      </c>
    </row>
    <row r="131" spans="1:5">
      <c r="A131" s="6">
        <v>43599</v>
      </c>
      <c r="B131" s="7">
        <v>140.63</v>
      </c>
      <c r="C131" s="8">
        <f t="shared" si="2"/>
        <v>0.0104907666882231</v>
      </c>
      <c r="D131" s="8">
        <v>11222.05</v>
      </c>
      <c r="E131" s="8">
        <f t="shared" si="3"/>
        <v>0.00662438779354502</v>
      </c>
    </row>
    <row r="132" spans="1:5">
      <c r="A132" s="6">
        <v>43600</v>
      </c>
      <c r="B132" s="7">
        <v>139.8</v>
      </c>
      <c r="C132" s="8">
        <f t="shared" si="2"/>
        <v>-0.0059020123728933</v>
      </c>
      <c r="D132" s="8">
        <v>11157</v>
      </c>
      <c r="E132" s="8">
        <f t="shared" si="3"/>
        <v>-0.00579662361155041</v>
      </c>
    </row>
    <row r="133" spans="1:5">
      <c r="A133" s="6">
        <v>43601</v>
      </c>
      <c r="B133" s="7">
        <v>140.62</v>
      </c>
      <c r="C133" s="8">
        <f t="shared" si="2"/>
        <v>0.005865522174535</v>
      </c>
      <c r="D133" s="8">
        <v>11257.1</v>
      </c>
      <c r="E133" s="8">
        <f t="shared" si="3"/>
        <v>0.00897194586358343</v>
      </c>
    </row>
    <row r="134" spans="1:5">
      <c r="A134" s="6">
        <v>43602</v>
      </c>
      <c r="B134" s="7">
        <v>141.03</v>
      </c>
      <c r="C134" s="8">
        <f t="shared" si="2"/>
        <v>0.00291565922343903</v>
      </c>
      <c r="D134" s="8">
        <v>11407.15</v>
      </c>
      <c r="E134" s="8">
        <f t="shared" si="3"/>
        <v>0.0133293654671273</v>
      </c>
    </row>
    <row r="135" spans="1:5">
      <c r="A135" s="6">
        <v>43605</v>
      </c>
      <c r="B135" s="7">
        <v>144.63</v>
      </c>
      <c r="C135" s="8">
        <f t="shared" si="2"/>
        <v>0.0255264837268666</v>
      </c>
      <c r="D135" s="8">
        <v>11828.25</v>
      </c>
      <c r="E135" s="8">
        <f t="shared" si="3"/>
        <v>0.0369154433841933</v>
      </c>
    </row>
    <row r="136" spans="1:5">
      <c r="A136" s="6">
        <v>43606</v>
      </c>
      <c r="B136" s="7">
        <v>143.25</v>
      </c>
      <c r="C136" s="8">
        <f t="shared" ref="C136:C199" si="4">(B136-B135)/B135</f>
        <v>-0.00954158888197466</v>
      </c>
      <c r="D136" s="8">
        <v>11709.1</v>
      </c>
      <c r="E136" s="8">
        <f t="shared" si="3"/>
        <v>-0.0100733413649525</v>
      </c>
    </row>
    <row r="137" spans="1:5">
      <c r="A137" s="6">
        <v>43607</v>
      </c>
      <c r="B137" s="7">
        <v>143.95</v>
      </c>
      <c r="C137" s="8">
        <f t="shared" si="4"/>
        <v>0.0048865619546247</v>
      </c>
      <c r="D137" s="8">
        <v>11737.9</v>
      </c>
      <c r="E137" s="8">
        <f t="shared" ref="E137:E200" si="5">(D137-D136)/D136</f>
        <v>0.00245962541954542</v>
      </c>
    </row>
    <row r="138" spans="1:5">
      <c r="A138" s="6">
        <v>43608</v>
      </c>
      <c r="B138" s="7">
        <v>143.54</v>
      </c>
      <c r="C138" s="8">
        <f t="shared" si="4"/>
        <v>-0.00284821118443902</v>
      </c>
      <c r="D138" s="8">
        <v>11657.05</v>
      </c>
      <c r="E138" s="8">
        <f t="shared" si="5"/>
        <v>-0.00688794418081602</v>
      </c>
    </row>
    <row r="139" spans="1:5">
      <c r="A139" s="6">
        <v>43609</v>
      </c>
      <c r="B139" s="7">
        <v>145.89</v>
      </c>
      <c r="C139" s="8">
        <f t="shared" si="4"/>
        <v>0.0163717430681343</v>
      </c>
      <c r="D139" s="8">
        <v>11844.1</v>
      </c>
      <c r="E139" s="8">
        <f t="shared" si="5"/>
        <v>0.0160460837004217</v>
      </c>
    </row>
    <row r="140" spans="1:5">
      <c r="A140" s="6">
        <v>43612</v>
      </c>
      <c r="B140" s="7">
        <v>147.37</v>
      </c>
      <c r="C140" s="8">
        <f t="shared" si="4"/>
        <v>0.0101446295153884</v>
      </c>
      <c r="D140" s="8">
        <v>11924.75</v>
      </c>
      <c r="E140" s="8">
        <f t="shared" si="5"/>
        <v>0.00680929745611736</v>
      </c>
    </row>
    <row r="141" spans="1:5">
      <c r="A141" s="6">
        <v>43613</v>
      </c>
      <c r="B141" s="7">
        <v>147.62</v>
      </c>
      <c r="C141" s="8">
        <f t="shared" si="4"/>
        <v>0.0016964103956029</v>
      </c>
      <c r="D141" s="8">
        <v>11928.75</v>
      </c>
      <c r="E141" s="8">
        <f t="shared" si="5"/>
        <v>0.000335436801610097</v>
      </c>
    </row>
    <row r="142" spans="1:5">
      <c r="A142" s="6">
        <v>43614</v>
      </c>
      <c r="B142" s="7">
        <v>146.18</v>
      </c>
      <c r="C142" s="8">
        <f t="shared" si="4"/>
        <v>-0.00975477577564014</v>
      </c>
      <c r="D142" s="8">
        <v>11861.1</v>
      </c>
      <c r="E142" s="8">
        <f t="shared" si="5"/>
        <v>-0.00567117258723669</v>
      </c>
    </row>
    <row r="143" spans="1:5">
      <c r="A143" s="6">
        <v>43615</v>
      </c>
      <c r="B143" s="7">
        <v>146.74</v>
      </c>
      <c r="C143" s="8">
        <f t="shared" si="4"/>
        <v>0.00383089341907239</v>
      </c>
      <c r="D143" s="8">
        <v>11945.9</v>
      </c>
      <c r="E143" s="8">
        <f t="shared" si="5"/>
        <v>0.00714942121725635</v>
      </c>
    </row>
    <row r="144" spans="1:5">
      <c r="A144" s="6">
        <v>43616</v>
      </c>
      <c r="B144" s="7">
        <v>146.62</v>
      </c>
      <c r="C144" s="8">
        <f t="shared" si="4"/>
        <v>-0.000817772931715991</v>
      </c>
      <c r="D144" s="8">
        <v>11922.8</v>
      </c>
      <c r="E144" s="8">
        <f t="shared" si="5"/>
        <v>-0.00193371784461617</v>
      </c>
    </row>
    <row r="145" spans="1:5">
      <c r="A145" s="6">
        <v>43619</v>
      </c>
      <c r="B145" s="7">
        <v>147.47</v>
      </c>
      <c r="C145" s="8">
        <f t="shared" si="4"/>
        <v>0.00579729914063562</v>
      </c>
      <c r="D145" s="8">
        <v>12088.55</v>
      </c>
      <c r="E145" s="8">
        <f t="shared" si="5"/>
        <v>0.0139019357868957</v>
      </c>
    </row>
    <row r="146" spans="1:5">
      <c r="A146" s="6">
        <v>43620</v>
      </c>
      <c r="B146" s="7">
        <v>147.06</v>
      </c>
      <c r="C146" s="8">
        <f t="shared" si="4"/>
        <v>-0.00278022648674304</v>
      </c>
      <c r="D146" s="8">
        <v>12021.65</v>
      </c>
      <c r="E146" s="8">
        <f t="shared" si="5"/>
        <v>-0.00553416249260661</v>
      </c>
    </row>
    <row r="147" spans="1:5">
      <c r="A147" s="6">
        <v>43622</v>
      </c>
      <c r="B147" s="7">
        <v>145.73</v>
      </c>
      <c r="C147" s="8">
        <f t="shared" si="4"/>
        <v>-0.0090439276485789</v>
      </c>
      <c r="D147" s="8">
        <v>11843.75</v>
      </c>
      <c r="E147" s="8">
        <f t="shared" si="5"/>
        <v>-0.0147983013978946</v>
      </c>
    </row>
    <row r="148" spans="1:5">
      <c r="A148" s="6">
        <v>43623</v>
      </c>
      <c r="B148" s="7">
        <v>145.82</v>
      </c>
      <c r="C148" s="8">
        <f t="shared" si="4"/>
        <v>0.000617580457009562</v>
      </c>
      <c r="D148" s="8">
        <v>11870.65</v>
      </c>
      <c r="E148" s="8">
        <f t="shared" si="5"/>
        <v>0.00227124010554087</v>
      </c>
    </row>
    <row r="149" spans="1:5">
      <c r="A149" s="6">
        <v>43626</v>
      </c>
      <c r="B149" s="7">
        <v>146.22</v>
      </c>
      <c r="C149" s="8">
        <f t="shared" si="4"/>
        <v>0.00274310794129753</v>
      </c>
      <c r="D149" s="8">
        <v>11922.7</v>
      </c>
      <c r="E149" s="8">
        <f t="shared" si="5"/>
        <v>0.004384764103061</v>
      </c>
    </row>
    <row r="150" spans="1:5">
      <c r="A150" s="6">
        <v>43627</v>
      </c>
      <c r="B150" s="7">
        <v>146.85</v>
      </c>
      <c r="C150" s="8">
        <f t="shared" si="4"/>
        <v>0.00430857611817806</v>
      </c>
      <c r="D150" s="8">
        <v>11965.6</v>
      </c>
      <c r="E150" s="8">
        <f t="shared" si="5"/>
        <v>0.00359817826499028</v>
      </c>
    </row>
    <row r="151" spans="1:5">
      <c r="A151" s="6">
        <v>43628</v>
      </c>
      <c r="B151" s="7">
        <v>146.59</v>
      </c>
      <c r="C151" s="8">
        <f t="shared" si="4"/>
        <v>-0.00177051413006463</v>
      </c>
      <c r="D151" s="8">
        <v>11906.2</v>
      </c>
      <c r="E151" s="8">
        <f t="shared" si="5"/>
        <v>-0.00496423079494548</v>
      </c>
    </row>
    <row r="152" spans="1:5">
      <c r="A152" s="6">
        <v>43629</v>
      </c>
      <c r="B152" s="7">
        <v>146.64</v>
      </c>
      <c r="C152" s="8">
        <f t="shared" si="4"/>
        <v>0.000341087386588328</v>
      </c>
      <c r="D152" s="8">
        <v>11914.05</v>
      </c>
      <c r="E152" s="8">
        <f t="shared" si="5"/>
        <v>0.000659320354101102</v>
      </c>
    </row>
    <row r="153" spans="1:5">
      <c r="A153" s="6">
        <v>43630</v>
      </c>
      <c r="B153" s="7">
        <v>145.83</v>
      </c>
      <c r="C153" s="8">
        <f t="shared" si="4"/>
        <v>-0.0055237315875612</v>
      </c>
      <c r="D153" s="8">
        <v>11823.3</v>
      </c>
      <c r="E153" s="8">
        <f t="shared" si="5"/>
        <v>-0.00761705717199441</v>
      </c>
    </row>
    <row r="154" spans="1:5">
      <c r="A154" s="6">
        <v>43633</v>
      </c>
      <c r="B154" s="7">
        <v>144.31</v>
      </c>
      <c r="C154" s="8">
        <f t="shared" si="4"/>
        <v>-0.0104230953850374</v>
      </c>
      <c r="D154" s="8">
        <v>11672.15</v>
      </c>
      <c r="E154" s="8">
        <f t="shared" si="5"/>
        <v>-0.0127840788950631</v>
      </c>
    </row>
    <row r="155" spans="1:5">
      <c r="A155" s="6">
        <v>43634</v>
      </c>
      <c r="B155" s="7">
        <v>144.75</v>
      </c>
      <c r="C155" s="8">
        <f t="shared" si="4"/>
        <v>0.0030489917538632</v>
      </c>
      <c r="D155" s="8">
        <v>11691.5</v>
      </c>
      <c r="E155" s="8">
        <f t="shared" si="5"/>
        <v>0.00165779226620634</v>
      </c>
    </row>
    <row r="156" spans="1:5">
      <c r="A156" s="6">
        <v>43635</v>
      </c>
      <c r="B156" s="7">
        <v>144.38</v>
      </c>
      <c r="C156" s="8">
        <f t="shared" si="4"/>
        <v>-0.0025561312607945</v>
      </c>
      <c r="D156" s="8">
        <v>11691.45</v>
      </c>
      <c r="E156" s="8">
        <f t="shared" si="5"/>
        <v>-4.27661121321237e-6</v>
      </c>
    </row>
    <row r="157" spans="1:5">
      <c r="A157" s="6">
        <v>43636</v>
      </c>
      <c r="B157" s="7">
        <v>146.09</v>
      </c>
      <c r="C157" s="8">
        <f t="shared" si="4"/>
        <v>0.0118437456711456</v>
      </c>
      <c r="D157" s="8">
        <v>11831.75</v>
      </c>
      <c r="E157" s="8">
        <f t="shared" si="5"/>
        <v>0.0120002223847341</v>
      </c>
    </row>
    <row r="158" spans="1:5">
      <c r="A158" s="6">
        <v>43637</v>
      </c>
      <c r="B158" s="7">
        <v>145.72</v>
      </c>
      <c r="C158" s="8">
        <f t="shared" si="4"/>
        <v>-0.0025326853309604</v>
      </c>
      <c r="D158" s="8">
        <v>11724.1</v>
      </c>
      <c r="E158" s="8">
        <f t="shared" si="5"/>
        <v>-0.0090984004902064</v>
      </c>
    </row>
    <row r="159" spans="1:5">
      <c r="A159" s="6">
        <v>43640</v>
      </c>
      <c r="B159" s="7">
        <v>145.39</v>
      </c>
      <c r="C159" s="8">
        <f t="shared" si="4"/>
        <v>-0.00226461707384033</v>
      </c>
      <c r="D159" s="8">
        <v>11699.65</v>
      </c>
      <c r="E159" s="8">
        <f t="shared" si="5"/>
        <v>-0.00208544792350805</v>
      </c>
    </row>
    <row r="160" spans="1:5">
      <c r="A160" s="6">
        <v>43641</v>
      </c>
      <c r="B160" s="7">
        <v>146.11</v>
      </c>
      <c r="C160" s="8">
        <f t="shared" si="4"/>
        <v>0.00495219753765752</v>
      </c>
      <c r="D160" s="8">
        <v>11796.45</v>
      </c>
      <c r="E160" s="8">
        <f t="shared" si="5"/>
        <v>0.00827375177889946</v>
      </c>
    </row>
    <row r="161" spans="1:5">
      <c r="A161" s="6">
        <v>43642</v>
      </c>
      <c r="B161" s="7">
        <v>147.01</v>
      </c>
      <c r="C161" s="8">
        <f t="shared" si="4"/>
        <v>0.00615974265963984</v>
      </c>
      <c r="D161" s="8">
        <v>11847.55</v>
      </c>
      <c r="E161" s="8">
        <f t="shared" si="5"/>
        <v>0.00433181168910974</v>
      </c>
    </row>
    <row r="162" spans="1:5">
      <c r="A162" s="6">
        <v>43643</v>
      </c>
      <c r="B162" s="7">
        <v>147.27</v>
      </c>
      <c r="C162" s="8">
        <f t="shared" si="4"/>
        <v>0.00176858717094088</v>
      </c>
      <c r="D162" s="8">
        <v>11841.55</v>
      </c>
      <c r="E162" s="8">
        <f t="shared" si="5"/>
        <v>-0.000506433819650476</v>
      </c>
    </row>
    <row r="163" spans="1:5">
      <c r="A163" s="6">
        <v>43644</v>
      </c>
      <c r="B163" s="7">
        <v>147.08</v>
      </c>
      <c r="C163" s="8">
        <f t="shared" si="4"/>
        <v>-0.00129014734840767</v>
      </c>
      <c r="D163" s="8">
        <v>11788.85</v>
      </c>
      <c r="E163" s="8">
        <f t="shared" si="5"/>
        <v>-0.00445043089798201</v>
      </c>
    </row>
    <row r="164" spans="1:5">
      <c r="A164" s="6">
        <v>43647</v>
      </c>
      <c r="B164" s="7">
        <v>147.16</v>
      </c>
      <c r="C164" s="8">
        <f t="shared" si="4"/>
        <v>0.000543921675278652</v>
      </c>
      <c r="D164" s="8">
        <v>11865.6</v>
      </c>
      <c r="E164" s="8">
        <f t="shared" si="5"/>
        <v>0.0065103890540638</v>
      </c>
    </row>
    <row r="165" spans="1:5">
      <c r="A165" s="6">
        <v>43648</v>
      </c>
      <c r="B165" s="7">
        <v>147.64</v>
      </c>
      <c r="C165" s="8">
        <f t="shared" si="4"/>
        <v>0.00326175591193252</v>
      </c>
      <c r="D165" s="8">
        <v>11910.3</v>
      </c>
      <c r="E165" s="8">
        <f t="shared" si="5"/>
        <v>0.00376719255663421</v>
      </c>
    </row>
    <row r="166" spans="1:5">
      <c r="A166" s="6">
        <v>43649</v>
      </c>
      <c r="B166" s="7">
        <v>147.77</v>
      </c>
      <c r="C166" s="8">
        <f t="shared" si="4"/>
        <v>0.000880520184232077</v>
      </c>
      <c r="D166" s="8">
        <v>11916.75</v>
      </c>
      <c r="E166" s="8">
        <f t="shared" si="5"/>
        <v>0.000541548071837043</v>
      </c>
    </row>
    <row r="167" spans="1:5">
      <c r="A167" s="6">
        <v>43650</v>
      </c>
      <c r="B167" s="7">
        <v>148.02</v>
      </c>
      <c r="C167" s="8">
        <f t="shared" si="4"/>
        <v>0.00169181836638019</v>
      </c>
      <c r="D167" s="8">
        <v>11946.75</v>
      </c>
      <c r="E167" s="8">
        <f t="shared" si="5"/>
        <v>0.00251746491283278</v>
      </c>
    </row>
    <row r="168" spans="1:5">
      <c r="A168" s="6">
        <v>43651</v>
      </c>
      <c r="B168" s="7">
        <v>146.3</v>
      </c>
      <c r="C168" s="8">
        <f t="shared" si="4"/>
        <v>-0.0116200513444129</v>
      </c>
      <c r="D168" s="8">
        <v>11811.15</v>
      </c>
      <c r="E168" s="8">
        <f t="shared" si="5"/>
        <v>-0.0113503672546927</v>
      </c>
    </row>
    <row r="169" spans="1:5">
      <c r="A169" s="6">
        <v>43654</v>
      </c>
      <c r="B169" s="7">
        <v>143.76</v>
      </c>
      <c r="C169" s="8">
        <f t="shared" si="4"/>
        <v>-0.0173615857826386</v>
      </c>
      <c r="D169" s="8">
        <v>11558.6</v>
      </c>
      <c r="E169" s="8">
        <f t="shared" si="5"/>
        <v>-0.0213823378756513</v>
      </c>
    </row>
    <row r="170" spans="1:5">
      <c r="A170" s="6">
        <v>43655</v>
      </c>
      <c r="B170" s="7">
        <v>144.47</v>
      </c>
      <c r="C170" s="8">
        <f t="shared" si="4"/>
        <v>0.00493878686700061</v>
      </c>
      <c r="D170" s="8">
        <v>11555.9</v>
      </c>
      <c r="E170" s="8">
        <f t="shared" si="5"/>
        <v>-0.000233592303566239</v>
      </c>
    </row>
    <row r="171" spans="1:5">
      <c r="A171" s="6">
        <v>43656</v>
      </c>
      <c r="B171" s="7">
        <v>143.78</v>
      </c>
      <c r="C171" s="8">
        <f t="shared" si="4"/>
        <v>-0.00477607807849379</v>
      </c>
      <c r="D171" s="8">
        <v>11498.9</v>
      </c>
      <c r="E171" s="8">
        <f t="shared" si="5"/>
        <v>-0.00493254527990031</v>
      </c>
    </row>
    <row r="172" spans="1:5">
      <c r="A172" s="6">
        <v>43657</v>
      </c>
      <c r="B172" s="7">
        <v>144.61</v>
      </c>
      <c r="C172" s="8">
        <f t="shared" si="4"/>
        <v>0.00577270830435396</v>
      </c>
      <c r="D172" s="8">
        <v>11582.9</v>
      </c>
      <c r="E172" s="8">
        <f t="shared" si="5"/>
        <v>0.00730504656967188</v>
      </c>
    </row>
    <row r="173" spans="1:5">
      <c r="A173" s="6">
        <v>43658</v>
      </c>
      <c r="B173" s="7">
        <v>144.71</v>
      </c>
      <c r="C173" s="8">
        <f t="shared" si="4"/>
        <v>0.000691515109605105</v>
      </c>
      <c r="D173" s="8">
        <v>11552.5</v>
      </c>
      <c r="E173" s="8">
        <f t="shared" si="5"/>
        <v>-0.00262455861658131</v>
      </c>
    </row>
    <row r="174" spans="1:5">
      <c r="A174" s="6">
        <v>43661</v>
      </c>
      <c r="B174" s="7">
        <v>144.75</v>
      </c>
      <c r="C174" s="8">
        <f t="shared" si="4"/>
        <v>0.000276414898762988</v>
      </c>
      <c r="D174" s="8">
        <v>11588.35</v>
      </c>
      <c r="E174" s="8">
        <f t="shared" si="5"/>
        <v>0.00310322441030083</v>
      </c>
    </row>
    <row r="175" spans="1:5">
      <c r="A175" s="6">
        <v>43662</v>
      </c>
      <c r="B175" s="7">
        <v>145.47</v>
      </c>
      <c r="C175" s="8">
        <f t="shared" si="4"/>
        <v>0.0049740932642487</v>
      </c>
      <c r="D175" s="8">
        <v>11662.6</v>
      </c>
      <c r="E175" s="8">
        <f t="shared" si="5"/>
        <v>0.00640729698360854</v>
      </c>
    </row>
    <row r="176" spans="1:5">
      <c r="A176" s="6">
        <v>43663</v>
      </c>
      <c r="B176" s="7">
        <v>145.6</v>
      </c>
      <c r="C176" s="8">
        <f t="shared" si="4"/>
        <v>0.000893655049150996</v>
      </c>
      <c r="D176" s="8">
        <v>11687.5</v>
      </c>
      <c r="E176" s="8">
        <f t="shared" si="5"/>
        <v>0.00213502992471658</v>
      </c>
    </row>
    <row r="177" spans="1:5">
      <c r="A177" s="6">
        <v>43664</v>
      </c>
      <c r="B177" s="7">
        <v>144.03</v>
      </c>
      <c r="C177" s="8">
        <f t="shared" si="4"/>
        <v>-0.010782967032967</v>
      </c>
      <c r="D177" s="8">
        <v>11596.9</v>
      </c>
      <c r="E177" s="8">
        <f t="shared" si="5"/>
        <v>-0.00775187165775404</v>
      </c>
    </row>
    <row r="178" spans="1:5">
      <c r="A178" s="6">
        <v>43665</v>
      </c>
      <c r="B178" s="7">
        <v>143.02</v>
      </c>
      <c r="C178" s="8">
        <f t="shared" si="4"/>
        <v>-0.00701242796639583</v>
      </c>
      <c r="D178" s="8">
        <v>11419.25</v>
      </c>
      <c r="E178" s="8">
        <f t="shared" si="5"/>
        <v>-0.0153187489760194</v>
      </c>
    </row>
    <row r="179" spans="1:5">
      <c r="A179" s="6">
        <v>43668</v>
      </c>
      <c r="B179" s="7">
        <v>143.57</v>
      </c>
      <c r="C179" s="8">
        <f t="shared" si="4"/>
        <v>0.00384561599776243</v>
      </c>
      <c r="D179" s="8">
        <v>11346.2</v>
      </c>
      <c r="E179" s="8">
        <f t="shared" si="5"/>
        <v>-0.0063970926286752</v>
      </c>
    </row>
    <row r="180" spans="1:5">
      <c r="A180" s="6">
        <v>43669</v>
      </c>
      <c r="B180" s="7">
        <v>143.69</v>
      </c>
      <c r="C180" s="8">
        <f t="shared" si="4"/>
        <v>0.000835829212230999</v>
      </c>
      <c r="D180" s="8">
        <v>11331.05</v>
      </c>
      <c r="E180" s="8">
        <f t="shared" si="5"/>
        <v>-0.0013352488057677</v>
      </c>
    </row>
    <row r="181" spans="1:5">
      <c r="A181" s="6">
        <v>43670</v>
      </c>
      <c r="B181" s="7">
        <v>142.73</v>
      </c>
      <c r="C181" s="8">
        <f t="shared" si="4"/>
        <v>-0.00668104948152278</v>
      </c>
      <c r="D181" s="8">
        <v>11271.3</v>
      </c>
      <c r="E181" s="8">
        <f t="shared" si="5"/>
        <v>-0.00527312120235989</v>
      </c>
    </row>
    <row r="182" spans="1:5">
      <c r="A182" s="6">
        <v>43671</v>
      </c>
      <c r="B182" s="7">
        <v>142.9</v>
      </c>
      <c r="C182" s="8">
        <f t="shared" si="4"/>
        <v>0.00119106004343877</v>
      </c>
      <c r="D182" s="8">
        <v>11252.15</v>
      </c>
      <c r="E182" s="8">
        <f t="shared" si="5"/>
        <v>-0.00169900543859179</v>
      </c>
    </row>
    <row r="183" spans="1:5">
      <c r="A183" s="6">
        <v>43672</v>
      </c>
      <c r="B183" s="7">
        <v>142.74</v>
      </c>
      <c r="C183" s="8">
        <f t="shared" si="4"/>
        <v>-0.00111966410076975</v>
      </c>
      <c r="D183" s="8">
        <v>11284.3</v>
      </c>
      <c r="E183" s="8">
        <f t="shared" si="5"/>
        <v>0.00285723172904731</v>
      </c>
    </row>
    <row r="184" spans="1:5">
      <c r="A184" s="6">
        <v>43675</v>
      </c>
      <c r="B184" s="7">
        <v>141.73</v>
      </c>
      <c r="C184" s="8">
        <f t="shared" si="4"/>
        <v>-0.00707580215776951</v>
      </c>
      <c r="D184" s="8">
        <v>11189.2</v>
      </c>
      <c r="E184" s="8">
        <f t="shared" si="5"/>
        <v>-0.00842763840025509</v>
      </c>
    </row>
    <row r="185" spans="1:5">
      <c r="A185" s="6">
        <v>43676</v>
      </c>
      <c r="B185" s="7">
        <v>140.62</v>
      </c>
      <c r="C185" s="8">
        <f t="shared" si="4"/>
        <v>-0.0078317928455513</v>
      </c>
      <c r="D185" s="8">
        <v>11085.4</v>
      </c>
      <c r="E185" s="8">
        <f t="shared" si="5"/>
        <v>-0.00927680263110867</v>
      </c>
    </row>
    <row r="186" spans="1:5">
      <c r="A186" s="6">
        <v>43677</v>
      </c>
      <c r="B186" s="7">
        <v>141.21</v>
      </c>
      <c r="C186" s="8">
        <f t="shared" si="4"/>
        <v>0.00419570473616842</v>
      </c>
      <c r="D186" s="8">
        <v>11118</v>
      </c>
      <c r="E186" s="8">
        <f t="shared" si="5"/>
        <v>0.00294080502282285</v>
      </c>
    </row>
    <row r="187" spans="1:5">
      <c r="A187" s="6">
        <v>43678</v>
      </c>
      <c r="B187" s="7">
        <v>139.1</v>
      </c>
      <c r="C187" s="8">
        <f t="shared" si="4"/>
        <v>-0.014942284540755</v>
      </c>
      <c r="D187" s="8">
        <v>10980</v>
      </c>
      <c r="E187" s="8">
        <f t="shared" si="5"/>
        <v>-0.0124123043712898</v>
      </c>
    </row>
    <row r="188" spans="1:5">
      <c r="A188" s="6">
        <v>43679</v>
      </c>
      <c r="B188" s="7">
        <v>138.77</v>
      </c>
      <c r="C188" s="8">
        <f t="shared" si="4"/>
        <v>-0.00237239396117889</v>
      </c>
      <c r="D188" s="8">
        <v>10997.35</v>
      </c>
      <c r="E188" s="8">
        <f t="shared" si="5"/>
        <v>0.00158014571949001</v>
      </c>
    </row>
    <row r="189" spans="1:5">
      <c r="A189" s="6">
        <v>43682</v>
      </c>
      <c r="B189" s="7">
        <v>137.73</v>
      </c>
      <c r="C189" s="8">
        <f t="shared" si="4"/>
        <v>-0.00749441521942798</v>
      </c>
      <c r="D189" s="8">
        <v>10862.6</v>
      </c>
      <c r="E189" s="8">
        <f t="shared" si="5"/>
        <v>-0.0122529518474905</v>
      </c>
    </row>
    <row r="190" spans="1:5">
      <c r="A190" s="6">
        <v>43683</v>
      </c>
      <c r="B190" s="7">
        <v>138.79</v>
      </c>
      <c r="C190" s="8">
        <f t="shared" si="4"/>
        <v>0.00769621723662239</v>
      </c>
      <c r="D190" s="8">
        <v>10948.25</v>
      </c>
      <c r="E190" s="8">
        <f t="shared" si="5"/>
        <v>0.00788485261355473</v>
      </c>
    </row>
    <row r="191" spans="1:5">
      <c r="A191" s="6">
        <v>43684</v>
      </c>
      <c r="B191" s="7">
        <v>137.8</v>
      </c>
      <c r="C191" s="8">
        <f t="shared" si="4"/>
        <v>-0.00713307875207134</v>
      </c>
      <c r="D191" s="8">
        <v>10855.5</v>
      </c>
      <c r="E191" s="8">
        <f t="shared" si="5"/>
        <v>-0.00847167355513438</v>
      </c>
    </row>
    <row r="192" spans="1:5">
      <c r="A192" s="6">
        <v>43685</v>
      </c>
      <c r="B192" s="7">
        <v>139.05</v>
      </c>
      <c r="C192" s="8">
        <f t="shared" si="4"/>
        <v>0.0090711175616836</v>
      </c>
      <c r="D192" s="8">
        <v>11032.45</v>
      </c>
      <c r="E192" s="8">
        <f t="shared" si="5"/>
        <v>0.0163004928377321</v>
      </c>
    </row>
    <row r="193" spans="1:5">
      <c r="A193" s="6">
        <v>43686</v>
      </c>
      <c r="B193" s="7">
        <v>138.99</v>
      </c>
      <c r="C193" s="8">
        <f t="shared" si="4"/>
        <v>-0.000431499460625691</v>
      </c>
      <c r="D193" s="8">
        <v>11109.65</v>
      </c>
      <c r="E193" s="8">
        <f t="shared" si="5"/>
        <v>0.00699753907790191</v>
      </c>
    </row>
    <row r="194" spans="1:5">
      <c r="A194" s="6">
        <v>43690</v>
      </c>
      <c r="B194" s="7">
        <v>136.68</v>
      </c>
      <c r="C194" s="8">
        <f t="shared" si="4"/>
        <v>-0.0166199007122815</v>
      </c>
      <c r="D194" s="8">
        <v>10925.85</v>
      </c>
      <c r="E194" s="8">
        <f t="shared" si="5"/>
        <v>-0.016544175559086</v>
      </c>
    </row>
    <row r="195" spans="1:5">
      <c r="A195" s="6">
        <v>43691</v>
      </c>
      <c r="B195" s="7">
        <v>137.91</v>
      </c>
      <c r="C195" s="8">
        <f t="shared" si="4"/>
        <v>0.00899912203687438</v>
      </c>
      <c r="D195" s="8">
        <v>11029.4</v>
      </c>
      <c r="E195" s="8">
        <f t="shared" si="5"/>
        <v>0.00947752348787502</v>
      </c>
    </row>
    <row r="196" spans="1:5">
      <c r="A196" s="6">
        <v>43693</v>
      </c>
      <c r="B196" s="7">
        <v>138.27</v>
      </c>
      <c r="C196" s="8">
        <f t="shared" si="4"/>
        <v>0.00261039808570817</v>
      </c>
      <c r="D196" s="8">
        <v>11047.8</v>
      </c>
      <c r="E196" s="8">
        <f t="shared" si="5"/>
        <v>0.00166826844615298</v>
      </c>
    </row>
    <row r="197" spans="1:5">
      <c r="A197" s="6">
        <v>43696</v>
      </c>
      <c r="B197" s="7">
        <v>138.55</v>
      </c>
      <c r="C197" s="8">
        <f t="shared" si="4"/>
        <v>0.00202502350473712</v>
      </c>
      <c r="D197" s="8">
        <v>11053.9</v>
      </c>
      <c r="E197" s="8">
        <f t="shared" si="5"/>
        <v>0.000552146128641029</v>
      </c>
    </row>
    <row r="198" spans="1:5">
      <c r="A198" s="6">
        <v>43697</v>
      </c>
      <c r="B198" s="7">
        <v>137.83</v>
      </c>
      <c r="C198" s="8">
        <f t="shared" si="4"/>
        <v>-0.00519667989895344</v>
      </c>
      <c r="D198" s="8">
        <v>11017</v>
      </c>
      <c r="E198" s="8">
        <f t="shared" si="5"/>
        <v>-0.00333818833171999</v>
      </c>
    </row>
    <row r="199" spans="1:5">
      <c r="A199" s="6">
        <v>43698</v>
      </c>
      <c r="B199" s="7">
        <v>136.37</v>
      </c>
      <c r="C199" s="8">
        <f t="shared" si="4"/>
        <v>-0.0105927591961112</v>
      </c>
      <c r="D199" s="8">
        <v>10918.7</v>
      </c>
      <c r="E199" s="8">
        <f t="shared" si="5"/>
        <v>-0.00892257420350361</v>
      </c>
    </row>
    <row r="200" spans="1:5">
      <c r="A200" s="6">
        <v>43699</v>
      </c>
      <c r="B200" s="7">
        <v>134.52</v>
      </c>
      <c r="C200" s="8">
        <f t="shared" ref="C200:C225" si="6">(B200-B199)/B199</f>
        <v>-0.0135660335850993</v>
      </c>
      <c r="D200" s="8">
        <v>10741.35</v>
      </c>
      <c r="E200" s="8">
        <f t="shared" si="5"/>
        <v>-0.0162427761546705</v>
      </c>
    </row>
    <row r="201" spans="1:5">
      <c r="A201" s="6">
        <v>43700</v>
      </c>
      <c r="B201" s="7">
        <v>135.82</v>
      </c>
      <c r="C201" s="8">
        <f t="shared" si="6"/>
        <v>0.00966399048468617</v>
      </c>
      <c r="D201" s="8">
        <v>10829.35</v>
      </c>
      <c r="E201" s="8">
        <f t="shared" ref="E201:E225" si="7">(D201-D200)/D200</f>
        <v>0.00819263872790664</v>
      </c>
    </row>
    <row r="202" spans="1:5">
      <c r="A202" s="6">
        <v>43703</v>
      </c>
      <c r="B202" s="7">
        <v>137.23</v>
      </c>
      <c r="C202" s="8">
        <f t="shared" si="6"/>
        <v>0.010381387130025</v>
      </c>
      <c r="D202" s="8">
        <v>11057.85</v>
      </c>
      <c r="E202" s="8">
        <f t="shared" si="7"/>
        <v>0.0211000660242766</v>
      </c>
    </row>
    <row r="203" spans="1:5">
      <c r="A203" s="6">
        <v>43704</v>
      </c>
      <c r="B203" s="7">
        <v>138.04</v>
      </c>
      <c r="C203" s="8">
        <f t="shared" si="6"/>
        <v>0.00590249945347229</v>
      </c>
      <c r="D203" s="8">
        <v>11105.35</v>
      </c>
      <c r="E203" s="8">
        <f t="shared" si="7"/>
        <v>0.0042955909150513</v>
      </c>
    </row>
    <row r="204" spans="1:5">
      <c r="A204" s="6">
        <v>43705</v>
      </c>
      <c r="B204" s="7">
        <v>136.74</v>
      </c>
      <c r="C204" s="8">
        <f t="shared" si="6"/>
        <v>-0.00941756012749915</v>
      </c>
      <c r="D204" s="8">
        <v>11046.1</v>
      </c>
      <c r="E204" s="8">
        <f t="shared" si="7"/>
        <v>-0.00533526633559501</v>
      </c>
    </row>
    <row r="205" spans="1:5">
      <c r="A205" s="6">
        <v>43706</v>
      </c>
      <c r="B205" s="7">
        <v>136.57</v>
      </c>
      <c r="C205" s="8">
        <f t="shared" si="6"/>
        <v>-0.00124323533713629</v>
      </c>
      <c r="D205" s="8">
        <v>10948.3</v>
      </c>
      <c r="E205" s="8">
        <f t="shared" si="7"/>
        <v>-0.00885380360489232</v>
      </c>
    </row>
    <row r="206" spans="1:5">
      <c r="A206" s="6">
        <v>43707</v>
      </c>
      <c r="B206" s="7">
        <v>137.29</v>
      </c>
      <c r="C206" s="8">
        <f t="shared" si="6"/>
        <v>0.00527202167386687</v>
      </c>
      <c r="D206" s="8">
        <v>11023.25</v>
      </c>
      <c r="E206" s="8">
        <f t="shared" si="7"/>
        <v>0.0068458116785255</v>
      </c>
    </row>
    <row r="207" spans="1:5">
      <c r="A207" s="6">
        <v>43711</v>
      </c>
      <c r="B207" s="7">
        <v>134.83</v>
      </c>
      <c r="C207" s="8">
        <f t="shared" si="6"/>
        <v>-0.0179182751839171</v>
      </c>
      <c r="D207" s="8">
        <v>10797.9</v>
      </c>
      <c r="E207" s="8">
        <f t="shared" si="7"/>
        <v>-0.02044315424217</v>
      </c>
    </row>
    <row r="208" spans="1:5">
      <c r="A208" s="6">
        <v>43712</v>
      </c>
      <c r="B208" s="7">
        <v>135.81</v>
      </c>
      <c r="C208" s="8">
        <f t="shared" si="6"/>
        <v>0.00726841207446406</v>
      </c>
      <c r="D208" s="8">
        <v>10844.65</v>
      </c>
      <c r="E208" s="8">
        <f t="shared" si="7"/>
        <v>0.00432954555978477</v>
      </c>
    </row>
    <row r="209" spans="1:5">
      <c r="A209" s="6">
        <v>43713</v>
      </c>
      <c r="B209" s="7">
        <v>136.9</v>
      </c>
      <c r="C209" s="8">
        <f t="shared" si="6"/>
        <v>0.00802591856269791</v>
      </c>
      <c r="D209" s="8">
        <v>10847.9</v>
      </c>
      <c r="E209" s="8">
        <f t="shared" si="7"/>
        <v>0.000299686942409391</v>
      </c>
    </row>
    <row r="210" spans="1:5">
      <c r="A210" s="6">
        <v>43714</v>
      </c>
      <c r="B210" s="7">
        <v>138.05</v>
      </c>
      <c r="C210" s="8">
        <f t="shared" si="6"/>
        <v>0.00840029218407601</v>
      </c>
      <c r="D210" s="8">
        <v>10946.2</v>
      </c>
      <c r="E210" s="8">
        <f t="shared" si="7"/>
        <v>0.00906166170410873</v>
      </c>
    </row>
    <row r="211" spans="1:5">
      <c r="A211" s="6">
        <v>43717</v>
      </c>
      <c r="B211" s="7">
        <v>138.68</v>
      </c>
      <c r="C211" s="8">
        <f t="shared" si="6"/>
        <v>0.00456356392611369</v>
      </c>
      <c r="D211" s="8">
        <v>11003.05</v>
      </c>
      <c r="E211" s="8">
        <f t="shared" si="7"/>
        <v>0.00519358316127958</v>
      </c>
    </row>
    <row r="212" spans="1:5">
      <c r="A212" s="6">
        <v>43719</v>
      </c>
      <c r="B212" s="7">
        <v>139.02</v>
      </c>
      <c r="C212" s="8">
        <f t="shared" si="6"/>
        <v>0.00245168733775601</v>
      </c>
      <c r="D212" s="8">
        <v>11035.7</v>
      </c>
      <c r="E212" s="8">
        <f t="shared" si="7"/>
        <v>0.00296735905044524</v>
      </c>
    </row>
    <row r="213" spans="1:5">
      <c r="A213" s="6">
        <v>43720</v>
      </c>
      <c r="B213" s="7">
        <v>138.65</v>
      </c>
      <c r="C213" s="8">
        <f t="shared" si="6"/>
        <v>-0.00266148755574741</v>
      </c>
      <c r="D213" s="8">
        <v>10982.8</v>
      </c>
      <c r="E213" s="8">
        <f t="shared" si="7"/>
        <v>-0.00479353371331238</v>
      </c>
    </row>
    <row r="214" spans="1:5">
      <c r="A214" s="6">
        <v>43721</v>
      </c>
      <c r="B214" s="7">
        <v>139.88</v>
      </c>
      <c r="C214" s="8">
        <f t="shared" si="6"/>
        <v>0.00887125856473126</v>
      </c>
      <c r="D214" s="8">
        <v>11075.9</v>
      </c>
      <c r="E214" s="8">
        <f t="shared" si="7"/>
        <v>0.00847689113887172</v>
      </c>
    </row>
    <row r="215" spans="1:5">
      <c r="A215" s="6">
        <v>43724</v>
      </c>
      <c r="B215" s="7">
        <v>139.59</v>
      </c>
      <c r="C215" s="8">
        <f t="shared" si="6"/>
        <v>-0.00207320560480406</v>
      </c>
      <c r="D215" s="8">
        <v>11003.5</v>
      </c>
      <c r="E215" s="8">
        <f t="shared" si="7"/>
        <v>-0.00653671484935758</v>
      </c>
    </row>
    <row r="216" spans="1:5">
      <c r="A216" s="6">
        <v>43725</v>
      </c>
      <c r="B216" s="7">
        <v>137.62</v>
      </c>
      <c r="C216" s="8">
        <f t="shared" si="6"/>
        <v>-0.0141127587936098</v>
      </c>
      <c r="D216" s="8">
        <v>10817.6</v>
      </c>
      <c r="E216" s="8">
        <f t="shared" si="7"/>
        <v>-0.0168946244376789</v>
      </c>
    </row>
    <row r="217" spans="1:5">
      <c r="A217" s="6">
        <v>43726</v>
      </c>
      <c r="B217" s="7">
        <v>138.03</v>
      </c>
      <c r="C217" s="8">
        <f t="shared" si="6"/>
        <v>0.00297921813689868</v>
      </c>
      <c r="D217" s="8">
        <v>10840.65</v>
      </c>
      <c r="E217" s="8">
        <f t="shared" si="7"/>
        <v>0.00213078686584818</v>
      </c>
    </row>
    <row r="218" spans="1:5">
      <c r="A218" s="6">
        <v>43727</v>
      </c>
      <c r="B218" s="7">
        <v>136.75</v>
      </c>
      <c r="C218" s="8">
        <f t="shared" si="6"/>
        <v>-0.00927334637397668</v>
      </c>
      <c r="D218" s="8">
        <v>10704.8</v>
      </c>
      <c r="E218" s="8">
        <f t="shared" si="7"/>
        <v>-0.012531536393113</v>
      </c>
    </row>
    <row r="219" spans="1:5">
      <c r="A219" s="6">
        <v>43728</v>
      </c>
      <c r="B219" s="7">
        <v>141.24</v>
      </c>
      <c r="C219" s="8">
        <f t="shared" si="6"/>
        <v>0.0328336380255942</v>
      </c>
      <c r="D219" s="8">
        <v>11274.2</v>
      </c>
      <c r="E219" s="8">
        <f t="shared" si="7"/>
        <v>0.0531910918466484</v>
      </c>
    </row>
    <row r="220" spans="1:5">
      <c r="A220" s="6">
        <v>43731</v>
      </c>
      <c r="B220" s="7">
        <v>143.07</v>
      </c>
      <c r="C220" s="8">
        <f t="shared" si="6"/>
        <v>0.0129566694987255</v>
      </c>
      <c r="D220" s="8">
        <v>11600.2</v>
      </c>
      <c r="E220" s="8">
        <f t="shared" si="7"/>
        <v>0.028915577158468</v>
      </c>
    </row>
    <row r="221" spans="1:5">
      <c r="A221" s="6">
        <v>43732</v>
      </c>
      <c r="B221" s="7">
        <v>142.25</v>
      </c>
      <c r="C221" s="8">
        <f t="shared" si="6"/>
        <v>-0.00573146012441457</v>
      </c>
      <c r="D221" s="8">
        <v>11588.2</v>
      </c>
      <c r="E221" s="8">
        <f t="shared" si="7"/>
        <v>-0.00103446492301857</v>
      </c>
    </row>
    <row r="222" spans="1:5">
      <c r="A222" s="6">
        <v>43733</v>
      </c>
      <c r="B222" s="7">
        <v>140.25</v>
      </c>
      <c r="C222" s="8">
        <f t="shared" si="6"/>
        <v>-0.0140597539543058</v>
      </c>
      <c r="D222" s="8">
        <v>11440.2</v>
      </c>
      <c r="E222" s="8">
        <f t="shared" si="7"/>
        <v>-0.0127716125023731</v>
      </c>
    </row>
    <row r="223" spans="1:5">
      <c r="A223" s="6">
        <v>43734</v>
      </c>
      <c r="B223" s="7">
        <v>142.22</v>
      </c>
      <c r="C223" s="8">
        <f t="shared" si="6"/>
        <v>0.0140463458110517</v>
      </c>
      <c r="D223" s="8">
        <v>11571.2</v>
      </c>
      <c r="E223" s="8">
        <f t="shared" si="7"/>
        <v>0.0114508487613853</v>
      </c>
    </row>
    <row r="224" spans="1:5">
      <c r="A224" s="6">
        <v>43735</v>
      </c>
      <c r="B224" s="7">
        <v>141.51</v>
      </c>
      <c r="C224" s="8">
        <f t="shared" si="6"/>
        <v>-0.00499226550414856</v>
      </c>
      <c r="D224" s="8">
        <v>11512.4</v>
      </c>
      <c r="E224" s="8">
        <f t="shared" si="7"/>
        <v>-0.00508158185840717</v>
      </c>
    </row>
    <row r="225" spans="1:5">
      <c r="A225" s="6">
        <v>43738</v>
      </c>
      <c r="B225" s="7">
        <v>141.21</v>
      </c>
      <c r="C225" s="8">
        <f t="shared" si="6"/>
        <v>-0.0021199915200338</v>
      </c>
      <c r="D225" s="8">
        <v>11474.45</v>
      </c>
      <c r="E225" s="8">
        <f t="shared" si="7"/>
        <v>-0.00329644557173126</v>
      </c>
    </row>
    <row r="226" spans="1:5">
      <c r="A226" s="9"/>
      <c r="B226" s="10" t="s">
        <v>273</v>
      </c>
      <c r="C226" s="9">
        <f>AVERAGE(C8:C225)</f>
        <v>0.000191766403192447</v>
      </c>
      <c r="D226" s="9"/>
      <c r="E226">
        <f>AVERAGE(E8:E225)</f>
        <v>0.000412589055231597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HDFC  Long Term adv fund     </vt:lpstr>
      <vt:lpstr>Axis Triple Advantage Fund</vt:lpstr>
      <vt:lpstr>LIC MF Equity Hybrid Fund</vt:lpstr>
      <vt:lpstr>Nippon India Equity Hybrid Fund</vt:lpstr>
      <vt:lpstr>ICICI Prudential Equity fund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MyApplication</dc:creator>
  <cp:lastModifiedBy>abhishek</cp:lastModifiedBy>
  <dcterms:created xsi:type="dcterms:W3CDTF">2019-11-07T02:38:00Z</dcterms:created>
  <dcterms:modified xsi:type="dcterms:W3CDTF">2019-11-15T14:37:22Z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