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0191888E-B64E-4ED9-9A2B-0BABDD21C70C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Sample" sheetId="4" r:id="rId1"/>
    <sheet name="MC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4" i="3" l="1"/>
  <c r="O9" i="4" l="1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O8" i="4"/>
  <c r="F57" i="4" l="1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D8" i="4" s="1"/>
  <c r="J8" i="4" l="1"/>
  <c r="D9" i="4"/>
  <c r="M8" i="4" l="1"/>
  <c r="D10" i="4"/>
  <c r="D11" i="4" s="1"/>
  <c r="D12" i="4" s="1"/>
  <c r="D13" i="4" s="1"/>
  <c r="D14" i="4" s="1"/>
  <c r="D15" i="4" s="1"/>
  <c r="D16" i="4" s="1"/>
  <c r="D17" i="4" s="1"/>
  <c r="D18" i="4" s="1"/>
  <c r="D19" i="4" s="1"/>
  <c r="D20" i="4" s="1"/>
  <c r="D21" i="4" s="1"/>
  <c r="D22" i="4" s="1"/>
  <c r="D23" i="4" s="1"/>
  <c r="D24" i="4" s="1"/>
  <c r="D25" i="4" s="1"/>
  <c r="D26" i="4" s="1"/>
  <c r="D27" i="4" s="1"/>
  <c r="D28" i="4" s="1"/>
  <c r="D29" i="4" s="1"/>
  <c r="D30" i="4" s="1"/>
  <c r="D31" i="4" s="1"/>
  <c r="D32" i="4" s="1"/>
  <c r="D33" i="4" s="1"/>
  <c r="D34" i="4" s="1"/>
  <c r="D35" i="4" s="1"/>
  <c r="D36" i="4" s="1"/>
  <c r="D37" i="4" s="1"/>
  <c r="D38" i="4" s="1"/>
  <c r="D39" i="4" s="1"/>
  <c r="D40" i="4" s="1"/>
  <c r="D41" i="4" s="1"/>
  <c r="D42" i="4" s="1"/>
  <c r="D43" i="4" s="1"/>
  <c r="D44" i="4" s="1"/>
  <c r="D45" i="4" s="1"/>
  <c r="D46" i="4" s="1"/>
  <c r="D47" i="4" s="1"/>
  <c r="D48" i="4" s="1"/>
  <c r="D49" i="4" s="1"/>
  <c r="D50" i="4" s="1"/>
  <c r="D51" i="4" s="1"/>
  <c r="D52" i="4" s="1"/>
  <c r="D53" i="4" s="1"/>
  <c r="D54" i="4" s="1"/>
  <c r="D55" i="4" s="1"/>
  <c r="D56" i="4" s="1"/>
  <c r="D57" i="4" s="1"/>
  <c r="I9" i="4"/>
  <c r="H9" i="4"/>
  <c r="G9" i="4" l="1"/>
  <c r="K9" i="4" l="1"/>
  <c r="I10" i="4" s="1"/>
  <c r="J9" i="4"/>
  <c r="H10" i="4" l="1"/>
  <c r="G10" i="4" s="1"/>
  <c r="K10" i="4" s="1"/>
  <c r="I11" i="4" s="1"/>
  <c r="M9" i="4"/>
  <c r="J10" i="4" l="1"/>
  <c r="H11" i="4" l="1"/>
  <c r="G11" i="4" s="1"/>
  <c r="K11" i="4" s="1"/>
  <c r="I12" i="4" s="1"/>
  <c r="M10" i="4"/>
  <c r="J11" i="4" l="1"/>
  <c r="H12" i="4" l="1"/>
  <c r="G12" i="4" s="1"/>
  <c r="K12" i="4" s="1"/>
  <c r="I13" i="4" s="1"/>
  <c r="M11" i="4"/>
  <c r="J12" i="4" l="1"/>
  <c r="M12" i="4" s="1"/>
  <c r="H13" i="4" l="1"/>
  <c r="G13" i="4" s="1"/>
  <c r="J13" i="4" s="1"/>
  <c r="H14" i="4" s="1"/>
  <c r="K13" i="4" l="1"/>
  <c r="I14" i="4" s="1"/>
  <c r="G14" i="4" s="1"/>
  <c r="J14" i="4" s="1"/>
  <c r="H15" i="4" s="1"/>
  <c r="M13" i="4" l="1"/>
  <c r="K14" i="4"/>
  <c r="I15" i="4" s="1"/>
  <c r="G15" i="4" s="1"/>
  <c r="M14" i="4" l="1"/>
  <c r="K15" i="4"/>
  <c r="I16" i="4" s="1"/>
  <c r="J15" i="4"/>
  <c r="H16" i="4" s="1"/>
  <c r="G16" i="4" l="1"/>
  <c r="K16" i="4" s="1"/>
  <c r="I17" i="4" s="1"/>
  <c r="M15" i="4"/>
  <c r="J16" i="4" l="1"/>
  <c r="M16" i="4" s="1"/>
  <c r="H17" i="4" l="1"/>
  <c r="G17" i="4" s="1"/>
  <c r="K17" i="4" l="1"/>
  <c r="I18" i="4" s="1"/>
  <c r="J17" i="4"/>
  <c r="H18" i="4" s="1"/>
  <c r="M17" i="4" l="1"/>
  <c r="G18" i="4"/>
  <c r="J18" i="4" l="1"/>
  <c r="H19" i="4" s="1"/>
  <c r="K18" i="4"/>
  <c r="I19" i="4" s="1"/>
  <c r="G19" i="4" l="1"/>
  <c r="M18" i="4"/>
  <c r="J19" i="4" l="1"/>
  <c r="K19" i="4"/>
  <c r="I20" i="4" s="1"/>
  <c r="M19" i="4" l="1"/>
  <c r="H20" i="4"/>
  <c r="G20" i="4" s="1"/>
  <c r="K20" i="4" l="1"/>
  <c r="I21" i="4" s="1"/>
  <c r="J20" i="4"/>
  <c r="H21" i="4" s="1"/>
  <c r="G21" i="4" l="1"/>
  <c r="J21" i="4" s="1"/>
  <c r="H22" i="4" s="1"/>
  <c r="M20" i="4"/>
  <c r="K21" i="4" l="1"/>
  <c r="I22" i="4" s="1"/>
  <c r="G22" i="4" s="1"/>
  <c r="M21" i="4" l="1"/>
  <c r="K22" i="4"/>
  <c r="I23" i="4" s="1"/>
  <c r="J22" i="4"/>
  <c r="H23" i="4" s="1"/>
  <c r="G23" i="4" l="1"/>
  <c r="K23" i="4" s="1"/>
  <c r="I24" i="4" s="1"/>
  <c r="M22" i="4"/>
  <c r="J23" i="4" l="1"/>
  <c r="H24" i="4" s="1"/>
  <c r="G24" i="4" s="1"/>
  <c r="J24" i="4" s="1"/>
  <c r="H25" i="4" s="1"/>
  <c r="K24" i="4" l="1"/>
  <c r="I25" i="4" s="1"/>
  <c r="G25" i="4" s="1"/>
  <c r="K25" i="4" s="1"/>
  <c r="I26" i="4" s="1"/>
  <c r="M23" i="4"/>
  <c r="M24" i="4" l="1"/>
  <c r="J25" i="4"/>
  <c r="M25" i="4" s="1"/>
  <c r="H26" i="4" l="1"/>
  <c r="G26" i="4" s="1"/>
  <c r="K26" i="4" s="1"/>
  <c r="I27" i="4" s="1"/>
  <c r="J26" i="4" l="1"/>
  <c r="M26" i="4" s="1"/>
  <c r="H27" i="4" l="1"/>
  <c r="G27" i="4" s="1"/>
  <c r="K27" i="4" s="1"/>
  <c r="I28" i="4" s="1"/>
  <c r="J27" i="4" l="1"/>
  <c r="H28" i="4" s="1"/>
  <c r="G28" i="4" s="1"/>
  <c r="K28" i="4" s="1"/>
  <c r="I29" i="4" s="1"/>
  <c r="M27" i="4" l="1"/>
  <c r="J28" i="4"/>
  <c r="H29" i="4" s="1"/>
  <c r="G29" i="4" s="1"/>
  <c r="J29" i="4" s="1"/>
  <c r="H30" i="4" s="1"/>
  <c r="M28" i="4" l="1"/>
  <c r="K29" i="4"/>
  <c r="I30" i="4" s="1"/>
  <c r="G30" i="4" s="1"/>
  <c r="K30" i="4" s="1"/>
  <c r="I31" i="4" s="1"/>
  <c r="M29" i="4" l="1"/>
  <c r="J30" i="4"/>
  <c r="H31" i="4" s="1"/>
  <c r="G31" i="4" s="1"/>
  <c r="K31" i="4" s="1"/>
  <c r="I32" i="4" s="1"/>
  <c r="M30" i="4" l="1"/>
  <c r="J31" i="4"/>
  <c r="H32" i="4" l="1"/>
  <c r="G32" i="4" s="1"/>
  <c r="K32" i="4" s="1"/>
  <c r="I33" i="4" s="1"/>
  <c r="M31" i="4"/>
  <c r="J32" i="4" l="1"/>
  <c r="M32" i="4" s="1"/>
  <c r="H33" i="4" l="1"/>
  <c r="G33" i="4" s="1"/>
  <c r="K33" i="4" s="1"/>
  <c r="I34" i="4" s="1"/>
  <c r="J33" i="4" l="1"/>
  <c r="H34" i="4" s="1"/>
  <c r="G34" i="4" s="1"/>
  <c r="K34" i="4" s="1"/>
  <c r="I35" i="4" s="1"/>
  <c r="M33" i="4" l="1"/>
  <c r="J34" i="4"/>
  <c r="M34" i="4" s="1"/>
  <c r="H35" i="4" l="1"/>
  <c r="G35" i="4" s="1"/>
  <c r="K35" i="4" s="1"/>
  <c r="I36" i="4" s="1"/>
  <c r="J35" i="4" l="1"/>
  <c r="H36" i="4" s="1"/>
  <c r="G36" i="4" s="1"/>
  <c r="J36" i="4" s="1"/>
  <c r="M35" i="4" l="1"/>
  <c r="K36" i="4"/>
  <c r="I37" i="4" s="1"/>
  <c r="H37" i="4"/>
  <c r="M36" i="4" l="1"/>
  <c r="G37" i="4"/>
  <c r="K37" i="4" s="1"/>
  <c r="I38" i="4" s="1"/>
  <c r="J37" i="4" l="1"/>
  <c r="H38" i="4" s="1"/>
  <c r="G38" i="4" s="1"/>
  <c r="K38" i="4" s="1"/>
  <c r="I39" i="4" s="1"/>
  <c r="J38" i="4" l="1"/>
  <c r="H39" i="4" s="1"/>
  <c r="G39" i="4" s="1"/>
  <c r="K39" i="4" s="1"/>
  <c r="I40" i="4" s="1"/>
  <c r="M37" i="4"/>
  <c r="M38" i="4" l="1"/>
  <c r="J39" i="4"/>
  <c r="M39" i="4" s="1"/>
  <c r="H40" i="4" l="1"/>
  <c r="G40" i="4" s="1"/>
  <c r="K40" i="4" s="1"/>
  <c r="I41" i="4" s="1"/>
  <c r="J40" i="4" l="1"/>
  <c r="M40" i="4" s="1"/>
  <c r="H41" i="4" l="1"/>
  <c r="G41" i="4" s="1"/>
  <c r="J41" i="4" s="1"/>
  <c r="H42" i="4" s="1"/>
  <c r="K41" i="4" l="1"/>
  <c r="I42" i="4" s="1"/>
  <c r="G42" i="4" s="1"/>
  <c r="J42" i="4" s="1"/>
  <c r="M41" i="4" l="1"/>
  <c r="K42" i="4"/>
  <c r="I43" i="4" s="1"/>
  <c r="H43" i="4"/>
  <c r="M42" i="4" l="1"/>
  <c r="G43" i="4"/>
  <c r="K43" i="4" s="1"/>
  <c r="I44" i="4" s="1"/>
  <c r="J43" i="4" l="1"/>
  <c r="H44" i="4" s="1"/>
  <c r="G44" i="4" s="1"/>
  <c r="K44" i="4" s="1"/>
  <c r="I45" i="4" s="1"/>
  <c r="M43" i="4" l="1"/>
  <c r="J44" i="4"/>
  <c r="M44" i="4" s="1"/>
  <c r="H45" i="4" l="1"/>
  <c r="G45" i="4" s="1"/>
  <c r="J45" i="4" s="1"/>
  <c r="K45" i="4" l="1"/>
  <c r="I46" i="4" s="1"/>
  <c r="H46" i="4"/>
  <c r="G46" i="4" l="1"/>
  <c r="J46" i="4" s="1"/>
  <c r="H47" i="4" s="1"/>
  <c r="M45" i="4"/>
  <c r="K46" i="4" l="1"/>
  <c r="I47" i="4" s="1"/>
  <c r="G47" i="4" s="1"/>
  <c r="J47" i="4" s="1"/>
  <c r="M46" i="4" l="1"/>
  <c r="K47" i="4"/>
  <c r="I48" i="4" s="1"/>
  <c r="H48" i="4"/>
  <c r="M47" i="4" l="1"/>
  <c r="G48" i="4"/>
  <c r="J48" i="4" s="1"/>
  <c r="K48" i="4" l="1"/>
  <c r="I49" i="4" s="1"/>
  <c r="H49" i="4"/>
  <c r="M48" i="4" l="1"/>
  <c r="G49" i="4"/>
  <c r="J49" i="4" s="1"/>
  <c r="H50" i="4" s="1"/>
  <c r="K49" i="4" l="1"/>
  <c r="I50" i="4" s="1"/>
  <c r="G50" i="4" s="1"/>
  <c r="K50" i="4" s="1"/>
  <c r="I51" i="4" s="1"/>
  <c r="M49" i="4" l="1"/>
  <c r="J50" i="4"/>
  <c r="H51" i="4" s="1"/>
  <c r="G51" i="4" s="1"/>
  <c r="M50" i="4" l="1"/>
  <c r="K51" i="4"/>
  <c r="I52" i="4" s="1"/>
  <c r="J51" i="4"/>
  <c r="H52" i="4" l="1"/>
  <c r="G52" i="4" s="1"/>
  <c r="J52" i="4" s="1"/>
  <c r="M51" i="4"/>
  <c r="H53" i="4" l="1"/>
  <c r="K52" i="4"/>
  <c r="I53" i="4" s="1"/>
  <c r="M52" i="4" l="1"/>
  <c r="G53" i="4"/>
  <c r="J53" i="4" s="1"/>
  <c r="K53" i="4" l="1"/>
  <c r="I54" i="4" s="1"/>
  <c r="H54" i="4"/>
  <c r="M53" i="4" l="1"/>
  <c r="G54" i="4"/>
  <c r="J54" i="4" s="1"/>
  <c r="K54" i="4" l="1"/>
  <c r="I55" i="4" s="1"/>
  <c r="H55" i="4"/>
  <c r="M54" i="4" l="1"/>
  <c r="G55" i="4"/>
  <c r="K55" i="4" s="1"/>
  <c r="I56" i="4" s="1"/>
  <c r="J55" i="4" l="1"/>
  <c r="M55" i="4" s="1"/>
  <c r="H56" i="4" l="1"/>
  <c r="G56" i="4" s="1"/>
  <c r="K56" i="4" s="1"/>
  <c r="I57" i="4" s="1"/>
  <c r="J56" i="4" l="1"/>
  <c r="H57" i="4" s="1"/>
  <c r="G57" i="4" s="1"/>
  <c r="M56" i="4" l="1"/>
  <c r="K57" i="4"/>
  <c r="J57" i="4"/>
  <c r="M57" i="4" l="1"/>
  <c r="R8" i="4" s="1" a="1"/>
  <c r="R8" i="4" l="1"/>
  <c r="Q8" i="4" s="1"/>
  <c r="S8" i="4" s="1"/>
  <c r="N54" i="4"/>
  <c r="N21" i="4"/>
  <c r="N55" i="4"/>
  <c r="N45" i="4"/>
  <c r="N35" i="4"/>
  <c r="N32" i="4"/>
  <c r="N47" i="4"/>
  <c r="N29" i="4"/>
  <c r="N13" i="4"/>
  <c r="N44" i="4"/>
  <c r="N22" i="4"/>
  <c r="N51" i="4"/>
  <c r="N43" i="4"/>
  <c r="N38" i="4"/>
  <c r="N28" i="4"/>
  <c r="N20" i="4"/>
  <c r="N49" i="4"/>
  <c r="N41" i="4"/>
  <c r="N36" i="4"/>
  <c r="N25" i="4"/>
  <c r="N17" i="4"/>
  <c r="N53" i="4"/>
  <c r="N48" i="4"/>
  <c r="N40" i="4"/>
  <c r="N39" i="4"/>
  <c r="N33" i="4"/>
  <c r="N31" i="4"/>
  <c r="N27" i="4"/>
  <c r="N24" i="4"/>
  <c r="N19" i="4"/>
  <c r="N14" i="4"/>
  <c r="N56" i="4"/>
  <c r="N50" i="4"/>
  <c r="N46" i="4"/>
  <c r="N42" i="4"/>
  <c r="N37" i="4"/>
  <c r="N34" i="4"/>
  <c r="N30" i="4"/>
  <c r="N26" i="4"/>
  <c r="N23" i="4"/>
  <c r="N18" i="4"/>
  <c r="N8" i="4"/>
  <c r="N16" i="4"/>
  <c r="N11" i="4"/>
  <c r="N15" i="4"/>
  <c r="N10" i="4"/>
  <c r="N9" i="4"/>
  <c r="N12" i="4"/>
  <c r="N57" i="4"/>
  <c r="N52" i="4"/>
  <c r="P9" i="4" l="1"/>
  <c r="Q9" i="4" s="1"/>
  <c r="S9" i="4" s="1"/>
  <c r="P10" i="4" l="1"/>
  <c r="Q10" i="4" s="1"/>
  <c r="S10" i="4" s="1"/>
  <c r="P11" i="4" l="1"/>
  <c r="Q11" i="4" s="1"/>
  <c r="S11" i="4" s="1"/>
  <c r="P12" i="4" l="1"/>
  <c r="Q12" i="4" s="1"/>
  <c r="S12" i="4" s="1"/>
  <c r="P13" i="4" l="1"/>
  <c r="Q13" i="4" s="1"/>
  <c r="S13" i="4" s="1"/>
  <c r="P14" i="4" l="1"/>
  <c r="Q14" i="4" s="1"/>
  <c r="S14" i="4" s="1"/>
  <c r="P15" i="4" l="1"/>
  <c r="Q15" i="4" s="1"/>
  <c r="S15" i="4" s="1"/>
  <c r="P16" i="4" l="1"/>
  <c r="Q16" i="4" s="1"/>
  <c r="S16" i="4" s="1"/>
  <c r="P17" i="4" l="1"/>
  <c r="Q17" i="4" s="1"/>
  <c r="S17" i="4" s="1"/>
  <c r="P18" i="4" l="1"/>
  <c r="Q18" i="4" s="1"/>
  <c r="S18" i="4" s="1"/>
  <c r="P19" i="4" l="1"/>
  <c r="Q19" i="4" s="1"/>
  <c r="S19" i="4" s="1"/>
  <c r="P20" i="4" l="1"/>
  <c r="Q20" i="4" s="1"/>
  <c r="S20" i="4" s="1"/>
  <c r="P21" i="4" l="1"/>
  <c r="Q21" i="4" s="1"/>
  <c r="S21" i="4" s="1"/>
  <c r="P22" i="4" l="1"/>
  <c r="Q22" i="4" s="1"/>
  <c r="S22" i="4" s="1"/>
  <c r="P23" i="4" l="1"/>
  <c r="Q23" i="4" s="1"/>
  <c r="S23" i="4" s="1"/>
  <c r="P24" i="4" l="1"/>
  <c r="Q24" i="4" s="1"/>
  <c r="S24" i="4" s="1"/>
  <c r="P25" i="4" l="1"/>
  <c r="Q25" i="4" s="1"/>
  <c r="S25" i="4" s="1"/>
  <c r="P26" i="4" l="1"/>
  <c r="Q26" i="4" s="1"/>
  <c r="S26" i="4" s="1"/>
  <c r="P27" i="4" l="1"/>
  <c r="Q27" i="4" s="1"/>
  <c r="S27" i="4" s="1"/>
  <c r="P28" i="4" l="1"/>
  <c r="Q28" i="4" s="1"/>
  <c r="S28" i="4" s="1"/>
  <c r="P29" i="4" l="1"/>
  <c r="Q29" i="4" s="1"/>
  <c r="S29" i="4" s="1"/>
  <c r="P30" i="4" l="1"/>
  <c r="Q30" i="4" s="1"/>
  <c r="S30" i="4" s="1"/>
  <c r="P31" i="4" l="1"/>
  <c r="Q31" i="4" s="1"/>
  <c r="S31" i="4" s="1"/>
  <c r="P32" i="4" l="1"/>
  <c r="Q32" i="4" s="1"/>
  <c r="S32" i="4" s="1"/>
  <c r="P33" i="4" l="1"/>
  <c r="Q33" i="4" s="1"/>
  <c r="S33" i="4" s="1"/>
  <c r="P34" i="4" l="1"/>
  <c r="Q34" i="4" s="1"/>
  <c r="S34" i="4" s="1"/>
  <c r="P35" i="4" l="1"/>
  <c r="Q35" i="4" s="1"/>
  <c r="S35" i="4" s="1"/>
  <c r="P36" i="4" l="1"/>
  <c r="Q36" i="4" s="1"/>
  <c r="S36" i="4" s="1"/>
  <c r="P37" i="4" l="1"/>
  <c r="Q37" i="4" s="1"/>
  <c r="S37" i="4" s="1"/>
  <c r="P38" i="4" l="1"/>
  <c r="Q38" i="4" s="1"/>
  <c r="S38" i="4" s="1"/>
  <c r="P39" i="4" l="1"/>
  <c r="Q39" i="4" s="1"/>
  <c r="S39" i="4" s="1"/>
  <c r="P40" i="4" l="1"/>
  <c r="Q40" i="4" s="1"/>
  <c r="S40" i="4" s="1"/>
  <c r="P41" i="4" l="1"/>
  <c r="Q41" i="4" s="1"/>
  <c r="S41" i="4" s="1"/>
  <c r="P42" i="4" l="1"/>
  <c r="Q42" i="4" s="1"/>
  <c r="S42" i="4" s="1"/>
  <c r="P43" i="4" l="1"/>
  <c r="Q43" i="4" s="1"/>
  <c r="S43" i="4" s="1"/>
  <c r="P44" i="4" l="1"/>
  <c r="Q44" i="4" s="1"/>
  <c r="S44" i="4" s="1"/>
  <c r="P45" i="4" l="1"/>
  <c r="Q45" i="4" s="1"/>
  <c r="S45" i="4" s="1"/>
  <c r="P46" i="4" l="1"/>
  <c r="Q46" i="4" s="1"/>
  <c r="S46" i="4" s="1"/>
  <c r="P47" i="4" l="1"/>
  <c r="Q47" i="4" s="1"/>
  <c r="S47" i="4" s="1"/>
  <c r="P48" i="4" l="1"/>
  <c r="Q48" i="4" s="1"/>
  <c r="S48" i="4" s="1"/>
  <c r="P49" i="4" l="1"/>
  <c r="Q49" i="4" s="1"/>
  <c r="S49" i="4" s="1"/>
  <c r="P50" i="4" l="1"/>
  <c r="Q50" i="4" s="1"/>
  <c r="S50" i="4" s="1"/>
  <c r="P51" i="4" l="1"/>
  <c r="Q51" i="4" s="1"/>
  <c r="S51" i="4" s="1"/>
  <c r="P52" i="4" l="1"/>
  <c r="Q52" i="4" s="1"/>
  <c r="S52" i="4" s="1"/>
  <c r="P53" i="4" l="1"/>
  <c r="Q53" i="4" s="1"/>
  <c r="S53" i="4" s="1"/>
  <c r="P54" i="4" l="1"/>
  <c r="Q54" i="4" s="1"/>
  <c r="S54" i="4" s="1"/>
  <c r="P55" i="4" l="1"/>
  <c r="Q55" i="4" s="1"/>
  <c r="S55" i="4" s="1"/>
  <c r="P56" i="4" l="1"/>
  <c r="Q56" i="4" s="1"/>
  <c r="S56" i="4" s="1"/>
  <c r="P57" i="4" l="1"/>
  <c r="Q57" i="4" s="1"/>
  <c r="S57" i="4" s="1"/>
  <c r="L4" i="4" s="1"/>
  <c r="B4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<sst xmlns="http://schemas.openxmlformats.org/spreadsheetml/2006/main" count="25" uniqueCount="24">
  <si>
    <t>lambda</t>
  </si>
  <si>
    <t>mu</t>
  </si>
  <si>
    <t>Customer</t>
  </si>
  <si>
    <t>s_m</t>
  </si>
  <si>
    <t>tau_m</t>
  </si>
  <si>
    <t>t_m</t>
  </si>
  <si>
    <t>Two Servers Model (Single Lane)</t>
  </si>
  <si>
    <t>k_m</t>
  </si>
  <si>
    <t>G_m^1</t>
  </si>
  <si>
    <t>G_m^2</t>
  </si>
  <si>
    <t># of customers</t>
  </si>
  <si>
    <t>Queueing Model</t>
  </si>
  <si>
    <t>mu2</t>
  </si>
  <si>
    <t>s_m2</t>
  </si>
  <si>
    <t>W_m1</t>
  </si>
  <si>
    <t>W_m2</t>
  </si>
  <si>
    <t>Mean</t>
  </si>
  <si>
    <t>Simulation</t>
  </si>
  <si>
    <t>t_m2</t>
  </si>
  <si>
    <t>G_m2</t>
  </si>
  <si>
    <t>Order of Customer</t>
  </si>
  <si>
    <t>Customer ID</t>
  </si>
  <si>
    <t>Sorted_t_m2</t>
  </si>
  <si>
    <t xml:space="preserve">Average 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</si>
</sst>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3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164" fontId="0" fillId="5" borderId="0" xfId="0" applyNumberFormat="1" applyFill="1" applyAlignment="1">
      <alignment horizontal="center"/>
    </xf>
    <xf numFmtId="0" fontId="0" fillId="3" borderId="0" xfId="0" applyFill="1"/>
    <xf numFmtId="0" fontId="0" fillId="4" borderId="0" xfId="0" applyFill="1"/>
    <xf numFmtId="164" fontId="0" fillId="0" borderId="0" xfId="0" applyNumberFormat="1" applyFill="1" applyAlignment="1">
      <alignment horizontal="center"/>
    </xf>
    <xf numFmtId="0" fontId="2" fillId="6" borderId="1" xfId="0" applyFont="1" applyFill="1" applyBorder="1"/>
    <xf numFmtId="0" fontId="0" fillId="6" borderId="1" xfId="0" applyFill="1" applyBorder="1"/>
    <xf numFmtId="0" fontId="3" fillId="0" borderId="0" xfId="0" applyFont="1"/>
    <xf numFmtId="0" fontId="0" fillId="3" borderId="1" xfId="0" applyFill="1" applyBorder="1"/>
    <xf numFmtId="164" fontId="0" fillId="3" borderId="1" xfId="0" applyNumberFormat="1" applyFill="1" applyBorder="1"/>
    <xf numFmtId="0" fontId="0" fillId="0" borderId="1" xfId="0" applyBorder="1"/>
    <xf numFmtId="164" fontId="0" fillId="0" borderId="1" xfId="0" applyNumberFormat="1" applyBorder="1"/>
    <xf numFmtId="0" fontId="2" fillId="0" borderId="0" xfId="0" applyFont="1" applyFill="1" applyBorder="1"/>
    <xf numFmtId="0" fontId="0" fillId="0" borderId="0" xfId="0" applyFill="1" applyBorder="1"/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FC9B3-114D-46D7-90DA-3E7E8178CF7D}">
  <dimension ref="A1:S57"/>
  <sheetViews>
    <sheetView tabSelected="1" workbookViewId="0">
      <selection activeCell="L4" sqref="L4"/>
    </sheetView>
  </sheetViews>
  <sheetFormatPr defaultRowHeight="14.25" x14ac:dyDescent="0.45"/>
  <cols>
    <col min="4" max="4" width="12.265625" bestFit="1" customWidth="1"/>
    <col min="5" max="5" width="10.3984375" bestFit="1" customWidth="1"/>
    <col min="12" max="12" width="11.9296875" bestFit="1" customWidth="1"/>
    <col min="14" max="14" width="15.3984375" bestFit="1" customWidth="1"/>
    <col min="18" max="18" width="10.9296875" bestFit="1" customWidth="1"/>
  </cols>
  <sheetData>
    <row r="1" spans="1:19" ht="36" x14ac:dyDescent="1.05">
      <c r="A1" s="1" t="s">
        <v>11</v>
      </c>
    </row>
    <row r="3" spans="1:19" x14ac:dyDescent="0.45">
      <c r="A3" s="2" t="s">
        <v>0</v>
      </c>
      <c r="B3" s="2" t="s">
        <v>1</v>
      </c>
      <c r="C3" s="2" t="s">
        <v>12</v>
      </c>
      <c r="D3" s="2" t="s">
        <v>10</v>
      </c>
      <c r="L3" s="14" t="s">
        <v>23</v>
      </c>
    </row>
    <row r="4" spans="1:19" x14ac:dyDescent="0.45">
      <c r="A4" s="5">
        <v>1</v>
      </c>
      <c r="B4" s="5">
        <v>1.5</v>
      </c>
      <c r="C4" s="5">
        <v>2</v>
      </c>
      <c r="D4" s="5">
        <v>50</v>
      </c>
      <c r="L4" s="15">
        <f ca="1">AVERAGE(S8:S57)</f>
        <v>1.4522469206679858</v>
      </c>
    </row>
    <row r="6" spans="1:19" x14ac:dyDescent="0.45">
      <c r="F6" s="9"/>
      <c r="G6" s="20" t="s">
        <v>6</v>
      </c>
      <c r="H6" s="20"/>
      <c r="I6" s="20"/>
      <c r="J6" s="20"/>
      <c r="K6" s="20"/>
    </row>
    <row r="7" spans="1:19" x14ac:dyDescent="0.45">
      <c r="A7" s="2" t="s">
        <v>2</v>
      </c>
      <c r="B7" s="2" t="s">
        <v>4</v>
      </c>
      <c r="C7" s="2"/>
      <c r="D7" s="2" t="s">
        <v>5</v>
      </c>
      <c r="E7" s="2" t="s">
        <v>21</v>
      </c>
      <c r="F7" s="2" t="s">
        <v>3</v>
      </c>
      <c r="G7" s="2" t="s">
        <v>7</v>
      </c>
      <c r="H7" s="2" t="s">
        <v>14</v>
      </c>
      <c r="I7" s="2" t="s">
        <v>15</v>
      </c>
      <c r="J7" s="2" t="s">
        <v>8</v>
      </c>
      <c r="K7" s="2" t="s">
        <v>9</v>
      </c>
      <c r="M7" s="2" t="s">
        <v>18</v>
      </c>
      <c r="N7" s="2" t="s">
        <v>20</v>
      </c>
      <c r="O7" s="2" t="s">
        <v>13</v>
      </c>
      <c r="P7" s="2" t="s">
        <v>15</v>
      </c>
      <c r="Q7" s="2" t="s">
        <v>19</v>
      </c>
      <c r="R7" s="2" t="s">
        <v>22</v>
      </c>
    </row>
    <row r="8" spans="1:19" x14ac:dyDescent="0.45">
      <c r="A8" s="2">
        <v>1</v>
      </c>
      <c r="B8" s="3">
        <f ca="1">-LN(1-RAND())/$A$4</f>
        <v>1.5845785834983399</v>
      </c>
      <c r="C8" s="10"/>
      <c r="D8" s="4">
        <f ca="1">B8</f>
        <v>1.5845785834983399</v>
      </c>
      <c r="E8" s="8">
        <v>1</v>
      </c>
      <c r="F8" s="8">
        <f ca="1">-LN(1-RAND())/$C$4</f>
        <v>7.6915152645804152E-3</v>
      </c>
      <c r="G8" s="6">
        <v>1</v>
      </c>
      <c r="H8" s="7">
        <v>0</v>
      </c>
      <c r="I8" s="7">
        <v>0</v>
      </c>
      <c r="J8" s="4">
        <f ca="1">D8+H8+F8</f>
        <v>1.5922700987629204</v>
      </c>
      <c r="K8" s="4">
        <v>0</v>
      </c>
      <c r="M8" s="16">
        <f ca="1">IF(G8=1,J8,K8)</f>
        <v>1.5922700987629204</v>
      </c>
      <c r="N8" s="16">
        <f ca="1">RANK(M8,$M$8:$M$57,1)</f>
        <v>1</v>
      </c>
      <c r="O8" s="16">
        <f ca="1">-LN(1-RAND())/$C$4</f>
        <v>9.1871190549675935E-2</v>
      </c>
      <c r="P8" s="16">
        <v>0</v>
      </c>
      <c r="Q8" s="16">
        <f ca="1">SUM(R8+O8+P8)</f>
        <v>1.6841412893125962</v>
      </c>
      <c r="R8" s="16" cm="1">
        <f t="array" aca="1" ref="R8:R57" ca="1">_xlfn._xlws.SORT(M8:M57)</f>
        <v>1.5922700987629204</v>
      </c>
      <c r="S8" s="17">
        <f ca="1">Q8-D8</f>
        <v>9.9562705814256303E-2</v>
      </c>
    </row>
    <row r="9" spans="1:19" x14ac:dyDescent="0.45">
      <c r="A9" s="2">
        <v>2</v>
      </c>
      <c r="B9" s="3">
        <f t="shared" ref="B9:B57" ca="1" si="0">-LN(1-RAND())/$A$4</f>
        <v>0.19970100862152562</v>
      </c>
      <c r="C9" s="10"/>
      <c r="D9" s="4">
        <f t="shared" ref="D9:D56" ca="1" si="1">D8+B9</f>
        <v>1.7842795921198655</v>
      </c>
      <c r="E9" s="8">
        <v>2</v>
      </c>
      <c r="F9" s="8">
        <f t="shared" ref="F9:F57" ca="1" si="2">-LN(1-RAND())/$C$4</f>
        <v>7.4844650894962299E-3</v>
      </c>
      <c r="G9" s="6">
        <f t="shared" ref="G9:G57" ca="1" si="3">IF(H9&lt;=I9,1,2)</f>
        <v>1</v>
      </c>
      <c r="H9" s="7">
        <f ca="1">MAX(J8-D9,0)</f>
        <v>0</v>
      </c>
      <c r="I9" s="7">
        <f ca="1">MAX(K8-D9,0)</f>
        <v>0</v>
      </c>
      <c r="J9" s="4">
        <f ca="1">IF(G9=1,D9+H9+F9,J8)</f>
        <v>1.7917640572093618</v>
      </c>
      <c r="K9" s="4">
        <f ca="1">IF(G9=2,D9+I9+F9,K8)</f>
        <v>0</v>
      </c>
      <c r="M9" s="16">
        <f t="shared" ref="M9:M57" ca="1" si="4">IF(G9=1,J9,K9)</f>
        <v>1.7917640572093618</v>
      </c>
      <c r="N9" s="16">
        <f t="shared" ref="N9:N57" ca="1" si="5">RANK(M9,$M$8:$M$57,1)</f>
        <v>2</v>
      </c>
      <c r="O9" s="16">
        <f t="shared" ref="O9:O57" ca="1" si="6">-LN(1-RAND())/$C$4</f>
        <v>0.46797994972025836</v>
      </c>
      <c r="P9" s="16">
        <f ca="1">MAX(Q8-M9,0)</f>
        <v>0</v>
      </c>
      <c r="Q9" s="16">
        <f t="shared" ref="Q9:Q57" ca="1" si="7">SUM(R9+O9+P9)</f>
        <v>2.25974400692962</v>
      </c>
      <c r="R9" s="16">
        <f ca="1"/>
        <v>1.7917640572093618</v>
      </c>
      <c r="S9" s="17">
        <f t="shared" ref="S9:S57" ca="1" si="8">Q9-D9</f>
        <v>0.47546441480975443</v>
      </c>
    </row>
    <row r="10" spans="1:19" x14ac:dyDescent="0.45">
      <c r="A10" s="2">
        <v>3</v>
      </c>
      <c r="B10" s="3">
        <f t="shared" ca="1" si="0"/>
        <v>0.47534454804596965</v>
      </c>
      <c r="C10" s="10"/>
      <c r="D10" s="4">
        <f t="shared" ca="1" si="1"/>
        <v>2.259624140165835</v>
      </c>
      <c r="E10" s="8">
        <v>3</v>
      </c>
      <c r="F10" s="8">
        <f t="shared" ca="1" si="2"/>
        <v>0.15649422382527059</v>
      </c>
      <c r="G10" s="6">
        <f t="shared" ca="1" si="3"/>
        <v>1</v>
      </c>
      <c r="H10" s="7">
        <f t="shared" ref="H10:H57" ca="1" si="9">MAX(J9-D10,0)</f>
        <v>0</v>
      </c>
      <c r="I10" s="7">
        <f t="shared" ref="I10:I57" ca="1" si="10">MAX(K9-D10,0)</f>
        <v>0</v>
      </c>
      <c r="J10" s="4">
        <f t="shared" ref="J10:J57" ca="1" si="11">IF(G10=1,D10+H10+F10,J9)</f>
        <v>2.4161183639911057</v>
      </c>
      <c r="K10" s="4">
        <f t="shared" ref="K10:K57" ca="1" si="12">IF(G10=2,D10+I10+F10,K9)</f>
        <v>0</v>
      </c>
      <c r="M10" s="16">
        <f t="shared" ca="1" si="4"/>
        <v>2.4161183639911057</v>
      </c>
      <c r="N10" s="16">
        <f t="shared" ca="1" si="5"/>
        <v>3</v>
      </c>
      <c r="O10" s="16">
        <f t="shared" ca="1" si="6"/>
        <v>0.49347331289141838</v>
      </c>
      <c r="P10" s="16">
        <f t="shared" ref="P10:P57" ca="1" si="13">MAX(Q9-M10,0)</f>
        <v>0</v>
      </c>
      <c r="Q10" s="16">
        <f t="shared" ca="1" si="7"/>
        <v>2.9095916768825241</v>
      </c>
      <c r="R10" s="16">
        <f ca="1"/>
        <v>2.4161183639911057</v>
      </c>
      <c r="S10" s="17">
        <f t="shared" ca="1" si="8"/>
        <v>0.64996753671668905</v>
      </c>
    </row>
    <row r="11" spans="1:19" x14ac:dyDescent="0.45">
      <c r="A11" s="2">
        <v>4</v>
      </c>
      <c r="B11" s="3">
        <f t="shared" ca="1" si="0"/>
        <v>0.20875118955534119</v>
      </c>
      <c r="C11" s="10"/>
      <c r="D11" s="4">
        <f t="shared" ca="1" si="1"/>
        <v>2.4683753297211761</v>
      </c>
      <c r="E11" s="8">
        <v>4</v>
      </c>
      <c r="F11" s="8">
        <f t="shared" ca="1" si="2"/>
        <v>3.8920136013664945E-2</v>
      </c>
      <c r="G11" s="6">
        <f t="shared" ca="1" si="3"/>
        <v>1</v>
      </c>
      <c r="H11" s="7">
        <f t="shared" ca="1" si="9"/>
        <v>0</v>
      </c>
      <c r="I11" s="7">
        <f t="shared" ca="1" si="10"/>
        <v>0</v>
      </c>
      <c r="J11" s="4">
        <f t="shared" ca="1" si="11"/>
        <v>2.507295465734841</v>
      </c>
      <c r="K11" s="4">
        <f t="shared" ca="1" si="12"/>
        <v>0</v>
      </c>
      <c r="M11" s="16">
        <f t="shared" ca="1" si="4"/>
        <v>2.507295465734841</v>
      </c>
      <c r="N11" s="16">
        <f t="shared" ca="1" si="5"/>
        <v>4</v>
      </c>
      <c r="O11" s="16">
        <f t="shared" ca="1" si="6"/>
        <v>0.38970852742758239</v>
      </c>
      <c r="P11" s="16">
        <f t="shared" ca="1" si="13"/>
        <v>0.4022962111476831</v>
      </c>
      <c r="Q11" s="16">
        <f t="shared" ca="1" si="7"/>
        <v>3.2993002043101063</v>
      </c>
      <c r="R11" s="16">
        <f ca="1"/>
        <v>2.507295465734841</v>
      </c>
      <c r="S11" s="17">
        <f t="shared" ca="1" si="8"/>
        <v>0.83092487458893016</v>
      </c>
    </row>
    <row r="12" spans="1:19" x14ac:dyDescent="0.45">
      <c r="A12" s="2">
        <v>5</v>
      </c>
      <c r="B12" s="3">
        <f t="shared" ca="1" si="0"/>
        <v>0.88783575012261218</v>
      </c>
      <c r="C12" s="10"/>
      <c r="D12" s="4">
        <f t="shared" ca="1" si="1"/>
        <v>3.3562110798437885</v>
      </c>
      <c r="E12" s="8">
        <v>5</v>
      </c>
      <c r="F12" s="8">
        <f t="shared" ca="1" si="2"/>
        <v>1.0577957331904022</v>
      </c>
      <c r="G12" s="6">
        <f t="shared" ca="1" si="3"/>
        <v>1</v>
      </c>
      <c r="H12" s="7">
        <f t="shared" ca="1" si="9"/>
        <v>0</v>
      </c>
      <c r="I12" s="7">
        <f t="shared" ca="1" si="10"/>
        <v>0</v>
      </c>
      <c r="J12" s="4">
        <f t="shared" ca="1" si="11"/>
        <v>4.4140068130341907</v>
      </c>
      <c r="K12" s="4">
        <f t="shared" ca="1" si="12"/>
        <v>0</v>
      </c>
      <c r="M12" s="16">
        <f t="shared" ca="1" si="4"/>
        <v>4.4140068130341907</v>
      </c>
      <c r="N12" s="16">
        <f t="shared" ca="1" si="5"/>
        <v>6</v>
      </c>
      <c r="O12" s="16">
        <f t="shared" ca="1" si="6"/>
        <v>0.28929590956677576</v>
      </c>
      <c r="P12" s="16">
        <f t="shared" ca="1" si="13"/>
        <v>0</v>
      </c>
      <c r="Q12" s="16">
        <f t="shared" ca="1" si="7"/>
        <v>3.7203839319977487</v>
      </c>
      <c r="R12" s="16">
        <f ca="1"/>
        <v>3.431088022430973</v>
      </c>
      <c r="S12" s="17">
        <f t="shared" ca="1" si="8"/>
        <v>0.36417285215396022</v>
      </c>
    </row>
    <row r="13" spans="1:19" x14ac:dyDescent="0.45">
      <c r="A13" s="2">
        <v>6</v>
      </c>
      <c r="B13" s="3">
        <f t="shared" ca="1" si="0"/>
        <v>2.5100626520775427E-2</v>
      </c>
      <c r="C13" s="10"/>
      <c r="D13" s="4">
        <f t="shared" ca="1" si="1"/>
        <v>3.3813117063645639</v>
      </c>
      <c r="E13" s="8">
        <v>6</v>
      </c>
      <c r="F13" s="8">
        <f t="shared" ca="1" si="2"/>
        <v>4.9776316066409108E-2</v>
      </c>
      <c r="G13" s="6">
        <f t="shared" ca="1" si="3"/>
        <v>2</v>
      </c>
      <c r="H13" s="7">
        <f t="shared" ca="1" si="9"/>
        <v>1.0326951066696268</v>
      </c>
      <c r="I13" s="7">
        <f t="shared" ca="1" si="10"/>
        <v>0</v>
      </c>
      <c r="J13" s="4">
        <f t="shared" ca="1" si="11"/>
        <v>4.4140068130341907</v>
      </c>
      <c r="K13" s="4">
        <f t="shared" ca="1" si="12"/>
        <v>3.431088022430973</v>
      </c>
      <c r="M13" s="16">
        <f t="shared" ca="1" si="4"/>
        <v>3.431088022430973</v>
      </c>
      <c r="N13" s="16">
        <f t="shared" ca="1" si="5"/>
        <v>5</v>
      </c>
      <c r="O13" s="16">
        <f t="shared" ca="1" si="6"/>
        <v>2.5306304360935337</v>
      </c>
      <c r="P13" s="16">
        <f t="shared" ca="1" si="13"/>
        <v>0.28929590956677576</v>
      </c>
      <c r="Q13" s="16">
        <f t="shared" ca="1" si="7"/>
        <v>7.2339331586945006</v>
      </c>
      <c r="R13" s="16">
        <f ca="1"/>
        <v>4.4140068130341907</v>
      </c>
      <c r="S13" s="17">
        <f t="shared" ca="1" si="8"/>
        <v>3.8526214523299367</v>
      </c>
    </row>
    <row r="14" spans="1:19" x14ac:dyDescent="0.45">
      <c r="A14" s="2">
        <v>7</v>
      </c>
      <c r="B14" s="3">
        <f t="shared" ca="1" si="0"/>
        <v>1.851882470097205</v>
      </c>
      <c r="C14" s="10"/>
      <c r="D14" s="4">
        <f t="shared" ca="1" si="1"/>
        <v>5.2331941764617689</v>
      </c>
      <c r="E14" s="8">
        <v>7</v>
      </c>
      <c r="F14" s="8">
        <f t="shared" ca="1" si="2"/>
        <v>0.78506016362566411</v>
      </c>
      <c r="G14" s="6">
        <f t="shared" ca="1" si="3"/>
        <v>1</v>
      </c>
      <c r="H14" s="7">
        <f t="shared" ca="1" si="9"/>
        <v>0</v>
      </c>
      <c r="I14" s="7">
        <f t="shared" ca="1" si="10"/>
        <v>0</v>
      </c>
      <c r="J14" s="4">
        <f t="shared" ca="1" si="11"/>
        <v>6.0182543400874327</v>
      </c>
      <c r="K14" s="4">
        <f t="shared" ca="1" si="12"/>
        <v>3.431088022430973</v>
      </c>
      <c r="M14" s="16">
        <f t="shared" ca="1" si="4"/>
        <v>6.0182543400874327</v>
      </c>
      <c r="N14" s="16">
        <f t="shared" ca="1" si="5"/>
        <v>7</v>
      </c>
      <c r="O14" s="16">
        <f t="shared" ca="1" si="6"/>
        <v>0.89956410981238644</v>
      </c>
      <c r="P14" s="16">
        <f t="shared" ca="1" si="13"/>
        <v>1.2156788186070679</v>
      </c>
      <c r="Q14" s="16">
        <f t="shared" ca="1" si="7"/>
        <v>8.1334972685068863</v>
      </c>
      <c r="R14" s="16">
        <f ca="1"/>
        <v>6.0182543400874327</v>
      </c>
      <c r="S14" s="17">
        <f t="shared" ca="1" si="8"/>
        <v>2.9003030920451174</v>
      </c>
    </row>
    <row r="15" spans="1:19" x14ac:dyDescent="0.45">
      <c r="A15" s="2">
        <v>8</v>
      </c>
      <c r="B15" s="3">
        <f t="shared" ca="1" si="0"/>
        <v>0.77808360644261765</v>
      </c>
      <c r="C15" s="10"/>
      <c r="D15" s="4">
        <f t="shared" ca="1" si="1"/>
        <v>6.0112777829043864</v>
      </c>
      <c r="E15" s="8">
        <v>8</v>
      </c>
      <c r="F15" s="8">
        <f t="shared" ca="1" si="2"/>
        <v>1.4734037284891004</v>
      </c>
      <c r="G15" s="6">
        <f t="shared" ca="1" si="3"/>
        <v>2</v>
      </c>
      <c r="H15" s="7">
        <f t="shared" ca="1" si="9"/>
        <v>6.9765571830462392E-3</v>
      </c>
      <c r="I15" s="7">
        <f t="shared" ca="1" si="10"/>
        <v>0</v>
      </c>
      <c r="J15" s="4">
        <f t="shared" ca="1" si="11"/>
        <v>6.0182543400874327</v>
      </c>
      <c r="K15" s="4">
        <f t="shared" ca="1" si="12"/>
        <v>7.4846815113934868</v>
      </c>
      <c r="M15" s="16">
        <f t="shared" ca="1" si="4"/>
        <v>7.4846815113934868</v>
      </c>
      <c r="N15" s="16">
        <f t="shared" ca="1" si="5"/>
        <v>9</v>
      </c>
      <c r="O15" s="16">
        <f t="shared" ca="1" si="6"/>
        <v>2.1925013778119715</v>
      </c>
      <c r="P15" s="16">
        <f t="shared" ca="1" si="13"/>
        <v>0.64881575711339945</v>
      </c>
      <c r="Q15" s="16">
        <f t="shared" ca="1" si="7"/>
        <v>9.8214416244045211</v>
      </c>
      <c r="R15" s="16">
        <f ca="1"/>
        <v>6.9801244894791505</v>
      </c>
      <c r="S15" s="17">
        <f t="shared" ca="1" si="8"/>
        <v>3.8101638415001347</v>
      </c>
    </row>
    <row r="16" spans="1:19" x14ac:dyDescent="0.45">
      <c r="A16" s="2">
        <v>9</v>
      </c>
      <c r="B16" s="3">
        <f t="shared" ca="1" si="0"/>
        <v>0.45628781652652523</v>
      </c>
      <c r="C16" s="10"/>
      <c r="D16" s="4">
        <f t="shared" ca="1" si="1"/>
        <v>6.4675655994309116</v>
      </c>
      <c r="E16" s="8">
        <v>9</v>
      </c>
      <c r="F16" s="8">
        <f t="shared" ca="1" si="2"/>
        <v>0.51255889004823929</v>
      </c>
      <c r="G16" s="6">
        <f t="shared" ca="1" si="3"/>
        <v>1</v>
      </c>
      <c r="H16" s="7">
        <f t="shared" ca="1" si="9"/>
        <v>0</v>
      </c>
      <c r="I16" s="7">
        <f t="shared" ca="1" si="10"/>
        <v>1.0171159119625752</v>
      </c>
      <c r="J16" s="4">
        <f t="shared" ca="1" si="11"/>
        <v>6.9801244894791505</v>
      </c>
      <c r="K16" s="4">
        <f t="shared" ca="1" si="12"/>
        <v>7.4846815113934868</v>
      </c>
      <c r="M16" s="16">
        <f t="shared" ca="1" si="4"/>
        <v>6.9801244894791505</v>
      </c>
      <c r="N16" s="16">
        <f t="shared" ca="1" si="5"/>
        <v>8</v>
      </c>
      <c r="O16" s="16">
        <f t="shared" ca="1" si="6"/>
        <v>2.3176406562470162</v>
      </c>
      <c r="P16" s="16">
        <f t="shared" ca="1" si="13"/>
        <v>2.8413171349253705</v>
      </c>
      <c r="Q16" s="16">
        <f t="shared" ca="1" si="7"/>
        <v>12.643639302565873</v>
      </c>
      <c r="R16" s="16">
        <f ca="1"/>
        <v>7.4846815113934868</v>
      </c>
      <c r="S16" s="17">
        <f t="shared" ca="1" si="8"/>
        <v>6.1760737031349615</v>
      </c>
    </row>
    <row r="17" spans="1:19" x14ac:dyDescent="0.45">
      <c r="A17" s="2">
        <v>10</v>
      </c>
      <c r="B17" s="3">
        <f t="shared" ca="1" si="0"/>
        <v>4.5976051456054199</v>
      </c>
      <c r="C17" s="10"/>
      <c r="D17" s="4">
        <f t="shared" ca="1" si="1"/>
        <v>11.065170745036331</v>
      </c>
      <c r="E17" s="8">
        <v>10</v>
      </c>
      <c r="F17" s="8">
        <f t="shared" ca="1" si="2"/>
        <v>0.25040626679018507</v>
      </c>
      <c r="G17" s="6">
        <f t="shared" ca="1" si="3"/>
        <v>1</v>
      </c>
      <c r="H17" s="7">
        <f t="shared" ca="1" si="9"/>
        <v>0</v>
      </c>
      <c r="I17" s="7">
        <f t="shared" ca="1" si="10"/>
        <v>0</v>
      </c>
      <c r="J17" s="4">
        <f t="shared" ca="1" si="11"/>
        <v>11.315577011826516</v>
      </c>
      <c r="K17" s="4">
        <f t="shared" ca="1" si="12"/>
        <v>7.4846815113934868</v>
      </c>
      <c r="M17" s="16">
        <f t="shared" ca="1" si="4"/>
        <v>11.315577011826516</v>
      </c>
      <c r="N17" s="16">
        <f t="shared" ca="1" si="5"/>
        <v>10</v>
      </c>
      <c r="O17" s="16">
        <f t="shared" ca="1" si="6"/>
        <v>1.0417487849568398E-2</v>
      </c>
      <c r="P17" s="16">
        <f t="shared" ca="1" si="13"/>
        <v>1.3280622907393571</v>
      </c>
      <c r="Q17" s="16">
        <f t="shared" ca="1" si="7"/>
        <v>12.654056790415442</v>
      </c>
      <c r="R17" s="16">
        <f ca="1"/>
        <v>11.315577011826516</v>
      </c>
      <c r="S17" s="17">
        <f t="shared" ca="1" si="8"/>
        <v>1.5888860453791107</v>
      </c>
    </row>
    <row r="18" spans="1:19" x14ac:dyDescent="0.45">
      <c r="A18" s="2">
        <v>11</v>
      </c>
      <c r="B18" s="3">
        <f t="shared" ca="1" si="0"/>
        <v>0.34393444360620101</v>
      </c>
      <c r="C18" s="10"/>
      <c r="D18" s="4">
        <f t="shared" ca="1" si="1"/>
        <v>11.409105188642533</v>
      </c>
      <c r="E18" s="8">
        <v>11</v>
      </c>
      <c r="F18" s="8">
        <f t="shared" ca="1" si="2"/>
        <v>1.1537278840561598</v>
      </c>
      <c r="G18" s="6">
        <f t="shared" ca="1" si="3"/>
        <v>1</v>
      </c>
      <c r="H18" s="7">
        <f t="shared" ca="1" si="9"/>
        <v>0</v>
      </c>
      <c r="I18" s="7">
        <f t="shared" ca="1" si="10"/>
        <v>0</v>
      </c>
      <c r="J18" s="4">
        <f t="shared" ca="1" si="11"/>
        <v>12.562833072698693</v>
      </c>
      <c r="K18" s="4">
        <f t="shared" ca="1" si="12"/>
        <v>7.4846815113934868</v>
      </c>
      <c r="M18" s="16">
        <f t="shared" ca="1" si="4"/>
        <v>12.562833072698693</v>
      </c>
      <c r="N18" s="16">
        <f t="shared" ca="1" si="5"/>
        <v>11</v>
      </c>
      <c r="O18" s="16">
        <f t="shared" ca="1" si="6"/>
        <v>0.85649065301588556</v>
      </c>
      <c r="P18" s="16">
        <f t="shared" ca="1" si="13"/>
        <v>9.122371771674942E-2</v>
      </c>
      <c r="Q18" s="16">
        <f t="shared" ca="1" si="7"/>
        <v>13.510547443431328</v>
      </c>
      <c r="R18" s="16">
        <f ca="1"/>
        <v>12.562833072698693</v>
      </c>
      <c r="S18" s="17">
        <f t="shared" ca="1" si="8"/>
        <v>2.101442254788795</v>
      </c>
    </row>
    <row r="19" spans="1:19" x14ac:dyDescent="0.45">
      <c r="A19" s="2">
        <v>12</v>
      </c>
      <c r="B19" s="3">
        <f t="shared" ca="1" si="0"/>
        <v>4.1053865358356081</v>
      </c>
      <c r="C19" s="10"/>
      <c r="D19" s="4">
        <f t="shared" ca="1" si="1"/>
        <v>15.514491724478141</v>
      </c>
      <c r="E19" s="8">
        <v>12</v>
      </c>
      <c r="F19" s="8">
        <f t="shared" ca="1" si="2"/>
        <v>6.5843851137233025E-2</v>
      </c>
      <c r="G19" s="6">
        <f t="shared" ca="1" si="3"/>
        <v>1</v>
      </c>
      <c r="H19" s="7">
        <f t="shared" ca="1" si="9"/>
        <v>0</v>
      </c>
      <c r="I19" s="7">
        <f t="shared" ca="1" si="10"/>
        <v>0</v>
      </c>
      <c r="J19" s="4">
        <f t="shared" ca="1" si="11"/>
        <v>15.580335575615374</v>
      </c>
      <c r="K19" s="4">
        <f t="shared" ca="1" si="12"/>
        <v>7.4846815113934868</v>
      </c>
      <c r="M19" s="16">
        <f t="shared" ca="1" si="4"/>
        <v>15.580335575615374</v>
      </c>
      <c r="N19" s="16">
        <f t="shared" ca="1" si="5"/>
        <v>12</v>
      </c>
      <c r="O19" s="16">
        <f t="shared" ca="1" si="6"/>
        <v>0.38147993282386422</v>
      </c>
      <c r="P19" s="16">
        <f t="shared" ca="1" si="13"/>
        <v>0</v>
      </c>
      <c r="Q19" s="16">
        <f t="shared" ca="1" si="7"/>
        <v>15.961815508439239</v>
      </c>
      <c r="R19" s="16">
        <f ca="1"/>
        <v>15.580335575615374</v>
      </c>
      <c r="S19" s="17">
        <f t="shared" ca="1" si="8"/>
        <v>0.44732378396109773</v>
      </c>
    </row>
    <row r="20" spans="1:19" x14ac:dyDescent="0.45">
      <c r="A20" s="2">
        <v>13</v>
      </c>
      <c r="B20" s="3">
        <f t="shared" ca="1" si="0"/>
        <v>0.21656818236353365</v>
      </c>
      <c r="C20" s="10"/>
      <c r="D20" s="4">
        <f t="shared" ca="1" si="1"/>
        <v>15.731059906841674</v>
      </c>
      <c r="E20" s="8">
        <v>13</v>
      </c>
      <c r="F20" s="8">
        <f t="shared" ca="1" si="2"/>
        <v>0.51365525316138072</v>
      </c>
      <c r="G20" s="6">
        <f t="shared" ca="1" si="3"/>
        <v>1</v>
      </c>
      <c r="H20" s="7">
        <f t="shared" ca="1" si="9"/>
        <v>0</v>
      </c>
      <c r="I20" s="7">
        <f t="shared" ca="1" si="10"/>
        <v>0</v>
      </c>
      <c r="J20" s="4">
        <f t="shared" ca="1" si="11"/>
        <v>16.244715160003054</v>
      </c>
      <c r="K20" s="4">
        <f t="shared" ca="1" si="12"/>
        <v>7.4846815113934868</v>
      </c>
      <c r="M20" s="16">
        <f t="shared" ca="1" si="4"/>
        <v>16.244715160003054</v>
      </c>
      <c r="N20" s="16">
        <f t="shared" ca="1" si="5"/>
        <v>13</v>
      </c>
      <c r="O20" s="16">
        <f t="shared" ca="1" si="6"/>
        <v>0.20227879884862601</v>
      </c>
      <c r="P20" s="16">
        <f t="shared" ca="1" si="13"/>
        <v>0</v>
      </c>
      <c r="Q20" s="16">
        <f t="shared" ca="1" si="7"/>
        <v>16.446993958851678</v>
      </c>
      <c r="R20" s="16">
        <f ca="1"/>
        <v>16.244715160003054</v>
      </c>
      <c r="S20" s="17">
        <f t="shared" ca="1" si="8"/>
        <v>0.71593405201000415</v>
      </c>
    </row>
    <row r="21" spans="1:19" x14ac:dyDescent="0.45">
      <c r="A21" s="2">
        <v>14</v>
      </c>
      <c r="B21" s="3">
        <f t="shared" ca="1" si="0"/>
        <v>1.6416827107656817</v>
      </c>
      <c r="C21" s="10"/>
      <c r="D21" s="4">
        <f t="shared" ca="1" si="1"/>
        <v>17.372742617607354</v>
      </c>
      <c r="E21" s="8">
        <v>14</v>
      </c>
      <c r="F21" s="8">
        <f t="shared" ca="1" si="2"/>
        <v>9.9145168254773403E-2</v>
      </c>
      <c r="G21" s="6">
        <f t="shared" ca="1" si="3"/>
        <v>1</v>
      </c>
      <c r="H21" s="7">
        <f t="shared" ca="1" si="9"/>
        <v>0</v>
      </c>
      <c r="I21" s="7">
        <f t="shared" ca="1" si="10"/>
        <v>0</v>
      </c>
      <c r="J21" s="4">
        <f t="shared" ca="1" si="11"/>
        <v>17.471887785862126</v>
      </c>
      <c r="K21" s="4">
        <f t="shared" ca="1" si="12"/>
        <v>7.4846815113934868</v>
      </c>
      <c r="M21" s="16">
        <f t="shared" ca="1" si="4"/>
        <v>17.471887785862126</v>
      </c>
      <c r="N21" s="16">
        <f t="shared" ca="1" si="5"/>
        <v>14</v>
      </c>
      <c r="O21" s="16">
        <f t="shared" ca="1" si="6"/>
        <v>0.13395469400744353</v>
      </c>
      <c r="P21" s="16">
        <f t="shared" ca="1" si="13"/>
        <v>0</v>
      </c>
      <c r="Q21" s="16">
        <f t="shared" ca="1" si="7"/>
        <v>17.605842479869569</v>
      </c>
      <c r="R21" s="16">
        <f ca="1"/>
        <v>17.471887785862126</v>
      </c>
      <c r="S21" s="17">
        <f t="shared" ca="1" si="8"/>
        <v>0.23309986226221469</v>
      </c>
    </row>
    <row r="22" spans="1:19" x14ac:dyDescent="0.45">
      <c r="A22" s="2">
        <v>15</v>
      </c>
      <c r="B22" s="3">
        <f t="shared" ca="1" si="0"/>
        <v>0.28391476711517066</v>
      </c>
      <c r="C22" s="10"/>
      <c r="D22" s="4">
        <f t="shared" ca="1" si="1"/>
        <v>17.656657384722525</v>
      </c>
      <c r="E22" s="8">
        <v>15</v>
      </c>
      <c r="F22" s="8">
        <f t="shared" ca="1" si="2"/>
        <v>0.25062712513337498</v>
      </c>
      <c r="G22" s="6">
        <f t="shared" ca="1" si="3"/>
        <v>1</v>
      </c>
      <c r="H22" s="7">
        <f t="shared" ca="1" si="9"/>
        <v>0</v>
      </c>
      <c r="I22" s="7">
        <f t="shared" ca="1" si="10"/>
        <v>0</v>
      </c>
      <c r="J22" s="4">
        <f t="shared" ca="1" si="11"/>
        <v>17.907284509855899</v>
      </c>
      <c r="K22" s="4">
        <f t="shared" ca="1" si="12"/>
        <v>7.4846815113934868</v>
      </c>
      <c r="M22" s="16">
        <f t="shared" ca="1" si="4"/>
        <v>17.907284509855899</v>
      </c>
      <c r="N22" s="16">
        <f t="shared" ca="1" si="5"/>
        <v>15</v>
      </c>
      <c r="O22" s="16">
        <f t="shared" ca="1" si="6"/>
        <v>0.13059283228038318</v>
      </c>
      <c r="P22" s="16">
        <f t="shared" ca="1" si="13"/>
        <v>0</v>
      </c>
      <c r="Q22" s="16">
        <f t="shared" ca="1" si="7"/>
        <v>18.03787734213628</v>
      </c>
      <c r="R22" s="16">
        <f ca="1"/>
        <v>17.907284509855899</v>
      </c>
      <c r="S22" s="17">
        <f t="shared" ca="1" si="8"/>
        <v>0.38121995741375514</v>
      </c>
    </row>
    <row r="23" spans="1:19" x14ac:dyDescent="0.45">
      <c r="A23" s="2">
        <v>16</v>
      </c>
      <c r="B23" s="3">
        <f t="shared" ca="1" si="0"/>
        <v>0.49940619643302209</v>
      </c>
      <c r="C23" s="10"/>
      <c r="D23" s="4">
        <f t="shared" ca="1" si="1"/>
        <v>18.156063581155546</v>
      </c>
      <c r="E23" s="8">
        <v>16</v>
      </c>
      <c r="F23" s="8">
        <f t="shared" ca="1" si="2"/>
        <v>0.41625438649938984</v>
      </c>
      <c r="G23" s="6">
        <f t="shared" ca="1" si="3"/>
        <v>1</v>
      </c>
      <c r="H23" s="7">
        <f t="shared" ca="1" si="9"/>
        <v>0</v>
      </c>
      <c r="I23" s="7">
        <f t="shared" ca="1" si="10"/>
        <v>0</v>
      </c>
      <c r="J23" s="4">
        <f t="shared" ca="1" si="11"/>
        <v>18.572317967654936</v>
      </c>
      <c r="K23" s="4">
        <f t="shared" ca="1" si="12"/>
        <v>7.4846815113934868</v>
      </c>
      <c r="M23" s="16">
        <f t="shared" ca="1" si="4"/>
        <v>18.572317967654936</v>
      </c>
      <c r="N23" s="16">
        <f t="shared" ca="1" si="5"/>
        <v>16</v>
      </c>
      <c r="O23" s="16">
        <f t="shared" ca="1" si="6"/>
        <v>0.13045966989667362</v>
      </c>
      <c r="P23" s="16">
        <f t="shared" ca="1" si="13"/>
        <v>0</v>
      </c>
      <c r="Q23" s="16">
        <f t="shared" ca="1" si="7"/>
        <v>18.702777637551609</v>
      </c>
      <c r="R23" s="16">
        <f ca="1"/>
        <v>18.572317967654936</v>
      </c>
      <c r="S23" s="17">
        <f t="shared" ca="1" si="8"/>
        <v>0.54671405639606263</v>
      </c>
    </row>
    <row r="24" spans="1:19" x14ac:dyDescent="0.45">
      <c r="A24" s="2">
        <v>17</v>
      </c>
      <c r="B24" s="3">
        <f t="shared" ca="1" si="0"/>
        <v>3.8893142978407678</v>
      </c>
      <c r="C24" s="10"/>
      <c r="D24" s="4">
        <f t="shared" ca="1" si="1"/>
        <v>22.045377878996312</v>
      </c>
      <c r="E24" s="8">
        <v>17</v>
      </c>
      <c r="F24" s="8">
        <f t="shared" ca="1" si="2"/>
        <v>0.73899023051913448</v>
      </c>
      <c r="G24" s="6">
        <f t="shared" ca="1" si="3"/>
        <v>1</v>
      </c>
      <c r="H24" s="7">
        <f t="shared" ca="1" si="9"/>
        <v>0</v>
      </c>
      <c r="I24" s="7">
        <f t="shared" ca="1" si="10"/>
        <v>0</v>
      </c>
      <c r="J24" s="4">
        <f t="shared" ca="1" si="11"/>
        <v>22.784368109515448</v>
      </c>
      <c r="K24" s="4">
        <f t="shared" ca="1" si="12"/>
        <v>7.4846815113934868</v>
      </c>
      <c r="M24" s="16">
        <f t="shared" ca="1" si="4"/>
        <v>22.784368109515448</v>
      </c>
      <c r="N24" s="16">
        <f t="shared" ca="1" si="5"/>
        <v>17</v>
      </c>
      <c r="O24" s="16">
        <f t="shared" ca="1" si="6"/>
        <v>1.4623530583899629</v>
      </c>
      <c r="P24" s="16">
        <f t="shared" ca="1" si="13"/>
        <v>0</v>
      </c>
      <c r="Q24" s="16">
        <f t="shared" ca="1" si="7"/>
        <v>24.24672116790541</v>
      </c>
      <c r="R24" s="16">
        <f ca="1"/>
        <v>22.784368109515448</v>
      </c>
      <c r="S24" s="17">
        <f t="shared" ca="1" si="8"/>
        <v>2.2013432889090971</v>
      </c>
    </row>
    <row r="25" spans="1:19" x14ac:dyDescent="0.45">
      <c r="A25" s="2">
        <v>18</v>
      </c>
      <c r="B25" s="3">
        <f t="shared" ca="1" si="0"/>
        <v>0.524983585925758</v>
      </c>
      <c r="C25" s="10"/>
      <c r="D25" s="4">
        <f t="shared" ca="1" si="1"/>
        <v>22.570361464922069</v>
      </c>
      <c r="E25" s="8">
        <v>18</v>
      </c>
      <c r="F25" s="8">
        <f t="shared" ca="1" si="2"/>
        <v>0.58663317130574999</v>
      </c>
      <c r="G25" s="6">
        <f t="shared" ca="1" si="3"/>
        <v>2</v>
      </c>
      <c r="H25" s="7">
        <f t="shared" ca="1" si="9"/>
        <v>0.21400664459337904</v>
      </c>
      <c r="I25" s="7">
        <f t="shared" ca="1" si="10"/>
        <v>0</v>
      </c>
      <c r="J25" s="4">
        <f t="shared" ca="1" si="11"/>
        <v>22.784368109515448</v>
      </c>
      <c r="K25" s="4">
        <f t="shared" ca="1" si="12"/>
        <v>23.156994636227818</v>
      </c>
      <c r="M25" s="16">
        <f t="shared" ca="1" si="4"/>
        <v>23.156994636227818</v>
      </c>
      <c r="N25" s="16">
        <f t="shared" ca="1" si="5"/>
        <v>18</v>
      </c>
      <c r="O25" s="16">
        <f t="shared" ca="1" si="6"/>
        <v>0.33504123108210226</v>
      </c>
      <c r="P25" s="16">
        <f t="shared" ca="1" si="13"/>
        <v>1.0897265316775915</v>
      </c>
      <c r="Q25" s="16">
        <f t="shared" ca="1" si="7"/>
        <v>24.581762398987511</v>
      </c>
      <c r="R25" s="16">
        <f ca="1"/>
        <v>23.156994636227818</v>
      </c>
      <c r="S25" s="17">
        <f t="shared" ca="1" si="8"/>
        <v>2.011400934065442</v>
      </c>
    </row>
    <row r="26" spans="1:19" x14ac:dyDescent="0.45">
      <c r="A26" s="2">
        <v>19</v>
      </c>
      <c r="B26" s="3">
        <f t="shared" ca="1" si="0"/>
        <v>3.1282723481849155</v>
      </c>
      <c r="C26" s="10"/>
      <c r="D26" s="4">
        <f t="shared" ca="1" si="1"/>
        <v>25.698633813106984</v>
      </c>
      <c r="E26" s="8">
        <v>19</v>
      </c>
      <c r="F26" s="8">
        <f t="shared" ca="1" si="2"/>
        <v>0.29476757359270694</v>
      </c>
      <c r="G26" s="6">
        <f t="shared" ca="1" si="3"/>
        <v>1</v>
      </c>
      <c r="H26" s="7">
        <f t="shared" ca="1" si="9"/>
        <v>0</v>
      </c>
      <c r="I26" s="7">
        <f t="shared" ca="1" si="10"/>
        <v>0</v>
      </c>
      <c r="J26" s="4">
        <f t="shared" ca="1" si="11"/>
        <v>25.993401386699691</v>
      </c>
      <c r="K26" s="4">
        <f t="shared" ca="1" si="12"/>
        <v>23.156994636227818</v>
      </c>
      <c r="M26" s="16">
        <f t="shared" ca="1" si="4"/>
        <v>25.993401386699691</v>
      </c>
      <c r="N26" s="16">
        <f t="shared" ca="1" si="5"/>
        <v>19</v>
      </c>
      <c r="O26" s="16">
        <f t="shared" ca="1" si="6"/>
        <v>0.52170968298066778</v>
      </c>
      <c r="P26" s="16">
        <f t="shared" ca="1" si="13"/>
        <v>0</v>
      </c>
      <c r="Q26" s="16">
        <f t="shared" ca="1" si="7"/>
        <v>26.515111069680358</v>
      </c>
      <c r="R26" s="16">
        <f ca="1"/>
        <v>25.993401386699691</v>
      </c>
      <c r="S26" s="17">
        <f t="shared" ca="1" si="8"/>
        <v>0.81647725657337489</v>
      </c>
    </row>
    <row r="27" spans="1:19" x14ac:dyDescent="0.45">
      <c r="A27" s="2">
        <v>20</v>
      </c>
      <c r="B27" s="3">
        <f t="shared" ca="1" si="0"/>
        <v>0.34764763502053553</v>
      </c>
      <c r="C27" s="10"/>
      <c r="D27" s="4">
        <f t="shared" ca="1" si="1"/>
        <v>26.04628144812752</v>
      </c>
      <c r="E27" s="8">
        <v>20</v>
      </c>
      <c r="F27" s="8">
        <f t="shared" ca="1" si="2"/>
        <v>0.67469035460767246</v>
      </c>
      <c r="G27" s="6">
        <f t="shared" ca="1" si="3"/>
        <v>1</v>
      </c>
      <c r="H27" s="7">
        <f t="shared" ca="1" si="9"/>
        <v>0</v>
      </c>
      <c r="I27" s="7">
        <f t="shared" ca="1" si="10"/>
        <v>0</v>
      </c>
      <c r="J27" s="4">
        <f t="shared" ca="1" si="11"/>
        <v>26.720971802735193</v>
      </c>
      <c r="K27" s="4">
        <f t="shared" ca="1" si="12"/>
        <v>23.156994636227818</v>
      </c>
      <c r="M27" s="16">
        <f t="shared" ca="1" si="4"/>
        <v>26.720971802735193</v>
      </c>
      <c r="N27" s="16">
        <f t="shared" ca="1" si="5"/>
        <v>21</v>
      </c>
      <c r="O27" s="16">
        <f t="shared" ca="1" si="6"/>
        <v>9.352695426229099E-2</v>
      </c>
      <c r="P27" s="16">
        <f t="shared" ca="1" si="13"/>
        <v>0</v>
      </c>
      <c r="Q27" s="16">
        <f t="shared" ca="1" si="7"/>
        <v>26.549659463377132</v>
      </c>
      <c r="R27" s="16">
        <f ca="1"/>
        <v>26.456132509114841</v>
      </c>
      <c r="S27" s="17">
        <f t="shared" ca="1" si="8"/>
        <v>0.50337801524961279</v>
      </c>
    </row>
    <row r="28" spans="1:19" x14ac:dyDescent="0.45">
      <c r="A28" s="2">
        <v>21</v>
      </c>
      <c r="B28" s="3">
        <f t="shared" ca="1" si="0"/>
        <v>0.33564376489100595</v>
      </c>
      <c r="C28" s="10"/>
      <c r="D28" s="4">
        <f t="shared" ca="1" si="1"/>
        <v>26.381925213018526</v>
      </c>
      <c r="E28" s="8">
        <v>21</v>
      </c>
      <c r="F28" s="8">
        <f t="shared" ca="1" si="2"/>
        <v>7.4207296096313324E-2</v>
      </c>
      <c r="G28" s="6">
        <f t="shared" ca="1" si="3"/>
        <v>2</v>
      </c>
      <c r="H28" s="7">
        <f t="shared" ca="1" si="9"/>
        <v>0.33904658971666635</v>
      </c>
      <c r="I28" s="7">
        <f t="shared" ca="1" si="10"/>
        <v>0</v>
      </c>
      <c r="J28" s="4">
        <f t="shared" ca="1" si="11"/>
        <v>26.720971802735193</v>
      </c>
      <c r="K28" s="4">
        <f t="shared" ca="1" si="12"/>
        <v>26.456132509114841</v>
      </c>
      <c r="M28" s="16">
        <f t="shared" ca="1" si="4"/>
        <v>26.456132509114841</v>
      </c>
      <c r="N28" s="16">
        <f t="shared" ca="1" si="5"/>
        <v>20</v>
      </c>
      <c r="O28" s="16">
        <f t="shared" ca="1" si="6"/>
        <v>0.10606323074559264</v>
      </c>
      <c r="P28" s="16">
        <f t="shared" ca="1" si="13"/>
        <v>9.3526954262291184E-2</v>
      </c>
      <c r="Q28" s="16">
        <f t="shared" ca="1" si="7"/>
        <v>26.920561987743078</v>
      </c>
      <c r="R28" s="16">
        <f ca="1"/>
        <v>26.720971802735193</v>
      </c>
      <c r="S28" s="17">
        <f t="shared" ca="1" si="8"/>
        <v>0.53863677472455151</v>
      </c>
    </row>
    <row r="29" spans="1:19" x14ac:dyDescent="0.45">
      <c r="A29" s="2">
        <v>22</v>
      </c>
      <c r="B29" s="3">
        <f t="shared" ca="1" si="0"/>
        <v>0.18596857471254649</v>
      </c>
      <c r="C29" s="10"/>
      <c r="D29" s="4">
        <f t="shared" ca="1" si="1"/>
        <v>26.567893787731073</v>
      </c>
      <c r="E29" s="8">
        <v>22</v>
      </c>
      <c r="F29" s="8">
        <f t="shared" ca="1" si="2"/>
        <v>0.60197992501204822</v>
      </c>
      <c r="G29" s="6">
        <f t="shared" ca="1" si="3"/>
        <v>2</v>
      </c>
      <c r="H29" s="7">
        <f t="shared" ca="1" si="9"/>
        <v>0.15307801500411955</v>
      </c>
      <c r="I29" s="7">
        <f t="shared" ca="1" si="10"/>
        <v>0</v>
      </c>
      <c r="J29" s="4">
        <f t="shared" ca="1" si="11"/>
        <v>26.720971802735193</v>
      </c>
      <c r="K29" s="4">
        <f t="shared" ca="1" si="12"/>
        <v>27.169873712743122</v>
      </c>
      <c r="M29" s="16">
        <f t="shared" ca="1" si="4"/>
        <v>27.169873712743122</v>
      </c>
      <c r="N29" s="16">
        <f t="shared" ca="1" si="5"/>
        <v>22</v>
      </c>
      <c r="O29" s="16">
        <f t="shared" ca="1" si="6"/>
        <v>0.48489666224479316</v>
      </c>
      <c r="P29" s="16">
        <f t="shared" ca="1" si="13"/>
        <v>0</v>
      </c>
      <c r="Q29" s="16">
        <f t="shared" ca="1" si="7"/>
        <v>27.654770374987915</v>
      </c>
      <c r="R29" s="16">
        <f ca="1"/>
        <v>27.169873712743122</v>
      </c>
      <c r="S29" s="17">
        <f t="shared" ca="1" si="8"/>
        <v>1.0868765872568424</v>
      </c>
    </row>
    <row r="30" spans="1:19" x14ac:dyDescent="0.45">
      <c r="A30" s="2">
        <v>23</v>
      </c>
      <c r="B30" s="3">
        <f t="shared" ca="1" si="0"/>
        <v>1.49698467677956</v>
      </c>
      <c r="C30" s="10"/>
      <c r="D30" s="4">
        <f t="shared" ca="1" si="1"/>
        <v>28.064878464510635</v>
      </c>
      <c r="E30" s="8">
        <v>23</v>
      </c>
      <c r="F30" s="8">
        <f t="shared" ca="1" si="2"/>
        <v>0.18912348031445558</v>
      </c>
      <c r="G30" s="6">
        <f t="shared" ca="1" si="3"/>
        <v>1</v>
      </c>
      <c r="H30" s="7">
        <f t="shared" ca="1" si="9"/>
        <v>0</v>
      </c>
      <c r="I30" s="7">
        <f t="shared" ca="1" si="10"/>
        <v>0</v>
      </c>
      <c r="J30" s="4">
        <f t="shared" ca="1" si="11"/>
        <v>28.254001944825092</v>
      </c>
      <c r="K30" s="4">
        <f t="shared" ca="1" si="12"/>
        <v>27.169873712743122</v>
      </c>
      <c r="M30" s="16">
        <f t="shared" ca="1" si="4"/>
        <v>28.254001944825092</v>
      </c>
      <c r="N30" s="16">
        <f t="shared" ca="1" si="5"/>
        <v>23</v>
      </c>
      <c r="O30" s="16">
        <f t="shared" ca="1" si="6"/>
        <v>1.6398538481015967</v>
      </c>
      <c r="P30" s="16">
        <f t="shared" ca="1" si="13"/>
        <v>0</v>
      </c>
      <c r="Q30" s="16">
        <f t="shared" ca="1" si="7"/>
        <v>29.89385579292669</v>
      </c>
      <c r="R30" s="16">
        <f ca="1"/>
        <v>28.254001944825092</v>
      </c>
      <c r="S30" s="17">
        <f t="shared" ca="1" si="8"/>
        <v>1.8289773284160553</v>
      </c>
    </row>
    <row r="31" spans="1:19" x14ac:dyDescent="0.45">
      <c r="A31" s="2">
        <v>24</v>
      </c>
      <c r="B31" s="3">
        <f t="shared" ca="1" si="0"/>
        <v>1.3339267058555382</v>
      </c>
      <c r="C31" s="10"/>
      <c r="D31" s="4">
        <f t="shared" ca="1" si="1"/>
        <v>29.398805170366174</v>
      </c>
      <c r="E31" s="8">
        <v>24</v>
      </c>
      <c r="F31" s="8">
        <f t="shared" ca="1" si="2"/>
        <v>3.5689150930976091E-2</v>
      </c>
      <c r="G31" s="6">
        <f t="shared" ca="1" si="3"/>
        <v>1</v>
      </c>
      <c r="H31" s="7">
        <f t="shared" ca="1" si="9"/>
        <v>0</v>
      </c>
      <c r="I31" s="7">
        <f t="shared" ca="1" si="10"/>
        <v>0</v>
      </c>
      <c r="J31" s="4">
        <f t="shared" ca="1" si="11"/>
        <v>29.434494321297151</v>
      </c>
      <c r="K31" s="4">
        <f t="shared" ca="1" si="12"/>
        <v>27.169873712743122</v>
      </c>
      <c r="M31" s="16">
        <f t="shared" ca="1" si="4"/>
        <v>29.434494321297151</v>
      </c>
      <c r="N31" s="16">
        <f t="shared" ca="1" si="5"/>
        <v>24</v>
      </c>
      <c r="O31" s="16">
        <f t="shared" ca="1" si="6"/>
        <v>0.68139360342725597</v>
      </c>
      <c r="P31" s="16">
        <f t="shared" ca="1" si="13"/>
        <v>0.45936147162953844</v>
      </c>
      <c r="Q31" s="16">
        <f t="shared" ca="1" si="7"/>
        <v>30.575249396353946</v>
      </c>
      <c r="R31" s="16">
        <f ca="1"/>
        <v>29.434494321297151</v>
      </c>
      <c r="S31" s="17">
        <f t="shared" ca="1" si="8"/>
        <v>1.1764442259877725</v>
      </c>
    </row>
    <row r="32" spans="1:19" x14ac:dyDescent="0.45">
      <c r="A32" s="2">
        <v>25</v>
      </c>
      <c r="B32" s="3">
        <f t="shared" ca="1" si="0"/>
        <v>0.59856951011781823</v>
      </c>
      <c r="C32" s="10"/>
      <c r="D32" s="4">
        <f t="shared" ca="1" si="1"/>
        <v>29.997374680483993</v>
      </c>
      <c r="E32" s="8">
        <v>25</v>
      </c>
      <c r="F32" s="8">
        <f t="shared" ca="1" si="2"/>
        <v>2.1353713255077578</v>
      </c>
      <c r="G32" s="6">
        <f t="shared" ca="1" si="3"/>
        <v>1</v>
      </c>
      <c r="H32" s="7">
        <f t="shared" ca="1" si="9"/>
        <v>0</v>
      </c>
      <c r="I32" s="7">
        <f t="shared" ca="1" si="10"/>
        <v>0</v>
      </c>
      <c r="J32" s="4">
        <f t="shared" ca="1" si="11"/>
        <v>32.132746005991748</v>
      </c>
      <c r="K32" s="4">
        <f t="shared" ca="1" si="12"/>
        <v>27.169873712743122</v>
      </c>
      <c r="M32" s="16">
        <f t="shared" ca="1" si="4"/>
        <v>32.132746005991748</v>
      </c>
      <c r="N32" s="16">
        <f t="shared" ca="1" si="5"/>
        <v>26</v>
      </c>
      <c r="O32" s="16">
        <f t="shared" ca="1" si="6"/>
        <v>0.64727249599282977</v>
      </c>
      <c r="P32" s="16">
        <f t="shared" ca="1" si="13"/>
        <v>0</v>
      </c>
      <c r="Q32" s="16">
        <f t="shared" ca="1" si="7"/>
        <v>32.454675407096737</v>
      </c>
      <c r="R32" s="16">
        <f ca="1"/>
        <v>31.80740291110391</v>
      </c>
      <c r="S32" s="17">
        <f t="shared" ca="1" si="8"/>
        <v>2.4573007266127433</v>
      </c>
    </row>
    <row r="33" spans="1:19" x14ac:dyDescent="0.45">
      <c r="A33" s="2">
        <v>26</v>
      </c>
      <c r="B33" s="3">
        <f t="shared" ca="1" si="0"/>
        <v>1.7834599152628181</v>
      </c>
      <c r="C33" s="10"/>
      <c r="D33" s="4">
        <f t="shared" ca="1" si="1"/>
        <v>31.780834595746811</v>
      </c>
      <c r="E33" s="8">
        <v>26</v>
      </c>
      <c r="F33" s="8">
        <f t="shared" ca="1" si="2"/>
        <v>2.656831535709921E-2</v>
      </c>
      <c r="G33" s="6">
        <f t="shared" ca="1" si="3"/>
        <v>2</v>
      </c>
      <c r="H33" s="7">
        <f t="shared" ca="1" si="9"/>
        <v>0.35191141024493788</v>
      </c>
      <c r="I33" s="7">
        <f t="shared" ca="1" si="10"/>
        <v>0</v>
      </c>
      <c r="J33" s="4">
        <f t="shared" ca="1" si="11"/>
        <v>32.132746005991748</v>
      </c>
      <c r="K33" s="4">
        <f t="shared" ca="1" si="12"/>
        <v>31.80740291110391</v>
      </c>
      <c r="M33" s="16">
        <f t="shared" ca="1" si="4"/>
        <v>31.80740291110391</v>
      </c>
      <c r="N33" s="16">
        <f t="shared" ca="1" si="5"/>
        <v>25</v>
      </c>
      <c r="O33" s="16">
        <f t="shared" ca="1" si="6"/>
        <v>0.27862144511147846</v>
      </c>
      <c r="P33" s="16">
        <f t="shared" ca="1" si="13"/>
        <v>0.64727249599282644</v>
      </c>
      <c r="Q33" s="16">
        <f t="shared" ca="1" si="7"/>
        <v>33.058639947096054</v>
      </c>
      <c r="R33" s="16">
        <f ca="1"/>
        <v>32.132746005991748</v>
      </c>
      <c r="S33" s="17">
        <f t="shared" ca="1" si="8"/>
        <v>1.2778053513492438</v>
      </c>
    </row>
    <row r="34" spans="1:19" x14ac:dyDescent="0.45">
      <c r="A34" s="2">
        <v>27</v>
      </c>
      <c r="B34" s="3">
        <f t="shared" ca="1" si="0"/>
        <v>1.0534126548210647</v>
      </c>
      <c r="C34" s="10"/>
      <c r="D34" s="4">
        <f t="shared" ca="1" si="1"/>
        <v>32.834247250567877</v>
      </c>
      <c r="E34" s="8">
        <v>27</v>
      </c>
      <c r="F34" s="8">
        <f t="shared" ca="1" si="2"/>
        <v>0.13320995948326689</v>
      </c>
      <c r="G34" s="6">
        <f t="shared" ca="1" si="3"/>
        <v>1</v>
      </c>
      <c r="H34" s="7">
        <f t="shared" ca="1" si="9"/>
        <v>0</v>
      </c>
      <c r="I34" s="7">
        <f t="shared" ca="1" si="10"/>
        <v>0</v>
      </c>
      <c r="J34" s="4">
        <f t="shared" ca="1" si="11"/>
        <v>32.967457210051144</v>
      </c>
      <c r="K34" s="4">
        <f t="shared" ca="1" si="12"/>
        <v>31.80740291110391</v>
      </c>
      <c r="M34" s="16">
        <f t="shared" ca="1" si="4"/>
        <v>32.967457210051144</v>
      </c>
      <c r="N34" s="16">
        <f t="shared" ca="1" si="5"/>
        <v>27</v>
      </c>
      <c r="O34" s="16">
        <f t="shared" ca="1" si="6"/>
        <v>7.3768960541584555E-3</v>
      </c>
      <c r="P34" s="16">
        <f t="shared" ca="1" si="13"/>
        <v>9.1182737044910311E-2</v>
      </c>
      <c r="Q34" s="16">
        <f t="shared" ca="1" si="7"/>
        <v>33.066016843150216</v>
      </c>
      <c r="R34" s="16">
        <f ca="1"/>
        <v>32.967457210051144</v>
      </c>
      <c r="S34" s="17">
        <f t="shared" ca="1" si="8"/>
        <v>0.23176959258233865</v>
      </c>
    </row>
    <row r="35" spans="1:19" x14ac:dyDescent="0.45">
      <c r="A35" s="2">
        <v>28</v>
      </c>
      <c r="B35" s="3">
        <f t="shared" ca="1" si="0"/>
        <v>9.9253359644879344E-2</v>
      </c>
      <c r="C35" s="10"/>
      <c r="D35" s="4">
        <f t="shared" ca="1" si="1"/>
        <v>32.933500610212754</v>
      </c>
      <c r="E35" s="8">
        <v>28</v>
      </c>
      <c r="F35" s="8">
        <f t="shared" ca="1" si="2"/>
        <v>0.52769938310516828</v>
      </c>
      <c r="G35" s="6">
        <f t="shared" ca="1" si="3"/>
        <v>2</v>
      </c>
      <c r="H35" s="7">
        <f t="shared" ca="1" si="9"/>
        <v>3.3956599838390389E-2</v>
      </c>
      <c r="I35" s="7">
        <f t="shared" ca="1" si="10"/>
        <v>0</v>
      </c>
      <c r="J35" s="4">
        <f t="shared" ca="1" si="11"/>
        <v>32.967457210051144</v>
      </c>
      <c r="K35" s="4">
        <f t="shared" ca="1" si="12"/>
        <v>33.461199993317919</v>
      </c>
      <c r="M35" s="16">
        <f t="shared" ca="1" si="4"/>
        <v>33.461199993317919</v>
      </c>
      <c r="N35" s="16">
        <f t="shared" ca="1" si="5"/>
        <v>28</v>
      </c>
      <c r="O35" s="16">
        <f t="shared" ca="1" si="6"/>
        <v>1.5626736787052966</v>
      </c>
      <c r="P35" s="16">
        <f t="shared" ca="1" si="13"/>
        <v>0</v>
      </c>
      <c r="Q35" s="16">
        <f t="shared" ca="1" si="7"/>
        <v>35.023873672023214</v>
      </c>
      <c r="R35" s="16">
        <f ca="1"/>
        <v>33.461199993317919</v>
      </c>
      <c r="S35" s="17">
        <f t="shared" ca="1" si="8"/>
        <v>2.0903730618104603</v>
      </c>
    </row>
    <row r="36" spans="1:19" x14ac:dyDescent="0.45">
      <c r="A36" s="2">
        <v>29</v>
      </c>
      <c r="B36" s="3">
        <f t="shared" ca="1" si="0"/>
        <v>0.52504382868003452</v>
      </c>
      <c r="C36" s="10"/>
      <c r="D36" s="4">
        <f t="shared" ca="1" si="1"/>
        <v>33.458544438892787</v>
      </c>
      <c r="E36" s="8">
        <v>29</v>
      </c>
      <c r="F36" s="8">
        <f t="shared" ca="1" si="2"/>
        <v>0.75804223878663302</v>
      </c>
      <c r="G36" s="6">
        <f t="shared" ca="1" si="3"/>
        <v>1</v>
      </c>
      <c r="H36" s="7">
        <f t="shared" ca="1" si="9"/>
        <v>0</v>
      </c>
      <c r="I36" s="7">
        <f t="shared" ca="1" si="10"/>
        <v>2.6555544251323226E-3</v>
      </c>
      <c r="J36" s="4">
        <f t="shared" ca="1" si="11"/>
        <v>34.216586677679423</v>
      </c>
      <c r="K36" s="4">
        <f t="shared" ca="1" si="12"/>
        <v>33.461199993317919</v>
      </c>
      <c r="M36" s="16">
        <f t="shared" ca="1" si="4"/>
        <v>34.216586677679423</v>
      </c>
      <c r="N36" s="16">
        <f t="shared" ca="1" si="5"/>
        <v>29</v>
      </c>
      <c r="O36" s="16">
        <f t="shared" ca="1" si="6"/>
        <v>5.161107390268941E-2</v>
      </c>
      <c r="P36" s="16">
        <f t="shared" ca="1" si="13"/>
        <v>0.80728699434379081</v>
      </c>
      <c r="Q36" s="16">
        <f t="shared" ca="1" si="7"/>
        <v>35.075484745925905</v>
      </c>
      <c r="R36" s="16">
        <f ca="1"/>
        <v>34.216586677679423</v>
      </c>
      <c r="S36" s="17">
        <f t="shared" ca="1" si="8"/>
        <v>1.6169403070331185</v>
      </c>
    </row>
    <row r="37" spans="1:19" x14ac:dyDescent="0.45">
      <c r="A37" s="2">
        <v>30</v>
      </c>
      <c r="B37" s="3">
        <f t="shared" ca="1" si="0"/>
        <v>1.3284958249400038</v>
      </c>
      <c r="C37" s="10"/>
      <c r="D37" s="4">
        <f t="shared" ca="1" si="1"/>
        <v>34.787040263832793</v>
      </c>
      <c r="E37" s="8">
        <v>30</v>
      </c>
      <c r="F37" s="8">
        <f t="shared" ca="1" si="2"/>
        <v>0.84993218195094877</v>
      </c>
      <c r="G37" s="6">
        <f t="shared" ca="1" si="3"/>
        <v>1</v>
      </c>
      <c r="H37" s="7">
        <f t="shared" ca="1" si="9"/>
        <v>0</v>
      </c>
      <c r="I37" s="7">
        <f t="shared" ca="1" si="10"/>
        <v>0</v>
      </c>
      <c r="J37" s="4">
        <f t="shared" ca="1" si="11"/>
        <v>35.636972445783741</v>
      </c>
      <c r="K37" s="4">
        <f t="shared" ca="1" si="12"/>
        <v>33.461199993317919</v>
      </c>
      <c r="M37" s="16">
        <f t="shared" ca="1" si="4"/>
        <v>35.636972445783741</v>
      </c>
      <c r="N37" s="16">
        <f t="shared" ca="1" si="5"/>
        <v>30</v>
      </c>
      <c r="O37" s="16">
        <f t="shared" ca="1" si="6"/>
        <v>0.98186563039706032</v>
      </c>
      <c r="P37" s="16">
        <f t="shared" ca="1" si="13"/>
        <v>0</v>
      </c>
      <c r="Q37" s="16">
        <f t="shared" ca="1" si="7"/>
        <v>36.618838076180801</v>
      </c>
      <c r="R37" s="16">
        <f ca="1"/>
        <v>35.636972445783741</v>
      </c>
      <c r="S37" s="17">
        <f t="shared" ca="1" si="8"/>
        <v>1.8317978123480074</v>
      </c>
    </row>
    <row r="38" spans="1:19" x14ac:dyDescent="0.45">
      <c r="A38" s="2">
        <v>31</v>
      </c>
      <c r="B38" s="3">
        <f t="shared" ca="1" si="0"/>
        <v>5.4948805168584421E-2</v>
      </c>
      <c r="C38" s="10"/>
      <c r="D38" s="4">
        <f t="shared" ca="1" si="1"/>
        <v>34.841989069001379</v>
      </c>
      <c r="E38" s="8">
        <v>31</v>
      </c>
      <c r="F38" s="8">
        <f t="shared" ca="1" si="2"/>
        <v>0.93656792751474605</v>
      </c>
      <c r="G38" s="6">
        <f t="shared" ca="1" si="3"/>
        <v>2</v>
      </c>
      <c r="H38" s="7">
        <f t="shared" ca="1" si="9"/>
        <v>0.79498337678236197</v>
      </c>
      <c r="I38" s="7">
        <f t="shared" ca="1" si="10"/>
        <v>0</v>
      </c>
      <c r="J38" s="4">
        <f t="shared" ca="1" si="11"/>
        <v>35.636972445783741</v>
      </c>
      <c r="K38" s="4">
        <f t="shared" ca="1" si="12"/>
        <v>35.778556996516123</v>
      </c>
      <c r="M38" s="16">
        <f t="shared" ca="1" si="4"/>
        <v>35.778556996516123</v>
      </c>
      <c r="N38" s="16">
        <f t="shared" ca="1" si="5"/>
        <v>31</v>
      </c>
      <c r="O38" s="16">
        <f t="shared" ca="1" si="6"/>
        <v>8.0286422984545552E-2</v>
      </c>
      <c r="P38" s="16">
        <f t="shared" ca="1" si="13"/>
        <v>0.84028107966467758</v>
      </c>
      <c r="Q38" s="16">
        <f t="shared" ca="1" si="7"/>
        <v>36.699124499165343</v>
      </c>
      <c r="R38" s="16">
        <f ca="1"/>
        <v>35.778556996516123</v>
      </c>
      <c r="S38" s="17">
        <f t="shared" ca="1" si="8"/>
        <v>1.8571354301639644</v>
      </c>
    </row>
    <row r="39" spans="1:19" x14ac:dyDescent="0.45">
      <c r="A39" s="2">
        <v>32</v>
      </c>
      <c r="B39" s="3">
        <f t="shared" ca="1" si="0"/>
        <v>1.2099190668084312</v>
      </c>
      <c r="C39" s="10"/>
      <c r="D39" s="4">
        <f t="shared" ca="1" si="1"/>
        <v>36.051908135809811</v>
      </c>
      <c r="E39" s="8">
        <v>32</v>
      </c>
      <c r="F39" s="8">
        <f t="shared" ca="1" si="2"/>
        <v>0.74836855424372817</v>
      </c>
      <c r="G39" s="6">
        <f t="shared" ca="1" si="3"/>
        <v>1</v>
      </c>
      <c r="H39" s="7">
        <f t="shared" ca="1" si="9"/>
        <v>0</v>
      </c>
      <c r="I39" s="7">
        <f t="shared" ca="1" si="10"/>
        <v>0</v>
      </c>
      <c r="J39" s="4">
        <f t="shared" ca="1" si="11"/>
        <v>36.800276690053536</v>
      </c>
      <c r="K39" s="4">
        <f t="shared" ca="1" si="12"/>
        <v>35.778556996516123</v>
      </c>
      <c r="M39" s="16">
        <f t="shared" ca="1" si="4"/>
        <v>36.800276690053536</v>
      </c>
      <c r="N39" s="16">
        <f t="shared" ca="1" si="5"/>
        <v>32</v>
      </c>
      <c r="O39" s="16">
        <f t="shared" ca="1" si="6"/>
        <v>4.4108965113874257E-2</v>
      </c>
      <c r="P39" s="16">
        <f t="shared" ca="1" si="13"/>
        <v>0</v>
      </c>
      <c r="Q39" s="16">
        <f t="shared" ca="1" si="7"/>
        <v>36.844385655167407</v>
      </c>
      <c r="R39" s="16">
        <f ca="1"/>
        <v>36.800276690053536</v>
      </c>
      <c r="S39" s="17">
        <f t="shared" ca="1" si="8"/>
        <v>0.7924775193575968</v>
      </c>
    </row>
    <row r="40" spans="1:19" x14ac:dyDescent="0.45">
      <c r="A40" s="2">
        <v>33</v>
      </c>
      <c r="B40" s="3">
        <f t="shared" ca="1" si="0"/>
        <v>1.1001473805286466</v>
      </c>
      <c r="C40" s="10"/>
      <c r="D40" s="4">
        <f t="shared" ca="1" si="1"/>
        <v>37.152055516338457</v>
      </c>
      <c r="E40" s="8">
        <v>33</v>
      </c>
      <c r="F40" s="8">
        <f t="shared" ca="1" si="2"/>
        <v>0.64350088438171027</v>
      </c>
      <c r="G40" s="6">
        <f t="shared" ca="1" si="3"/>
        <v>1</v>
      </c>
      <c r="H40" s="7">
        <f t="shared" ca="1" si="9"/>
        <v>0</v>
      </c>
      <c r="I40" s="7">
        <f t="shared" ca="1" si="10"/>
        <v>0</v>
      </c>
      <c r="J40" s="4">
        <f t="shared" ca="1" si="11"/>
        <v>37.795556400720166</v>
      </c>
      <c r="K40" s="4">
        <f t="shared" ca="1" si="12"/>
        <v>35.778556996516123</v>
      </c>
      <c r="M40" s="16">
        <f t="shared" ca="1" si="4"/>
        <v>37.795556400720166</v>
      </c>
      <c r="N40" s="16">
        <f t="shared" ca="1" si="5"/>
        <v>33</v>
      </c>
      <c r="O40" s="16">
        <f t="shared" ca="1" si="6"/>
        <v>0.17992783195060713</v>
      </c>
      <c r="P40" s="16">
        <f t="shared" ca="1" si="13"/>
        <v>0</v>
      </c>
      <c r="Q40" s="16">
        <f t="shared" ca="1" si="7"/>
        <v>37.975484232670773</v>
      </c>
      <c r="R40" s="16">
        <f ca="1"/>
        <v>37.795556400720166</v>
      </c>
      <c r="S40" s="17">
        <f t="shared" ca="1" si="8"/>
        <v>0.82342871633231596</v>
      </c>
    </row>
    <row r="41" spans="1:19" x14ac:dyDescent="0.45">
      <c r="A41" s="2">
        <v>34</v>
      </c>
      <c r="B41" s="3">
        <f t="shared" ca="1" si="0"/>
        <v>0.61863354824708783</v>
      </c>
      <c r="C41" s="10"/>
      <c r="D41" s="4">
        <f t="shared" ca="1" si="1"/>
        <v>37.770689064585547</v>
      </c>
      <c r="E41" s="8">
        <v>34</v>
      </c>
      <c r="F41" s="8">
        <f t="shared" ca="1" si="2"/>
        <v>0.29560555968006141</v>
      </c>
      <c r="G41" s="6">
        <f t="shared" ca="1" si="3"/>
        <v>2</v>
      </c>
      <c r="H41" s="7">
        <f t="shared" ca="1" si="9"/>
        <v>2.4867336134619222E-2</v>
      </c>
      <c r="I41" s="7">
        <f t="shared" ca="1" si="10"/>
        <v>0</v>
      </c>
      <c r="J41" s="4">
        <f t="shared" ca="1" si="11"/>
        <v>37.795556400720166</v>
      </c>
      <c r="K41" s="4">
        <f t="shared" ca="1" si="12"/>
        <v>38.066294624265609</v>
      </c>
      <c r="M41" s="16">
        <f t="shared" ca="1" si="4"/>
        <v>38.066294624265609</v>
      </c>
      <c r="N41" s="16">
        <f t="shared" ca="1" si="5"/>
        <v>34</v>
      </c>
      <c r="O41" s="16">
        <f t="shared" ca="1" si="6"/>
        <v>7.7147328912214579E-3</v>
      </c>
      <c r="P41" s="16">
        <f t="shared" ca="1" si="13"/>
        <v>0</v>
      </c>
      <c r="Q41" s="16">
        <f t="shared" ca="1" si="7"/>
        <v>38.074009357156832</v>
      </c>
      <c r="R41" s="16">
        <f ca="1"/>
        <v>38.066294624265609</v>
      </c>
      <c r="S41" s="17">
        <f t="shared" ca="1" si="8"/>
        <v>0.30332029257128568</v>
      </c>
    </row>
    <row r="42" spans="1:19" x14ac:dyDescent="0.45">
      <c r="A42" s="2">
        <v>35</v>
      </c>
      <c r="B42" s="3">
        <f t="shared" ca="1" si="0"/>
        <v>1.2474720554126664</v>
      </c>
      <c r="C42" s="10"/>
      <c r="D42" s="4">
        <f t="shared" ca="1" si="1"/>
        <v>39.018161119998211</v>
      </c>
      <c r="E42" s="8">
        <v>35</v>
      </c>
      <c r="F42" s="8">
        <f t="shared" ca="1" si="2"/>
        <v>0.25015143685260566</v>
      </c>
      <c r="G42" s="6">
        <f t="shared" ca="1" si="3"/>
        <v>1</v>
      </c>
      <c r="H42" s="7">
        <f t="shared" ca="1" si="9"/>
        <v>0</v>
      </c>
      <c r="I42" s="7">
        <f t="shared" ca="1" si="10"/>
        <v>0</v>
      </c>
      <c r="J42" s="4">
        <f t="shared" ca="1" si="11"/>
        <v>39.268312556850816</v>
      </c>
      <c r="K42" s="4">
        <f t="shared" ca="1" si="12"/>
        <v>38.066294624265609</v>
      </c>
      <c r="M42" s="16">
        <f t="shared" ca="1" si="4"/>
        <v>39.268312556850816</v>
      </c>
      <c r="N42" s="16">
        <f t="shared" ca="1" si="5"/>
        <v>35</v>
      </c>
      <c r="O42" s="16">
        <f t="shared" ca="1" si="6"/>
        <v>1.5848995170527402E-2</v>
      </c>
      <c r="P42" s="16">
        <f t="shared" ca="1" si="13"/>
        <v>0</v>
      </c>
      <c r="Q42" s="16">
        <f t="shared" ca="1" si="7"/>
        <v>39.284161552021345</v>
      </c>
      <c r="R42" s="16">
        <f ca="1"/>
        <v>39.268312556850816</v>
      </c>
      <c r="S42" s="17">
        <f t="shared" ca="1" si="8"/>
        <v>0.26600043202313373</v>
      </c>
    </row>
    <row r="43" spans="1:19" x14ac:dyDescent="0.45">
      <c r="A43" s="2">
        <v>36</v>
      </c>
      <c r="B43" s="3">
        <f t="shared" ca="1" si="0"/>
        <v>3.2408708604743643</v>
      </c>
      <c r="C43" s="10"/>
      <c r="D43" s="4">
        <f t="shared" ca="1" si="1"/>
        <v>42.259031980472578</v>
      </c>
      <c r="E43" s="8">
        <v>36</v>
      </c>
      <c r="F43" s="8">
        <f t="shared" ca="1" si="2"/>
        <v>0.36039790343124317</v>
      </c>
      <c r="G43" s="6">
        <f t="shared" ca="1" si="3"/>
        <v>1</v>
      </c>
      <c r="H43" s="7">
        <f t="shared" ca="1" si="9"/>
        <v>0</v>
      </c>
      <c r="I43" s="7">
        <f t="shared" ca="1" si="10"/>
        <v>0</v>
      </c>
      <c r="J43" s="4">
        <f t="shared" ca="1" si="11"/>
        <v>42.61942988390382</v>
      </c>
      <c r="K43" s="4">
        <f t="shared" ca="1" si="12"/>
        <v>38.066294624265609</v>
      </c>
      <c r="M43" s="16">
        <f t="shared" ca="1" si="4"/>
        <v>42.61942988390382</v>
      </c>
      <c r="N43" s="16">
        <f t="shared" ca="1" si="5"/>
        <v>36</v>
      </c>
      <c r="O43" s="16">
        <f t="shared" ca="1" si="6"/>
        <v>0.51116647278922034</v>
      </c>
      <c r="P43" s="16">
        <f t="shared" ca="1" si="13"/>
        <v>0</v>
      </c>
      <c r="Q43" s="16">
        <f t="shared" ca="1" si="7"/>
        <v>43.13059635669304</v>
      </c>
      <c r="R43" s="16">
        <f ca="1"/>
        <v>42.61942988390382</v>
      </c>
      <c r="S43" s="17">
        <f t="shared" ca="1" si="8"/>
        <v>0.87156437622046212</v>
      </c>
    </row>
    <row r="44" spans="1:19" x14ac:dyDescent="0.45">
      <c r="A44" s="2">
        <v>37</v>
      </c>
      <c r="B44" s="3">
        <f t="shared" ca="1" si="0"/>
        <v>0.31889855800251687</v>
      </c>
      <c r="C44" s="10"/>
      <c r="D44" s="4">
        <f t="shared" ca="1" si="1"/>
        <v>42.577930538475094</v>
      </c>
      <c r="E44" s="8">
        <v>37</v>
      </c>
      <c r="F44" s="8">
        <f t="shared" ca="1" si="2"/>
        <v>0.62885811903436262</v>
      </c>
      <c r="G44" s="6">
        <f t="shared" ca="1" si="3"/>
        <v>2</v>
      </c>
      <c r="H44" s="7">
        <f t="shared" ca="1" si="9"/>
        <v>4.1499345428725576E-2</v>
      </c>
      <c r="I44" s="7">
        <f t="shared" ca="1" si="10"/>
        <v>0</v>
      </c>
      <c r="J44" s="4">
        <f t="shared" ca="1" si="11"/>
        <v>42.61942988390382</v>
      </c>
      <c r="K44" s="4">
        <f t="shared" ca="1" si="12"/>
        <v>43.206788657509456</v>
      </c>
      <c r="M44" s="16">
        <f t="shared" ca="1" si="4"/>
        <v>43.206788657509456</v>
      </c>
      <c r="N44" s="16">
        <f t="shared" ca="1" si="5"/>
        <v>37</v>
      </c>
      <c r="O44" s="16">
        <f t="shared" ca="1" si="6"/>
        <v>0.46121373285384137</v>
      </c>
      <c r="P44" s="16">
        <f t="shared" ca="1" si="13"/>
        <v>0</v>
      </c>
      <c r="Q44" s="16">
        <f t="shared" ca="1" si="7"/>
        <v>43.668002390363299</v>
      </c>
      <c r="R44" s="16">
        <f ca="1"/>
        <v>43.206788657509456</v>
      </c>
      <c r="S44" s="17">
        <f t="shared" ca="1" si="8"/>
        <v>1.0900718518882044</v>
      </c>
    </row>
    <row r="45" spans="1:19" x14ac:dyDescent="0.45">
      <c r="A45" s="2">
        <v>38</v>
      </c>
      <c r="B45" s="3">
        <f t="shared" ca="1" si="0"/>
        <v>1.187697555746396</v>
      </c>
      <c r="C45" s="10"/>
      <c r="D45" s="4">
        <f t="shared" ca="1" si="1"/>
        <v>43.765628094221491</v>
      </c>
      <c r="E45" s="8">
        <v>38</v>
      </c>
      <c r="F45" s="8">
        <f t="shared" ca="1" si="2"/>
        <v>0.53201843590859466</v>
      </c>
      <c r="G45" s="6">
        <f t="shared" ca="1" si="3"/>
        <v>1</v>
      </c>
      <c r="H45" s="7">
        <f t="shared" ca="1" si="9"/>
        <v>0</v>
      </c>
      <c r="I45" s="7">
        <f t="shared" ca="1" si="10"/>
        <v>0</v>
      </c>
      <c r="J45" s="4">
        <f t="shared" ca="1" si="11"/>
        <v>44.297646530130088</v>
      </c>
      <c r="K45" s="4">
        <f t="shared" ca="1" si="12"/>
        <v>43.206788657509456</v>
      </c>
      <c r="M45" s="16">
        <f t="shared" ca="1" si="4"/>
        <v>44.297646530130088</v>
      </c>
      <c r="N45" s="16">
        <f t="shared" ca="1" si="5"/>
        <v>39</v>
      </c>
      <c r="O45" s="16">
        <f t="shared" ca="1" si="6"/>
        <v>0.2395094798648888</v>
      </c>
      <c r="P45" s="16">
        <f t="shared" ca="1" si="13"/>
        <v>0</v>
      </c>
      <c r="Q45" s="16">
        <f t="shared" ca="1" si="7"/>
        <v>44.405790607332101</v>
      </c>
      <c r="R45" s="16">
        <f ca="1"/>
        <v>44.166281127467215</v>
      </c>
      <c r="S45" s="17">
        <f t="shared" ca="1" si="8"/>
        <v>0.64016251311061012</v>
      </c>
    </row>
    <row r="46" spans="1:19" x14ac:dyDescent="0.45">
      <c r="A46" s="2">
        <v>39</v>
      </c>
      <c r="B46" s="3">
        <f t="shared" ca="1" si="0"/>
        <v>0.25265204051136247</v>
      </c>
      <c r="C46" s="10"/>
      <c r="D46" s="4">
        <f t="shared" ca="1" si="1"/>
        <v>44.018280134732855</v>
      </c>
      <c r="E46" s="8">
        <v>39</v>
      </c>
      <c r="F46" s="8">
        <f t="shared" ca="1" si="2"/>
        <v>0.14800099273436174</v>
      </c>
      <c r="G46" s="6">
        <f t="shared" ca="1" si="3"/>
        <v>2</v>
      </c>
      <c r="H46" s="7">
        <f t="shared" ca="1" si="9"/>
        <v>0.27936639539723274</v>
      </c>
      <c r="I46" s="7">
        <f t="shared" ca="1" si="10"/>
        <v>0</v>
      </c>
      <c r="J46" s="4">
        <f t="shared" ca="1" si="11"/>
        <v>44.297646530130088</v>
      </c>
      <c r="K46" s="4">
        <f t="shared" ca="1" si="12"/>
        <v>44.166281127467215</v>
      </c>
      <c r="M46" s="16">
        <f t="shared" ca="1" si="4"/>
        <v>44.166281127467215</v>
      </c>
      <c r="N46" s="16">
        <f t="shared" ca="1" si="5"/>
        <v>38</v>
      </c>
      <c r="O46" s="16">
        <f t="shared" ca="1" si="6"/>
        <v>7.9872976167216073E-2</v>
      </c>
      <c r="P46" s="16">
        <f t="shared" ca="1" si="13"/>
        <v>0.23950947986488558</v>
      </c>
      <c r="Q46" s="16">
        <f t="shared" ca="1" si="7"/>
        <v>44.61702898616219</v>
      </c>
      <c r="R46" s="16">
        <f ca="1"/>
        <v>44.297646530130088</v>
      </c>
      <c r="S46" s="17">
        <f t="shared" ca="1" si="8"/>
        <v>0.59874885142933465</v>
      </c>
    </row>
    <row r="47" spans="1:19" x14ac:dyDescent="0.45">
      <c r="A47" s="2">
        <v>40</v>
      </c>
      <c r="B47" s="3">
        <f t="shared" ca="1" si="0"/>
        <v>1.8269644668837617</v>
      </c>
      <c r="C47" s="10"/>
      <c r="D47" s="4">
        <f t="shared" ca="1" si="1"/>
        <v>45.845244601616614</v>
      </c>
      <c r="E47" s="8">
        <v>40</v>
      </c>
      <c r="F47" s="8">
        <f t="shared" ca="1" si="2"/>
        <v>4.0585532483398433E-2</v>
      </c>
      <c r="G47" s="6">
        <f t="shared" ca="1" si="3"/>
        <v>1</v>
      </c>
      <c r="H47" s="7">
        <f t="shared" ca="1" si="9"/>
        <v>0</v>
      </c>
      <c r="I47" s="7">
        <f t="shared" ca="1" si="10"/>
        <v>0</v>
      </c>
      <c r="J47" s="4">
        <f t="shared" ca="1" si="11"/>
        <v>45.885830134100011</v>
      </c>
      <c r="K47" s="4">
        <f t="shared" ca="1" si="12"/>
        <v>44.166281127467215</v>
      </c>
      <c r="M47" s="16">
        <f t="shared" ca="1" si="4"/>
        <v>45.885830134100011</v>
      </c>
      <c r="N47" s="16">
        <f t="shared" ca="1" si="5"/>
        <v>40</v>
      </c>
      <c r="O47" s="16">
        <f t="shared" ca="1" si="6"/>
        <v>1.2039747786704584</v>
      </c>
      <c r="P47" s="16">
        <f t="shared" ca="1" si="13"/>
        <v>0</v>
      </c>
      <c r="Q47" s="16">
        <f t="shared" ca="1" si="7"/>
        <v>47.089804912770468</v>
      </c>
      <c r="R47" s="16">
        <f ca="1"/>
        <v>45.885830134100011</v>
      </c>
      <c r="S47" s="17">
        <f t="shared" ca="1" si="8"/>
        <v>1.2445603111538546</v>
      </c>
    </row>
    <row r="48" spans="1:19" x14ac:dyDescent="0.45">
      <c r="A48" s="2">
        <v>41</v>
      </c>
      <c r="B48" s="3">
        <f t="shared" ca="1" si="0"/>
        <v>2.7702364752090132</v>
      </c>
      <c r="C48" s="10"/>
      <c r="D48" s="4">
        <f t="shared" ca="1" si="1"/>
        <v>48.615481076825624</v>
      </c>
      <c r="E48" s="8">
        <v>41</v>
      </c>
      <c r="F48" s="8">
        <f t="shared" ca="1" si="2"/>
        <v>0.44925474929347653</v>
      </c>
      <c r="G48" s="6">
        <f t="shared" ca="1" si="3"/>
        <v>1</v>
      </c>
      <c r="H48" s="7">
        <f t="shared" ca="1" si="9"/>
        <v>0</v>
      </c>
      <c r="I48" s="7">
        <f t="shared" ca="1" si="10"/>
        <v>0</v>
      </c>
      <c r="J48" s="4">
        <f t="shared" ca="1" si="11"/>
        <v>49.064735826119097</v>
      </c>
      <c r="K48" s="4">
        <f t="shared" ca="1" si="12"/>
        <v>44.166281127467215</v>
      </c>
      <c r="M48" s="16">
        <f t="shared" ca="1" si="4"/>
        <v>49.064735826119097</v>
      </c>
      <c r="N48" s="16">
        <f t="shared" ca="1" si="5"/>
        <v>41</v>
      </c>
      <c r="O48" s="16">
        <f t="shared" ca="1" si="6"/>
        <v>1.1260468678646927</v>
      </c>
      <c r="P48" s="16">
        <f t="shared" ca="1" si="13"/>
        <v>0</v>
      </c>
      <c r="Q48" s="16">
        <f t="shared" ca="1" si="7"/>
        <v>50.190782693983792</v>
      </c>
      <c r="R48" s="16">
        <f ca="1"/>
        <v>49.064735826119097</v>
      </c>
      <c r="S48" s="17">
        <f t="shared" ca="1" si="8"/>
        <v>1.5753016171581677</v>
      </c>
    </row>
    <row r="49" spans="1:19" x14ac:dyDescent="0.45">
      <c r="A49" s="2">
        <v>42</v>
      </c>
      <c r="B49" s="3">
        <f t="shared" ca="1" si="0"/>
        <v>1.3871189681694471</v>
      </c>
      <c r="C49" s="10"/>
      <c r="D49" s="4">
        <f t="shared" ca="1" si="1"/>
        <v>50.00260004499507</v>
      </c>
      <c r="E49" s="8">
        <v>42</v>
      </c>
      <c r="F49" s="8">
        <f t="shared" ca="1" si="2"/>
        <v>0.60124080022568616</v>
      </c>
      <c r="G49" s="6">
        <f t="shared" ca="1" si="3"/>
        <v>1</v>
      </c>
      <c r="H49" s="7">
        <f t="shared" ca="1" si="9"/>
        <v>0</v>
      </c>
      <c r="I49" s="7">
        <f t="shared" ca="1" si="10"/>
        <v>0</v>
      </c>
      <c r="J49" s="4">
        <f t="shared" ca="1" si="11"/>
        <v>50.603840845220759</v>
      </c>
      <c r="K49" s="4">
        <f t="shared" ca="1" si="12"/>
        <v>44.166281127467215</v>
      </c>
      <c r="M49" s="16">
        <f t="shared" ca="1" si="4"/>
        <v>50.603840845220759</v>
      </c>
      <c r="N49" s="16">
        <f t="shared" ca="1" si="5"/>
        <v>43</v>
      </c>
      <c r="O49" s="16">
        <f t="shared" ca="1" si="6"/>
        <v>0.43556731440824931</v>
      </c>
      <c r="P49" s="16">
        <f t="shared" ca="1" si="13"/>
        <v>0</v>
      </c>
      <c r="Q49" s="16">
        <f t="shared" ca="1" si="7"/>
        <v>50.859749157070311</v>
      </c>
      <c r="R49" s="16">
        <f ca="1"/>
        <v>50.424181842662065</v>
      </c>
      <c r="S49" s="17">
        <f t="shared" ca="1" si="8"/>
        <v>0.85714911207524125</v>
      </c>
    </row>
    <row r="50" spans="1:19" x14ac:dyDescent="0.45">
      <c r="A50" s="2">
        <v>43</v>
      </c>
      <c r="B50" s="3">
        <f t="shared" ca="1" si="0"/>
        <v>0.16061093977608631</v>
      </c>
      <c r="C50" s="10"/>
      <c r="D50" s="4">
        <f t="shared" ca="1" si="1"/>
        <v>50.163210984771155</v>
      </c>
      <c r="E50" s="8">
        <v>43</v>
      </c>
      <c r="F50" s="8">
        <f t="shared" ca="1" si="2"/>
        <v>0.26097085789090718</v>
      </c>
      <c r="G50" s="6">
        <f t="shared" ca="1" si="3"/>
        <v>2</v>
      </c>
      <c r="H50" s="7">
        <f t="shared" ca="1" si="9"/>
        <v>0.44062986044960439</v>
      </c>
      <c r="I50" s="7">
        <f t="shared" ca="1" si="10"/>
        <v>0</v>
      </c>
      <c r="J50" s="4">
        <f t="shared" ca="1" si="11"/>
        <v>50.603840845220759</v>
      </c>
      <c r="K50" s="4">
        <f t="shared" ca="1" si="12"/>
        <v>50.424181842662065</v>
      </c>
      <c r="M50" s="16">
        <f t="shared" ca="1" si="4"/>
        <v>50.424181842662065</v>
      </c>
      <c r="N50" s="16">
        <f t="shared" ca="1" si="5"/>
        <v>42</v>
      </c>
      <c r="O50" s="16">
        <f t="shared" ca="1" si="6"/>
        <v>1.7652500647653004</v>
      </c>
      <c r="P50" s="16">
        <f t="shared" ca="1" si="13"/>
        <v>0.43556731440824592</v>
      </c>
      <c r="Q50" s="16">
        <f t="shared" ca="1" si="7"/>
        <v>52.804658224394302</v>
      </c>
      <c r="R50" s="16">
        <f ca="1"/>
        <v>50.603840845220759</v>
      </c>
      <c r="S50" s="17">
        <f t="shared" ca="1" si="8"/>
        <v>2.6414472396231474</v>
      </c>
    </row>
    <row r="51" spans="1:19" x14ac:dyDescent="0.45">
      <c r="A51" s="2">
        <v>44</v>
      </c>
      <c r="B51" s="3">
        <f t="shared" ca="1" si="0"/>
        <v>1.4018136414795448</v>
      </c>
      <c r="C51" s="10"/>
      <c r="D51" s="4">
        <f t="shared" ca="1" si="1"/>
        <v>51.565024626250697</v>
      </c>
      <c r="E51" s="8">
        <v>44</v>
      </c>
      <c r="F51" s="8">
        <f t="shared" ca="1" si="2"/>
        <v>1.1447631154700215</v>
      </c>
      <c r="G51" s="6">
        <f t="shared" ca="1" si="3"/>
        <v>1</v>
      </c>
      <c r="H51" s="7">
        <f t="shared" ca="1" si="9"/>
        <v>0</v>
      </c>
      <c r="I51" s="7">
        <f t="shared" ca="1" si="10"/>
        <v>0</v>
      </c>
      <c r="J51" s="4">
        <f t="shared" ca="1" si="11"/>
        <v>52.709787741720717</v>
      </c>
      <c r="K51" s="4">
        <f t="shared" ca="1" si="12"/>
        <v>50.424181842662065</v>
      </c>
      <c r="M51" s="16">
        <f t="shared" ca="1" si="4"/>
        <v>52.709787741720717</v>
      </c>
      <c r="N51" s="16">
        <f t="shared" ca="1" si="5"/>
        <v>47</v>
      </c>
      <c r="O51" s="16">
        <f t="shared" ca="1" si="6"/>
        <v>0.25911269441161577</v>
      </c>
      <c r="P51" s="16">
        <f t="shared" ca="1" si="13"/>
        <v>9.4870482673584888E-2</v>
      </c>
      <c r="Q51" s="16">
        <f t="shared" ca="1" si="7"/>
        <v>52.343991467382999</v>
      </c>
      <c r="R51" s="16">
        <f ca="1"/>
        <v>51.990008290297801</v>
      </c>
      <c r="S51" s="17">
        <f t="shared" ca="1" si="8"/>
        <v>0.77896684113230208</v>
      </c>
    </row>
    <row r="52" spans="1:19" x14ac:dyDescent="0.45">
      <c r="A52" s="2">
        <v>45</v>
      </c>
      <c r="B52" s="3">
        <f t="shared" ca="1" si="0"/>
        <v>0.32270240864834221</v>
      </c>
      <c r="C52" s="10"/>
      <c r="D52" s="4">
        <f t="shared" ca="1" si="1"/>
        <v>51.887727034899036</v>
      </c>
      <c r="E52" s="8">
        <v>45</v>
      </c>
      <c r="F52" s="8">
        <f t="shared" ca="1" si="2"/>
        <v>0.10228125539876538</v>
      </c>
      <c r="G52" s="6">
        <f t="shared" ca="1" si="3"/>
        <v>2</v>
      </c>
      <c r="H52" s="7">
        <f t="shared" ca="1" si="9"/>
        <v>0.82206070682168075</v>
      </c>
      <c r="I52" s="7">
        <f t="shared" ca="1" si="10"/>
        <v>0</v>
      </c>
      <c r="J52" s="4">
        <f t="shared" ca="1" si="11"/>
        <v>52.709787741720717</v>
      </c>
      <c r="K52" s="4">
        <f t="shared" ca="1" si="12"/>
        <v>51.990008290297801</v>
      </c>
      <c r="M52" s="16">
        <f t="shared" ca="1" si="4"/>
        <v>51.990008290297801</v>
      </c>
      <c r="N52" s="16">
        <f t="shared" ca="1" si="5"/>
        <v>44</v>
      </c>
      <c r="O52" s="16">
        <f t="shared" ca="1" si="6"/>
        <v>0.78069180933182558</v>
      </c>
      <c r="P52" s="16">
        <f t="shared" ca="1" si="13"/>
        <v>0.35398317708519755</v>
      </c>
      <c r="Q52" s="16">
        <f t="shared" ca="1" si="7"/>
        <v>53.719028958162426</v>
      </c>
      <c r="R52" s="16">
        <f ca="1"/>
        <v>52.584353971745401</v>
      </c>
      <c r="S52" s="17">
        <f t="shared" ca="1" si="8"/>
        <v>1.8313019232633891</v>
      </c>
    </row>
    <row r="53" spans="1:19" x14ac:dyDescent="0.45">
      <c r="A53" s="2">
        <v>46</v>
      </c>
      <c r="B53" s="3">
        <f t="shared" ca="1" si="0"/>
        <v>5.1802175317238609E-2</v>
      </c>
      <c r="C53" s="10"/>
      <c r="D53" s="4">
        <f t="shared" ca="1" si="1"/>
        <v>51.939529210216278</v>
      </c>
      <c r="E53" s="8">
        <v>46</v>
      </c>
      <c r="F53" s="8">
        <f t="shared" ca="1" si="2"/>
        <v>0.59434568144759947</v>
      </c>
      <c r="G53" s="6">
        <f t="shared" ca="1" si="3"/>
        <v>2</v>
      </c>
      <c r="H53" s="7">
        <f t="shared" ca="1" si="9"/>
        <v>0.77025853150443879</v>
      </c>
      <c r="I53" s="7">
        <f t="shared" ca="1" si="10"/>
        <v>5.0479080081522909E-2</v>
      </c>
      <c r="J53" s="4">
        <f t="shared" ca="1" si="11"/>
        <v>52.709787741720717</v>
      </c>
      <c r="K53" s="4">
        <f t="shared" ca="1" si="12"/>
        <v>52.584353971745401</v>
      </c>
      <c r="M53" s="16">
        <f t="shared" ca="1" si="4"/>
        <v>52.584353971745401</v>
      </c>
      <c r="N53" s="16">
        <f t="shared" ca="1" si="5"/>
        <v>45</v>
      </c>
      <c r="O53" s="16">
        <f t="shared" ca="1" si="6"/>
        <v>1.1688653077493032</v>
      </c>
      <c r="P53" s="16">
        <f t="shared" ca="1" si="13"/>
        <v>1.1346749864170249</v>
      </c>
      <c r="Q53" s="16">
        <f t="shared" ca="1" si="7"/>
        <v>54.976650637854014</v>
      </c>
      <c r="R53" s="16">
        <f ca="1"/>
        <v>52.673110343687689</v>
      </c>
      <c r="S53" s="17">
        <f t="shared" ca="1" si="8"/>
        <v>3.0371214276377358</v>
      </c>
    </row>
    <row r="54" spans="1:19" x14ac:dyDescent="0.45">
      <c r="A54" s="2">
        <v>47</v>
      </c>
      <c r="B54" s="3">
        <f t="shared" ca="1" si="0"/>
        <v>0.54927733992852135</v>
      </c>
      <c r="C54" s="10"/>
      <c r="D54" s="4">
        <f t="shared" ca="1" si="1"/>
        <v>52.488806550144801</v>
      </c>
      <c r="E54" s="8">
        <v>47</v>
      </c>
      <c r="F54" s="8">
        <f t="shared" ca="1" si="2"/>
        <v>8.8756371942288192E-2</v>
      </c>
      <c r="G54" s="6">
        <f t="shared" ca="1" si="3"/>
        <v>2</v>
      </c>
      <c r="H54" s="7">
        <f t="shared" ca="1" si="9"/>
        <v>0.22098119157591611</v>
      </c>
      <c r="I54" s="7">
        <f t="shared" ca="1" si="10"/>
        <v>9.5547421600599591E-2</v>
      </c>
      <c r="J54" s="4">
        <f t="shared" ca="1" si="11"/>
        <v>52.709787741720717</v>
      </c>
      <c r="K54" s="4">
        <f t="shared" ca="1" si="12"/>
        <v>52.673110343687689</v>
      </c>
      <c r="M54" s="16">
        <f t="shared" ca="1" si="4"/>
        <v>52.673110343687689</v>
      </c>
      <c r="N54" s="16">
        <f t="shared" ca="1" si="5"/>
        <v>46</v>
      </c>
      <c r="O54" s="16">
        <f t="shared" ca="1" si="6"/>
        <v>0.46886280287948168</v>
      </c>
      <c r="P54" s="16">
        <f t="shared" ca="1" si="13"/>
        <v>2.303540294166325</v>
      </c>
      <c r="Q54" s="16">
        <f t="shared" ca="1" si="7"/>
        <v>55.482190838766527</v>
      </c>
      <c r="R54" s="16">
        <f ca="1"/>
        <v>52.709787741720717</v>
      </c>
      <c r="S54" s="17">
        <f t="shared" ca="1" si="8"/>
        <v>2.9933842886217263</v>
      </c>
    </row>
    <row r="55" spans="1:19" x14ac:dyDescent="0.45">
      <c r="A55" s="2">
        <v>48</v>
      </c>
      <c r="B55" s="3">
        <f t="shared" ca="1" si="0"/>
        <v>0.9751419181422728</v>
      </c>
      <c r="C55" s="10"/>
      <c r="D55" s="4">
        <f t="shared" ca="1" si="1"/>
        <v>53.463948468287072</v>
      </c>
      <c r="E55" s="8">
        <v>48</v>
      </c>
      <c r="F55" s="8">
        <f t="shared" ca="1" si="2"/>
        <v>0.68206958986789112</v>
      </c>
      <c r="G55" s="6">
        <f t="shared" ca="1" si="3"/>
        <v>1</v>
      </c>
      <c r="H55" s="7">
        <f t="shared" ca="1" si="9"/>
        <v>0</v>
      </c>
      <c r="I55" s="7">
        <f t="shared" ca="1" si="10"/>
        <v>0</v>
      </c>
      <c r="J55" s="4">
        <f t="shared" ca="1" si="11"/>
        <v>54.146018058154965</v>
      </c>
      <c r="K55" s="4">
        <f t="shared" ca="1" si="12"/>
        <v>52.673110343687689</v>
      </c>
      <c r="M55" s="16">
        <f t="shared" ca="1" si="4"/>
        <v>54.146018058154965</v>
      </c>
      <c r="N55" s="16">
        <f t="shared" ca="1" si="5"/>
        <v>49</v>
      </c>
      <c r="O55" s="16">
        <f t="shared" ca="1" si="6"/>
        <v>8.0762067964892988E-3</v>
      </c>
      <c r="P55" s="16">
        <f t="shared" ca="1" si="13"/>
        <v>1.3361727806115624</v>
      </c>
      <c r="Q55" s="16">
        <f t="shared" ca="1" si="7"/>
        <v>55.385458378960926</v>
      </c>
      <c r="R55" s="16">
        <f ca="1"/>
        <v>54.041209391552876</v>
      </c>
      <c r="S55" s="17">
        <f t="shared" ca="1" si="8"/>
        <v>1.9215099106738549</v>
      </c>
    </row>
    <row r="56" spans="1:19" x14ac:dyDescent="0.45">
      <c r="A56" s="2">
        <v>49</v>
      </c>
      <c r="B56" s="3">
        <f t="shared" ca="1" si="0"/>
        <v>0.40590772403045267</v>
      </c>
      <c r="C56" s="10"/>
      <c r="D56" s="4">
        <f t="shared" ca="1" si="1"/>
        <v>53.869856192317528</v>
      </c>
      <c r="E56" s="8">
        <v>49</v>
      </c>
      <c r="F56" s="8">
        <f t="shared" ca="1" si="2"/>
        <v>0.17135319923535147</v>
      </c>
      <c r="G56" s="6">
        <f t="shared" ca="1" si="3"/>
        <v>2</v>
      </c>
      <c r="H56" s="7">
        <f t="shared" ca="1" si="9"/>
        <v>0.2761618658374374</v>
      </c>
      <c r="I56" s="7">
        <f t="shared" ca="1" si="10"/>
        <v>0</v>
      </c>
      <c r="J56" s="4">
        <f t="shared" ca="1" si="11"/>
        <v>54.146018058154965</v>
      </c>
      <c r="K56" s="4">
        <f t="shared" ca="1" si="12"/>
        <v>54.041209391552876</v>
      </c>
      <c r="M56" s="16">
        <f t="shared" ca="1" si="4"/>
        <v>54.041209391552876</v>
      </c>
      <c r="N56" s="16">
        <f t="shared" ca="1" si="5"/>
        <v>48</v>
      </c>
      <c r="O56" s="16">
        <f t="shared" ca="1" si="6"/>
        <v>0.17750500489676219</v>
      </c>
      <c r="P56" s="16">
        <f t="shared" ca="1" si="13"/>
        <v>1.3442489874080508</v>
      </c>
      <c r="Q56" s="16">
        <f t="shared" ca="1" si="7"/>
        <v>55.667772050459781</v>
      </c>
      <c r="R56" s="16">
        <f ca="1"/>
        <v>54.146018058154965</v>
      </c>
      <c r="S56" s="17">
        <f t="shared" ca="1" si="8"/>
        <v>1.7979158581422539</v>
      </c>
    </row>
    <row r="57" spans="1:19" x14ac:dyDescent="0.45">
      <c r="A57" s="2">
        <v>50</v>
      </c>
      <c r="B57" s="3">
        <f t="shared" ca="1" si="0"/>
        <v>1.1666951909866359</v>
      </c>
      <c r="C57" s="10"/>
      <c r="D57" s="4">
        <f ca="1">D56+B57</f>
        <v>55.036551383304165</v>
      </c>
      <c r="E57" s="8">
        <v>50</v>
      </c>
      <c r="F57" s="8">
        <f t="shared" ca="1" si="2"/>
        <v>1.43160397621183</v>
      </c>
      <c r="G57" s="6">
        <f t="shared" ca="1" si="3"/>
        <v>1</v>
      </c>
      <c r="H57" s="7">
        <f t="shared" ca="1" si="9"/>
        <v>0</v>
      </c>
      <c r="I57" s="7">
        <f t="shared" ca="1" si="10"/>
        <v>0</v>
      </c>
      <c r="J57" s="4">
        <f t="shared" ca="1" si="11"/>
        <v>56.468155359515997</v>
      </c>
      <c r="K57" s="4">
        <f t="shared" ca="1" si="12"/>
        <v>54.041209391552876</v>
      </c>
      <c r="M57" s="16">
        <f t="shared" ca="1" si="4"/>
        <v>56.468155359515997</v>
      </c>
      <c r="N57" s="16">
        <f t="shared" ca="1" si="5"/>
        <v>50</v>
      </c>
      <c r="O57" s="16">
        <f t="shared" ca="1" si="6"/>
        <v>0.41577779638542783</v>
      </c>
      <c r="P57" s="16">
        <f t="shared" ca="1" si="13"/>
        <v>0</v>
      </c>
      <c r="Q57" s="16">
        <f t="shared" ca="1" si="7"/>
        <v>56.883933155901424</v>
      </c>
      <c r="R57" s="16">
        <f ca="1"/>
        <v>56.468155359515997</v>
      </c>
      <c r="S57" s="17">
        <f t="shared" ca="1" si="8"/>
        <v>1.8473817725972594</v>
      </c>
    </row>
  </sheetData>
  <mergeCells count="1">
    <mergeCell ref="G6:K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2A3BC-5F89-4568-B3BF-DC53A7DC89CB}">
  <dimension ref="A1:K204"/>
  <sheetViews>
    <sheetView workbookViewId="0">
      <selection activeCell="J4" sqref="J4:K4"/>
    </sheetView>
  </sheetViews>
  <sheetFormatPr defaultRowHeight="14.25" x14ac:dyDescent="0.45"/>
  <cols>
    <col min="1" max="1" width="13.59765625" bestFit="1" customWidth="1"/>
    <col min="2" max="2" width="11.73046875" bestFit="1" customWidth="1"/>
    <col min="10" max="10" width="16.3984375" bestFit="1" customWidth="1"/>
  </cols>
  <sheetData>
    <row r="1" spans="1:11" ht="21" x14ac:dyDescent="0.65">
      <c r="A1" s="13" t="s">
        <v>17</v>
      </c>
    </row>
    <row r="4" spans="1:11" x14ac:dyDescent="0.45">
      <c r="B4" s="16">
        <f ca="1">Sample!L4</f>
        <v>1.4522469206679858</v>
      </c>
      <c r="C4" s="16">
        <v>1</v>
      </c>
      <c r="D4" s="16">
        <v>2</v>
      </c>
      <c r="E4" s="16">
        <v>3</v>
      </c>
      <c r="F4" s="16">
        <v>4</v>
      </c>
      <c r="G4" s="16">
        <v>5</v>
      </c>
      <c r="J4" s="11" t="s">
        <v>16</v>
      </c>
      <c r="K4" s="12">
        <f ca="1">AVERAGE(OFFSET(C5,0,0,200,5))</f>
        <v>1.5847642888776987</v>
      </c>
    </row>
    <row r="5" spans="1:11" x14ac:dyDescent="0.45">
      <c r="B5" s="16">
        <v>1</v>
      </c>
      <c r="C5" s="16">
        <f t="dataTable" ref="C5:G204" dt2D="1" dtr="1" r1="I7" r2="I9" ca="1"/>
        <v>1.592425758920939</v>
      </c>
      <c r="D5" s="16">
        <v>1.4991803103915549</v>
      </c>
      <c r="E5" s="16">
        <v>1.463917655881491</v>
      </c>
      <c r="F5" s="16">
        <v>1.6608669359809631</v>
      </c>
      <c r="G5" s="16">
        <v>1.9913899609113719</v>
      </c>
    </row>
    <row r="6" spans="1:11" x14ac:dyDescent="0.45">
      <c r="B6" s="16">
        <v>2</v>
      </c>
      <c r="C6" s="16">
        <v>1.1041794645663789</v>
      </c>
      <c r="D6" s="16">
        <v>1.325263336445347</v>
      </c>
      <c r="E6" s="16">
        <v>1.7266476116581999</v>
      </c>
      <c r="F6" s="16">
        <v>1.4153562180877333</v>
      </c>
      <c r="G6" s="16">
        <v>1.293185355766733</v>
      </c>
    </row>
    <row r="7" spans="1:11" x14ac:dyDescent="0.45">
      <c r="B7" s="16">
        <v>3</v>
      </c>
      <c r="C7" s="16">
        <v>1.895872747804322</v>
      </c>
      <c r="D7" s="16">
        <v>1.5356999326066616</v>
      </c>
      <c r="E7" s="16">
        <v>0.99940071963910271</v>
      </c>
      <c r="F7" s="16">
        <v>1.838659568356831</v>
      </c>
      <c r="G7" s="16">
        <v>1.3803547283654569</v>
      </c>
      <c r="J7" s="18"/>
      <c r="K7" s="19"/>
    </row>
    <row r="8" spans="1:11" x14ac:dyDescent="0.45">
      <c r="B8" s="16">
        <v>4</v>
      </c>
      <c r="C8" s="16">
        <v>1.4285547727145311</v>
      </c>
      <c r="D8" s="16">
        <v>1.4800425629246146</v>
      </c>
      <c r="E8" s="16">
        <v>1.5802021345773636</v>
      </c>
      <c r="F8" s="16">
        <v>1.3547177234879859</v>
      </c>
      <c r="G8" s="16">
        <v>1.6012670171948837</v>
      </c>
    </row>
    <row r="9" spans="1:11" x14ac:dyDescent="0.45">
      <c r="B9" s="16">
        <v>5</v>
      </c>
      <c r="C9" s="16">
        <v>1.1416279337370758</v>
      </c>
      <c r="D9" s="16">
        <v>2.1535490665738943</v>
      </c>
      <c r="E9" s="16">
        <v>1.1803152268605897</v>
      </c>
      <c r="F9" s="16">
        <v>1.4274749868261976</v>
      </c>
      <c r="G9" s="16">
        <v>1.316611300811332</v>
      </c>
    </row>
    <row r="10" spans="1:11" x14ac:dyDescent="0.45">
      <c r="B10" s="16">
        <v>6</v>
      </c>
      <c r="C10" s="16">
        <v>1.3982349475889111</v>
      </c>
      <c r="D10" s="16">
        <v>1.4859116326454735</v>
      </c>
      <c r="E10" s="16">
        <v>2.1974356953737497</v>
      </c>
      <c r="F10" s="16">
        <v>1.9071388986329083</v>
      </c>
      <c r="G10" s="16">
        <v>2.7376417478980937</v>
      </c>
    </row>
    <row r="11" spans="1:11" x14ac:dyDescent="0.45">
      <c r="B11" s="16">
        <v>7</v>
      </c>
      <c r="C11" s="16">
        <v>1.6612710869267386</v>
      </c>
      <c r="D11" s="16">
        <v>1.5333147498354986</v>
      </c>
      <c r="E11" s="16">
        <v>1.1046795801782843</v>
      </c>
      <c r="F11" s="16">
        <v>1.7202387549991152</v>
      </c>
      <c r="G11" s="16">
        <v>1.30827878061136</v>
      </c>
    </row>
    <row r="12" spans="1:11" x14ac:dyDescent="0.45">
      <c r="B12" s="16">
        <v>8</v>
      </c>
      <c r="C12" s="16">
        <v>1.4419235437097533</v>
      </c>
      <c r="D12" s="16">
        <v>1.5798777162085578</v>
      </c>
      <c r="E12" s="16">
        <v>1.4953610682421683</v>
      </c>
      <c r="F12" s="16">
        <v>1.7214381151210563</v>
      </c>
      <c r="G12" s="16">
        <v>1.279667258736531</v>
      </c>
    </row>
    <row r="13" spans="1:11" x14ac:dyDescent="0.45">
      <c r="B13" s="16">
        <v>9</v>
      </c>
      <c r="C13" s="16">
        <v>1.5461705989376151</v>
      </c>
      <c r="D13" s="16">
        <v>1.4742977747277854</v>
      </c>
      <c r="E13" s="16">
        <v>2.9186972292831457</v>
      </c>
      <c r="F13" s="16">
        <v>2.3237986345676891</v>
      </c>
      <c r="G13" s="16">
        <v>1.3440619731376273</v>
      </c>
    </row>
    <row r="14" spans="1:11" x14ac:dyDescent="0.45">
      <c r="B14" s="16">
        <v>10</v>
      </c>
      <c r="C14" s="16">
        <v>1.0583498269110998</v>
      </c>
      <c r="D14" s="16">
        <v>1.5781952497946192</v>
      </c>
      <c r="E14" s="16">
        <v>1.4794572894118494</v>
      </c>
      <c r="F14" s="16">
        <v>1.8913844166994942</v>
      </c>
      <c r="G14" s="16">
        <v>1.9662000958800172</v>
      </c>
    </row>
    <row r="15" spans="1:11" x14ac:dyDescent="0.45">
      <c r="B15" s="16">
        <v>11</v>
      </c>
      <c r="C15" s="16">
        <v>2.6801547690238703</v>
      </c>
      <c r="D15" s="16">
        <v>1.5037876313344603</v>
      </c>
      <c r="E15" s="16">
        <v>1.5937739250763849</v>
      </c>
      <c r="F15" s="16">
        <v>1.7417428385143991</v>
      </c>
      <c r="G15" s="16">
        <v>1.3774041894558156</v>
      </c>
    </row>
    <row r="16" spans="1:11" x14ac:dyDescent="0.45">
      <c r="B16" s="16">
        <v>12</v>
      </c>
      <c r="C16" s="16">
        <v>1.2298394981776763</v>
      </c>
      <c r="D16" s="16">
        <v>1.3038306656430774</v>
      </c>
      <c r="E16" s="16">
        <v>1.5691028745956948</v>
      </c>
      <c r="F16" s="16">
        <v>1.6907723746362697</v>
      </c>
      <c r="G16" s="16">
        <v>1.2042790316295959</v>
      </c>
    </row>
    <row r="17" spans="2:7" x14ac:dyDescent="0.45">
      <c r="B17" s="16">
        <v>13</v>
      </c>
      <c r="C17" s="16">
        <v>1.4773354372937302</v>
      </c>
      <c r="D17" s="16">
        <v>1.3396671922934371</v>
      </c>
      <c r="E17" s="16">
        <v>1.2213768204102924</v>
      </c>
      <c r="F17" s="16">
        <v>1.4968099075106198</v>
      </c>
      <c r="G17" s="16">
        <v>1.178974583342222</v>
      </c>
    </row>
    <row r="18" spans="2:7" x14ac:dyDescent="0.45">
      <c r="B18" s="16">
        <v>14</v>
      </c>
      <c r="C18" s="16">
        <v>1.6043013668867265</v>
      </c>
      <c r="D18" s="16">
        <v>1.7999843043835591</v>
      </c>
      <c r="E18" s="16">
        <v>2.0680986995725754</v>
      </c>
      <c r="F18" s="16">
        <v>1.3972735560719594</v>
      </c>
      <c r="G18" s="16">
        <v>1.4868117602117081</v>
      </c>
    </row>
    <row r="19" spans="2:7" x14ac:dyDescent="0.45">
      <c r="B19" s="16">
        <v>15</v>
      </c>
      <c r="C19" s="16">
        <v>1.3632112356114612</v>
      </c>
      <c r="D19" s="16">
        <v>1.7653567912471282</v>
      </c>
      <c r="E19" s="16">
        <v>1.6368658472790258</v>
      </c>
      <c r="F19" s="16">
        <v>1.3298329105943389</v>
      </c>
      <c r="G19" s="16">
        <v>1.4693640064282603</v>
      </c>
    </row>
    <row r="20" spans="2:7" x14ac:dyDescent="0.45">
      <c r="B20" s="16">
        <v>16</v>
      </c>
      <c r="C20" s="16">
        <v>1.2687977616956749</v>
      </c>
      <c r="D20" s="16">
        <v>1.2807814481215554</v>
      </c>
      <c r="E20" s="16">
        <v>1.2697312107468255</v>
      </c>
      <c r="F20" s="16">
        <v>1.5856131249860022</v>
      </c>
      <c r="G20" s="16">
        <v>1.4179939375342077</v>
      </c>
    </row>
    <row r="21" spans="2:7" x14ac:dyDescent="0.45">
      <c r="B21" s="16">
        <v>17</v>
      </c>
      <c r="C21" s="16">
        <v>1.3412560214301998</v>
      </c>
      <c r="D21" s="16">
        <v>1.121154820850959</v>
      </c>
      <c r="E21" s="16">
        <v>2.0798072601593942</v>
      </c>
      <c r="F21" s="16">
        <v>1.2026915197659263</v>
      </c>
      <c r="G21" s="16">
        <v>1.5837938420180229</v>
      </c>
    </row>
    <row r="22" spans="2:7" x14ac:dyDescent="0.45">
      <c r="B22" s="16">
        <v>18</v>
      </c>
      <c r="C22" s="16">
        <v>1.5765812263619943</v>
      </c>
      <c r="D22" s="16">
        <v>1.6220851419059441</v>
      </c>
      <c r="E22" s="16">
        <v>1.7857060165933607</v>
      </c>
      <c r="F22" s="16">
        <v>1.3434286386329923</v>
      </c>
      <c r="G22" s="16">
        <v>1.1196285274953355</v>
      </c>
    </row>
    <row r="23" spans="2:7" x14ac:dyDescent="0.45">
      <c r="B23" s="16">
        <v>19</v>
      </c>
      <c r="C23" s="16">
        <v>2.6010524005854698</v>
      </c>
      <c r="D23" s="16">
        <v>1.8618951830935391</v>
      </c>
      <c r="E23" s="16">
        <v>1.3928421192091025</v>
      </c>
      <c r="F23" s="16">
        <v>1.395276913748799</v>
      </c>
      <c r="G23" s="16">
        <v>1.5054001160172295</v>
      </c>
    </row>
    <row r="24" spans="2:7" x14ac:dyDescent="0.45">
      <c r="B24" s="16">
        <v>20</v>
      </c>
      <c r="C24" s="16">
        <v>1.2595809795757182</v>
      </c>
      <c r="D24" s="16">
        <v>1.4042153387713541</v>
      </c>
      <c r="E24" s="16">
        <v>1.8434142538041607</v>
      </c>
      <c r="F24" s="16">
        <v>1.4413907518299172</v>
      </c>
      <c r="G24" s="16">
        <v>2.6421814884617034</v>
      </c>
    </row>
    <row r="25" spans="2:7" x14ac:dyDescent="0.45">
      <c r="B25" s="16">
        <v>21</v>
      </c>
      <c r="C25" s="16">
        <v>1.9509587699418773</v>
      </c>
      <c r="D25" s="16">
        <v>1.146848189696364</v>
      </c>
      <c r="E25" s="16">
        <v>1.3071645814153015</v>
      </c>
      <c r="F25" s="16">
        <v>1.8716146282334967</v>
      </c>
      <c r="G25" s="16">
        <v>1.5368776315932695</v>
      </c>
    </row>
    <row r="26" spans="2:7" x14ac:dyDescent="0.45">
      <c r="B26" s="16">
        <v>22</v>
      </c>
      <c r="C26" s="16">
        <v>1.7101317658402146</v>
      </c>
      <c r="D26" s="16">
        <v>1.0765497191195488</v>
      </c>
      <c r="E26" s="16">
        <v>1.017538903142196</v>
      </c>
      <c r="F26" s="16">
        <v>1.6482933463739673</v>
      </c>
      <c r="G26" s="16">
        <v>2.2479734578307839</v>
      </c>
    </row>
    <row r="27" spans="2:7" x14ac:dyDescent="0.45">
      <c r="B27" s="16">
        <v>23</v>
      </c>
      <c r="C27" s="16">
        <v>1.3207776546667855</v>
      </c>
      <c r="D27" s="16">
        <v>1.0802846883979327</v>
      </c>
      <c r="E27" s="16">
        <v>1.5562352496525813</v>
      </c>
      <c r="F27" s="16">
        <v>1.395490935875735</v>
      </c>
      <c r="G27" s="16">
        <v>1.4032525515280951</v>
      </c>
    </row>
    <row r="28" spans="2:7" x14ac:dyDescent="0.45">
      <c r="B28" s="16">
        <v>24</v>
      </c>
      <c r="C28" s="16">
        <v>1.5707071915702686</v>
      </c>
      <c r="D28" s="16">
        <v>1.3514791888013553</v>
      </c>
      <c r="E28" s="16">
        <v>1.3197972932773872</v>
      </c>
      <c r="F28" s="16">
        <v>1.241613862402563</v>
      </c>
      <c r="G28" s="16">
        <v>1.2941999348296276</v>
      </c>
    </row>
    <row r="29" spans="2:7" x14ac:dyDescent="0.45">
      <c r="B29" s="16">
        <v>25</v>
      </c>
      <c r="C29" s="16">
        <v>1.5806472577586366</v>
      </c>
      <c r="D29" s="16">
        <v>1.3984279825710464</v>
      </c>
      <c r="E29" s="16">
        <v>2.0962890134717385</v>
      </c>
      <c r="F29" s="16">
        <v>1.4298595185909422</v>
      </c>
      <c r="G29" s="16">
        <v>1.7743126129022284</v>
      </c>
    </row>
    <row r="30" spans="2:7" x14ac:dyDescent="0.45">
      <c r="B30" s="16">
        <v>26</v>
      </c>
      <c r="C30" s="16">
        <v>1.6371273118866534</v>
      </c>
      <c r="D30" s="16">
        <v>1.181304075113458</v>
      </c>
      <c r="E30" s="16">
        <v>1.3823724498878929</v>
      </c>
      <c r="F30" s="16">
        <v>2.3825943031307815</v>
      </c>
      <c r="G30" s="16">
        <v>1.4876091357097232</v>
      </c>
    </row>
    <row r="31" spans="2:7" x14ac:dyDescent="0.45">
      <c r="B31" s="16">
        <v>27</v>
      </c>
      <c r="C31" s="16">
        <v>1.5470293110770319</v>
      </c>
      <c r="D31" s="16">
        <v>2.0324281407729874</v>
      </c>
      <c r="E31" s="16">
        <v>1.8157255425956753</v>
      </c>
      <c r="F31" s="16">
        <v>2.2664329350935049</v>
      </c>
      <c r="G31" s="16">
        <v>1.7274411438279651</v>
      </c>
    </row>
    <row r="32" spans="2:7" x14ac:dyDescent="0.45">
      <c r="B32" s="16">
        <v>28</v>
      </c>
      <c r="C32" s="16">
        <v>1.3701558865364931</v>
      </c>
      <c r="D32" s="16">
        <v>1.3624288484609213</v>
      </c>
      <c r="E32" s="16">
        <v>1.4706015783930195</v>
      </c>
      <c r="F32" s="16">
        <v>1.3163797942858393</v>
      </c>
      <c r="G32" s="16">
        <v>1.2719672851767394</v>
      </c>
    </row>
    <row r="33" spans="2:7" x14ac:dyDescent="0.45">
      <c r="B33" s="16">
        <v>29</v>
      </c>
      <c r="C33" s="16">
        <v>1.9041945167273904</v>
      </c>
      <c r="D33" s="16">
        <v>1.25509575397866</v>
      </c>
      <c r="E33" s="16">
        <v>1.2773329392899135</v>
      </c>
      <c r="F33" s="16">
        <v>1.5174742769273155</v>
      </c>
      <c r="G33" s="16">
        <v>1.5936370512011382</v>
      </c>
    </row>
    <row r="34" spans="2:7" x14ac:dyDescent="0.45">
      <c r="B34" s="16">
        <v>30</v>
      </c>
      <c r="C34" s="16">
        <v>1.5285332450290638</v>
      </c>
      <c r="D34" s="16">
        <v>1.9039569615446412</v>
      </c>
      <c r="E34" s="16">
        <v>1.681793720962331</v>
      </c>
      <c r="F34" s="16">
        <v>1.6785032345618536</v>
      </c>
      <c r="G34" s="16">
        <v>1.1040770706886915</v>
      </c>
    </row>
    <row r="35" spans="2:7" x14ac:dyDescent="0.45">
      <c r="B35" s="16">
        <v>31</v>
      </c>
      <c r="C35" s="16">
        <v>1.2658025979634873</v>
      </c>
      <c r="D35" s="16">
        <v>2.190397622898359</v>
      </c>
      <c r="E35" s="16">
        <v>1.7986103494349095</v>
      </c>
      <c r="F35" s="16">
        <v>1.5928772806829208</v>
      </c>
      <c r="G35" s="16">
        <v>2.3537870535197145</v>
      </c>
    </row>
    <row r="36" spans="2:7" x14ac:dyDescent="0.45">
      <c r="B36" s="16">
        <v>32</v>
      </c>
      <c r="C36" s="16">
        <v>1.4910102782654795</v>
      </c>
      <c r="D36" s="16">
        <v>1.3970328080201073</v>
      </c>
      <c r="E36" s="16">
        <v>1.7361884421718481</v>
      </c>
      <c r="F36" s="16">
        <v>1.8815996608597214</v>
      </c>
      <c r="G36" s="16">
        <v>1.4267772365815725</v>
      </c>
    </row>
    <row r="37" spans="2:7" x14ac:dyDescent="0.45">
      <c r="B37" s="16">
        <v>33</v>
      </c>
      <c r="C37" s="16">
        <v>1.7778022336198733</v>
      </c>
      <c r="D37" s="16">
        <v>1.8759144652870652</v>
      </c>
      <c r="E37" s="16">
        <v>1.3119897788764814</v>
      </c>
      <c r="F37" s="16">
        <v>1.3967715735193849</v>
      </c>
      <c r="G37" s="16">
        <v>1.7255011272290506</v>
      </c>
    </row>
    <row r="38" spans="2:7" x14ac:dyDescent="0.45">
      <c r="B38" s="16">
        <v>34</v>
      </c>
      <c r="C38" s="16">
        <v>1.6016639161297002</v>
      </c>
      <c r="D38" s="16">
        <v>1.9634344049925698</v>
      </c>
      <c r="E38" s="16">
        <v>1.6106325347895398</v>
      </c>
      <c r="F38" s="16">
        <v>1.6140640505944552</v>
      </c>
      <c r="G38" s="16">
        <v>1.1644769788953233</v>
      </c>
    </row>
    <row r="39" spans="2:7" x14ac:dyDescent="0.45">
      <c r="B39" s="16">
        <v>35</v>
      </c>
      <c r="C39" s="16">
        <v>1.4482765498533936</v>
      </c>
      <c r="D39" s="16">
        <v>1.6188423658905089</v>
      </c>
      <c r="E39" s="16">
        <v>1.2186425314346385</v>
      </c>
      <c r="F39" s="16">
        <v>1.769902778973838</v>
      </c>
      <c r="G39" s="16">
        <v>1.3032649861634757</v>
      </c>
    </row>
    <row r="40" spans="2:7" x14ac:dyDescent="0.45">
      <c r="B40" s="16">
        <v>36</v>
      </c>
      <c r="C40" s="16">
        <v>2.3164718711318404</v>
      </c>
      <c r="D40" s="16">
        <v>1.821731155660882</v>
      </c>
      <c r="E40" s="16">
        <v>1.7561323486749811</v>
      </c>
      <c r="F40" s="16">
        <v>1.3888218994031729</v>
      </c>
      <c r="G40" s="16">
        <v>3.1904008192066544</v>
      </c>
    </row>
    <row r="41" spans="2:7" x14ac:dyDescent="0.45">
      <c r="B41" s="16">
        <v>37</v>
      </c>
      <c r="C41" s="16">
        <v>1.4426355048387467</v>
      </c>
      <c r="D41" s="16">
        <v>1.6869536438768993</v>
      </c>
      <c r="E41" s="16">
        <v>1.197505305747421</v>
      </c>
      <c r="F41" s="16">
        <v>1.5558588034911611</v>
      </c>
      <c r="G41" s="16">
        <v>1.2946700161197995</v>
      </c>
    </row>
    <row r="42" spans="2:7" x14ac:dyDescent="0.45">
      <c r="B42" s="16">
        <v>38</v>
      </c>
      <c r="C42" s="16">
        <v>1.8280438297962904</v>
      </c>
      <c r="D42" s="16">
        <v>1.6367169471669489</v>
      </c>
      <c r="E42" s="16">
        <v>1.4245317626952205</v>
      </c>
      <c r="F42" s="16">
        <v>1.8150149885460356</v>
      </c>
      <c r="G42" s="16">
        <v>1.5623538587868386</v>
      </c>
    </row>
    <row r="43" spans="2:7" x14ac:dyDescent="0.45">
      <c r="B43" s="16">
        <v>39</v>
      </c>
      <c r="C43" s="16">
        <v>1.2768529124994681</v>
      </c>
      <c r="D43" s="16">
        <v>1.4674846040944569</v>
      </c>
      <c r="E43" s="16">
        <v>1.2800723373012182</v>
      </c>
      <c r="F43" s="16">
        <v>1.9231398631942569</v>
      </c>
      <c r="G43" s="16">
        <v>1.3407840667195843</v>
      </c>
    </row>
    <row r="44" spans="2:7" x14ac:dyDescent="0.45">
      <c r="B44" s="16">
        <v>40</v>
      </c>
      <c r="C44" s="16">
        <v>1.985223014512763</v>
      </c>
      <c r="D44" s="16">
        <v>1.4222494724670554</v>
      </c>
      <c r="E44" s="16">
        <v>1.1990699525051465</v>
      </c>
      <c r="F44" s="16">
        <v>1.7194580365945575</v>
      </c>
      <c r="G44" s="16">
        <v>1.3180224421998856</v>
      </c>
    </row>
    <row r="45" spans="2:7" x14ac:dyDescent="0.45">
      <c r="B45" s="16">
        <v>41</v>
      </c>
      <c r="C45" s="16">
        <v>1.497967419288659</v>
      </c>
      <c r="D45" s="16">
        <v>2.122933673641537</v>
      </c>
      <c r="E45" s="16">
        <v>2.0937538357978611</v>
      </c>
      <c r="F45" s="16">
        <v>1.456428290435448</v>
      </c>
      <c r="G45" s="16">
        <v>1.3970662110132996</v>
      </c>
    </row>
    <row r="46" spans="2:7" x14ac:dyDescent="0.45">
      <c r="B46" s="16">
        <v>42</v>
      </c>
      <c r="C46" s="16">
        <v>1.3254471031936412</v>
      </c>
      <c r="D46" s="16">
        <v>1.3498864647811513</v>
      </c>
      <c r="E46" s="16">
        <v>1.4342836993471073</v>
      </c>
      <c r="F46" s="16">
        <v>1.1555595230527447</v>
      </c>
      <c r="G46" s="16">
        <v>1.3659958901623741</v>
      </c>
    </row>
    <row r="47" spans="2:7" x14ac:dyDescent="0.45">
      <c r="B47" s="16">
        <v>43</v>
      </c>
      <c r="C47" s="16">
        <v>1.453983833656342</v>
      </c>
      <c r="D47" s="16">
        <v>1.2108144867279234</v>
      </c>
      <c r="E47" s="16">
        <v>1.8643747441059697</v>
      </c>
      <c r="F47" s="16">
        <v>1.573256520632355</v>
      </c>
      <c r="G47" s="16">
        <v>1.0197054599637341</v>
      </c>
    </row>
    <row r="48" spans="2:7" x14ac:dyDescent="0.45">
      <c r="B48" s="16">
        <v>44</v>
      </c>
      <c r="C48" s="16">
        <v>1.3191349055945625</v>
      </c>
      <c r="D48" s="16">
        <v>1.7159102233083598</v>
      </c>
      <c r="E48" s="16">
        <v>2.0562749315565831</v>
      </c>
      <c r="F48" s="16">
        <v>1.2562939362566428</v>
      </c>
      <c r="G48" s="16">
        <v>2.2738081705739246</v>
      </c>
    </row>
    <row r="49" spans="2:7" x14ac:dyDescent="0.45">
      <c r="B49" s="16">
        <v>45</v>
      </c>
      <c r="C49" s="16">
        <v>2.1561878993134163</v>
      </c>
      <c r="D49" s="16">
        <v>0.99846166611130149</v>
      </c>
      <c r="E49" s="16">
        <v>1.8911031559266041</v>
      </c>
      <c r="F49" s="16">
        <v>1.2618234094829106</v>
      </c>
      <c r="G49" s="16">
        <v>1.5738071241082161</v>
      </c>
    </row>
    <row r="50" spans="2:7" x14ac:dyDescent="0.45">
      <c r="B50" s="16">
        <v>46</v>
      </c>
      <c r="C50" s="16">
        <v>1.6605737328199683</v>
      </c>
      <c r="D50" s="16">
        <v>1.0893757959501988</v>
      </c>
      <c r="E50" s="16">
        <v>1.58912552795985</v>
      </c>
      <c r="F50" s="16">
        <v>2.3916782335282001</v>
      </c>
      <c r="G50" s="16">
        <v>1.9665267633389489</v>
      </c>
    </row>
    <row r="51" spans="2:7" x14ac:dyDescent="0.45">
      <c r="B51" s="16">
        <v>47</v>
      </c>
      <c r="C51" s="16">
        <v>1.1947620025555177</v>
      </c>
      <c r="D51" s="16">
        <v>1.2775833368414211</v>
      </c>
      <c r="E51" s="16">
        <v>1.2812467115302888</v>
      </c>
      <c r="F51" s="16">
        <v>2.6322832488695389</v>
      </c>
      <c r="G51" s="16">
        <v>1.3241525916536574</v>
      </c>
    </row>
    <row r="52" spans="2:7" x14ac:dyDescent="0.45">
      <c r="B52" s="16">
        <v>48</v>
      </c>
      <c r="C52" s="16">
        <v>1.7121791389203265</v>
      </c>
      <c r="D52" s="16">
        <v>2.2944509594740894</v>
      </c>
      <c r="E52" s="16">
        <v>1.9618126531320939</v>
      </c>
      <c r="F52" s="16">
        <v>1.2852023705671654</v>
      </c>
      <c r="G52" s="16">
        <v>2.0336947527593798</v>
      </c>
    </row>
    <row r="53" spans="2:7" x14ac:dyDescent="0.45">
      <c r="B53" s="16">
        <v>49</v>
      </c>
      <c r="C53" s="16">
        <v>1.1578654434861304</v>
      </c>
      <c r="D53" s="16">
        <v>1.8283338824222028</v>
      </c>
      <c r="E53" s="16">
        <v>1.1903500060626495</v>
      </c>
      <c r="F53" s="16">
        <v>2.324977766091326</v>
      </c>
      <c r="G53" s="16">
        <v>1.0717228712745479</v>
      </c>
    </row>
    <row r="54" spans="2:7" x14ac:dyDescent="0.45">
      <c r="B54" s="16">
        <v>50</v>
      </c>
      <c r="C54" s="16">
        <v>1.5749384942056723</v>
      </c>
      <c r="D54" s="16">
        <v>2.0069084737302534</v>
      </c>
      <c r="E54" s="16">
        <v>1.3958115817724626</v>
      </c>
      <c r="F54" s="16">
        <v>1.6028320301559342</v>
      </c>
      <c r="G54" s="16">
        <v>1.1768443857727535</v>
      </c>
    </row>
    <row r="55" spans="2:7" x14ac:dyDescent="0.45">
      <c r="B55" s="16">
        <v>51</v>
      </c>
      <c r="C55" s="16">
        <v>1.6430630506376644</v>
      </c>
      <c r="D55" s="16">
        <v>2.2193312118256445</v>
      </c>
      <c r="E55" s="16">
        <v>1.3556798462536583</v>
      </c>
      <c r="F55" s="16">
        <v>1.5407154167261428</v>
      </c>
      <c r="G55" s="16">
        <v>1.5240368402425042</v>
      </c>
    </row>
    <row r="56" spans="2:7" x14ac:dyDescent="0.45">
      <c r="B56" s="16">
        <v>52</v>
      </c>
      <c r="C56" s="16">
        <v>1.6475243493421052</v>
      </c>
      <c r="D56" s="16">
        <v>1.4420043278132397</v>
      </c>
      <c r="E56" s="16">
        <v>2.0730500711677826</v>
      </c>
      <c r="F56" s="16">
        <v>1.3272533076536654</v>
      </c>
      <c r="G56" s="16">
        <v>1.2903135883064516</v>
      </c>
    </row>
    <row r="57" spans="2:7" x14ac:dyDescent="0.45">
      <c r="B57" s="16">
        <v>53</v>
      </c>
      <c r="C57" s="16">
        <v>1.3704940316813241</v>
      </c>
      <c r="D57" s="16">
        <v>1.3089532210138675</v>
      </c>
      <c r="E57" s="16">
        <v>2.5269456040842408</v>
      </c>
      <c r="F57" s="16">
        <v>1.7828632780797111</v>
      </c>
      <c r="G57" s="16">
        <v>1.5301310996888491</v>
      </c>
    </row>
    <row r="58" spans="2:7" x14ac:dyDescent="0.45">
      <c r="B58" s="16">
        <v>54</v>
      </c>
      <c r="C58" s="16">
        <v>1.273579111212882</v>
      </c>
      <c r="D58" s="16">
        <v>1.3540583908287491</v>
      </c>
      <c r="E58" s="16">
        <v>1.6609038854903628</v>
      </c>
      <c r="F58" s="16">
        <v>1.2386439030878953</v>
      </c>
      <c r="G58" s="16">
        <v>1.3450724880542149</v>
      </c>
    </row>
    <row r="59" spans="2:7" x14ac:dyDescent="0.45">
      <c r="B59" s="16">
        <v>55</v>
      </c>
      <c r="C59" s="16">
        <v>1.2045104383868357</v>
      </c>
      <c r="D59" s="16">
        <v>2.3411547494628717</v>
      </c>
      <c r="E59" s="16">
        <v>1.3900696834996713</v>
      </c>
      <c r="F59" s="16">
        <v>1.3061344398036652</v>
      </c>
      <c r="G59" s="16">
        <v>1.2759577067952947</v>
      </c>
    </row>
    <row r="60" spans="2:7" x14ac:dyDescent="0.45">
      <c r="B60" s="16">
        <v>56</v>
      </c>
      <c r="C60" s="16">
        <v>2.0486189480070176</v>
      </c>
      <c r="D60" s="16">
        <v>1.1089860202929451</v>
      </c>
      <c r="E60" s="16">
        <v>1.3383567620711825</v>
      </c>
      <c r="F60" s="16">
        <v>1.3792505785281599</v>
      </c>
      <c r="G60" s="16">
        <v>1.3442647529013454</v>
      </c>
    </row>
    <row r="61" spans="2:7" x14ac:dyDescent="0.45">
      <c r="B61" s="16">
        <v>57</v>
      </c>
      <c r="C61" s="16">
        <v>1.4415323744086277</v>
      </c>
      <c r="D61" s="16">
        <v>1.6096719696288642</v>
      </c>
      <c r="E61" s="16">
        <v>1.2282859507098898</v>
      </c>
      <c r="F61" s="16">
        <v>1.1893219247215583</v>
      </c>
      <c r="G61" s="16">
        <v>1.6049536663926449</v>
      </c>
    </row>
    <row r="62" spans="2:7" x14ac:dyDescent="0.45">
      <c r="B62" s="16">
        <v>58</v>
      </c>
      <c r="C62" s="16">
        <v>1.1752298317443242</v>
      </c>
      <c r="D62" s="16">
        <v>1.5990596003478055</v>
      </c>
      <c r="E62" s="16">
        <v>1.3488555511052212</v>
      </c>
      <c r="F62" s="16">
        <v>1.9764437212304395</v>
      </c>
      <c r="G62" s="16">
        <v>1.0822183191498917</v>
      </c>
    </row>
    <row r="63" spans="2:7" x14ac:dyDescent="0.45">
      <c r="B63" s="16">
        <v>59</v>
      </c>
      <c r="C63" s="16">
        <v>1.3293799358996277</v>
      </c>
      <c r="D63" s="16">
        <v>1.2052213098244338</v>
      </c>
      <c r="E63" s="16">
        <v>1.9066051343147756</v>
      </c>
      <c r="F63" s="16">
        <v>1.5198187351018901</v>
      </c>
      <c r="G63" s="16">
        <v>2.278409790808642</v>
      </c>
    </row>
    <row r="64" spans="2:7" x14ac:dyDescent="0.45">
      <c r="B64" s="16">
        <v>60</v>
      </c>
      <c r="C64" s="16">
        <v>1.1943489609614375</v>
      </c>
      <c r="D64" s="16">
        <v>1.2946278616627103</v>
      </c>
      <c r="E64" s="16">
        <v>2.2563533758060679</v>
      </c>
      <c r="F64" s="16">
        <v>1.4443350656277654</v>
      </c>
      <c r="G64" s="16">
        <v>1.6277860494240093</v>
      </c>
    </row>
    <row r="65" spans="2:7" x14ac:dyDescent="0.45">
      <c r="B65" s="16">
        <v>61</v>
      </c>
      <c r="C65" s="16">
        <v>1.630549276773694</v>
      </c>
      <c r="D65" s="16">
        <v>1.5498271679462581</v>
      </c>
      <c r="E65" s="16">
        <v>1.4797123442862636</v>
      </c>
      <c r="F65" s="16">
        <v>1.9014824590069828</v>
      </c>
      <c r="G65" s="16">
        <v>2.382155220160882</v>
      </c>
    </row>
    <row r="66" spans="2:7" x14ac:dyDescent="0.45">
      <c r="B66" s="16">
        <v>62</v>
      </c>
      <c r="C66" s="16">
        <v>1.386578034428769</v>
      </c>
      <c r="D66" s="16">
        <v>1.4563411672360413</v>
      </c>
      <c r="E66" s="16">
        <v>1.231311911340617</v>
      </c>
      <c r="F66" s="16">
        <v>2.534241103783156</v>
      </c>
      <c r="G66" s="16">
        <v>2.0320933461258321</v>
      </c>
    </row>
    <row r="67" spans="2:7" x14ac:dyDescent="0.45">
      <c r="B67" s="16">
        <v>63</v>
      </c>
      <c r="C67" s="16">
        <v>1.2181200741744167</v>
      </c>
      <c r="D67" s="16">
        <v>1.4486219568814114</v>
      </c>
      <c r="E67" s="16">
        <v>1.3894143938860617</v>
      </c>
      <c r="F67" s="16">
        <v>1.0229251519429285</v>
      </c>
      <c r="G67" s="16">
        <v>1.5205737977938554</v>
      </c>
    </row>
    <row r="68" spans="2:7" x14ac:dyDescent="0.45">
      <c r="B68" s="16">
        <v>64</v>
      </c>
      <c r="C68" s="16">
        <v>1.7436963837450687</v>
      </c>
      <c r="D68" s="16">
        <v>1.0615179741890048</v>
      </c>
      <c r="E68" s="16">
        <v>1.7884691408920537</v>
      </c>
      <c r="F68" s="16">
        <v>1.9230528840259451</v>
      </c>
      <c r="G68" s="16">
        <v>1.8772720614819649</v>
      </c>
    </row>
    <row r="69" spans="2:7" x14ac:dyDescent="0.45">
      <c r="B69" s="16">
        <v>65</v>
      </c>
      <c r="C69" s="16">
        <v>0.90012043093958771</v>
      </c>
      <c r="D69" s="16">
        <v>1.4476584313168837</v>
      </c>
      <c r="E69" s="16">
        <v>1.1815411510638252</v>
      </c>
      <c r="F69" s="16">
        <v>0.99843579639011892</v>
      </c>
      <c r="G69" s="16">
        <v>2.0627835810578006</v>
      </c>
    </row>
    <row r="70" spans="2:7" x14ac:dyDescent="0.45">
      <c r="B70" s="16">
        <v>66</v>
      </c>
      <c r="C70" s="16">
        <v>1.6979642131368045</v>
      </c>
      <c r="D70" s="16">
        <v>1.5929681312379336</v>
      </c>
      <c r="E70" s="16">
        <v>1.8331747080679248</v>
      </c>
      <c r="F70" s="16">
        <v>1.8752679975304261</v>
      </c>
      <c r="G70" s="16">
        <v>0.88937520102298251</v>
      </c>
    </row>
    <row r="71" spans="2:7" x14ac:dyDescent="0.45">
      <c r="B71" s="16">
        <v>67</v>
      </c>
      <c r="C71" s="16">
        <v>1.6355202920472893</v>
      </c>
      <c r="D71" s="16">
        <v>1.9345230449431592</v>
      </c>
      <c r="E71" s="16">
        <v>1.3846080817761446</v>
      </c>
      <c r="F71" s="16">
        <v>1.3186421959447938</v>
      </c>
      <c r="G71" s="16">
        <v>1.7822254694439832</v>
      </c>
    </row>
    <row r="72" spans="2:7" x14ac:dyDescent="0.45">
      <c r="B72" s="16">
        <v>68</v>
      </c>
      <c r="C72" s="16">
        <v>1.6341950280547812</v>
      </c>
      <c r="D72" s="16">
        <v>1.2088018769689781</v>
      </c>
      <c r="E72" s="16">
        <v>1.7565882417892644</v>
      </c>
      <c r="F72" s="16">
        <v>1.8701496329674534</v>
      </c>
      <c r="G72" s="16">
        <v>1.5536709348537709</v>
      </c>
    </row>
    <row r="73" spans="2:7" x14ac:dyDescent="0.45">
      <c r="B73" s="16">
        <v>69</v>
      </c>
      <c r="C73" s="16">
        <v>1.2743527583892897</v>
      </c>
      <c r="D73" s="16">
        <v>2.3348161499142286</v>
      </c>
      <c r="E73" s="16">
        <v>1.9756180189747428</v>
      </c>
      <c r="F73" s="16">
        <v>1.2776668963282858</v>
      </c>
      <c r="G73" s="16">
        <v>1.7044996313862952</v>
      </c>
    </row>
    <row r="74" spans="2:7" x14ac:dyDescent="0.45">
      <c r="B74" s="16">
        <v>70</v>
      </c>
      <c r="C74" s="16">
        <v>1.2289965032765777</v>
      </c>
      <c r="D74" s="16">
        <v>1.5623799296638976</v>
      </c>
      <c r="E74" s="16">
        <v>1.5518608671429024</v>
      </c>
      <c r="F74" s="16">
        <v>1.0652506043962604</v>
      </c>
      <c r="G74" s="16">
        <v>1.9223658373557155</v>
      </c>
    </row>
    <row r="75" spans="2:7" x14ac:dyDescent="0.45">
      <c r="B75" s="16">
        <v>71</v>
      </c>
      <c r="C75" s="16">
        <v>1.514088140950554</v>
      </c>
      <c r="D75" s="16">
        <v>1.3578905275326394</v>
      </c>
      <c r="E75" s="16">
        <v>1.4005533067812821</v>
      </c>
      <c r="F75" s="16">
        <v>1.7115013206539755</v>
      </c>
      <c r="G75" s="16">
        <v>1.2726893256895067</v>
      </c>
    </row>
    <row r="76" spans="2:7" x14ac:dyDescent="0.45">
      <c r="B76" s="16">
        <v>72</v>
      </c>
      <c r="C76" s="16">
        <v>1.956686766765461</v>
      </c>
      <c r="D76" s="16">
        <v>1.6366444569718055</v>
      </c>
      <c r="E76" s="16">
        <v>1.981567295569046</v>
      </c>
      <c r="F76" s="16">
        <v>1.6896294295555281</v>
      </c>
      <c r="G76" s="16">
        <v>4.8709176586355847</v>
      </c>
    </row>
    <row r="77" spans="2:7" x14ac:dyDescent="0.45">
      <c r="B77" s="16">
        <v>73</v>
      </c>
      <c r="C77" s="16">
        <v>1.6524893554075046</v>
      </c>
      <c r="D77" s="16">
        <v>1.1191536884739168</v>
      </c>
      <c r="E77" s="16">
        <v>1.8705696040036266</v>
      </c>
      <c r="F77" s="16">
        <v>0.98270738014489323</v>
      </c>
      <c r="G77" s="16">
        <v>1.2057185335245684</v>
      </c>
    </row>
    <row r="78" spans="2:7" x14ac:dyDescent="0.45">
      <c r="B78" s="16">
        <v>74</v>
      </c>
      <c r="C78" s="16">
        <v>2.4709723631857834</v>
      </c>
      <c r="D78" s="16">
        <v>1.2615948530271175</v>
      </c>
      <c r="E78" s="16">
        <v>1.7785395550126799</v>
      </c>
      <c r="F78" s="16">
        <v>1.3466124210902513</v>
      </c>
      <c r="G78" s="16">
        <v>2.3214449067119762</v>
      </c>
    </row>
    <row r="79" spans="2:7" x14ac:dyDescent="0.45">
      <c r="B79" s="16">
        <v>75</v>
      </c>
      <c r="C79" s="16">
        <v>1.5682168959840401</v>
      </c>
      <c r="D79" s="16">
        <v>1.2228940031346132</v>
      </c>
      <c r="E79" s="16">
        <v>2.0862698397929225</v>
      </c>
      <c r="F79" s="16">
        <v>1.3821304310747395</v>
      </c>
      <c r="G79" s="16">
        <v>1.307786036659518</v>
      </c>
    </row>
    <row r="80" spans="2:7" x14ac:dyDescent="0.45">
      <c r="B80" s="16">
        <v>76</v>
      </c>
      <c r="C80" s="16">
        <v>1.1161495878761416</v>
      </c>
      <c r="D80" s="16">
        <v>1.1076647705294798</v>
      </c>
      <c r="E80" s="16">
        <v>1.5577553676992573</v>
      </c>
      <c r="F80" s="16">
        <v>1.1329078045133725</v>
      </c>
      <c r="G80" s="16">
        <v>2.0312359425000008</v>
      </c>
    </row>
    <row r="81" spans="2:7" x14ac:dyDescent="0.45">
      <c r="B81" s="16">
        <v>77</v>
      </c>
      <c r="C81" s="16">
        <v>1.3365018950734378</v>
      </c>
      <c r="D81" s="16">
        <v>1.2867060916187563</v>
      </c>
      <c r="E81" s="16">
        <v>3.1876635390939305</v>
      </c>
      <c r="F81" s="16">
        <v>2.6659688451159269</v>
      </c>
      <c r="G81" s="16">
        <v>1.9181145194788731</v>
      </c>
    </row>
    <row r="82" spans="2:7" x14ac:dyDescent="0.45">
      <c r="B82" s="16">
        <v>78</v>
      </c>
      <c r="C82" s="16">
        <v>1.6064991627577581</v>
      </c>
      <c r="D82" s="16">
        <v>1.1811767618345419</v>
      </c>
      <c r="E82" s="16">
        <v>1.4010460001437559</v>
      </c>
      <c r="F82" s="16">
        <v>2.6721481093673383</v>
      </c>
      <c r="G82" s="16">
        <v>2.2477892252899845</v>
      </c>
    </row>
    <row r="83" spans="2:7" x14ac:dyDescent="0.45">
      <c r="B83" s="16">
        <v>79</v>
      </c>
      <c r="C83" s="16">
        <v>1.9610965434585115</v>
      </c>
      <c r="D83" s="16">
        <v>1.2543960043730817</v>
      </c>
      <c r="E83" s="16">
        <v>2.0491311866323554</v>
      </c>
      <c r="F83" s="16">
        <v>1.4689414945869488</v>
      </c>
      <c r="G83" s="16">
        <v>1.588840528025304</v>
      </c>
    </row>
    <row r="84" spans="2:7" x14ac:dyDescent="0.45">
      <c r="B84" s="16">
        <v>80</v>
      </c>
      <c r="C84" s="16">
        <v>1.0749292474760821</v>
      </c>
      <c r="D84" s="16">
        <v>2.260634222318326</v>
      </c>
      <c r="E84" s="16">
        <v>1.2183904027058983</v>
      </c>
      <c r="F84" s="16">
        <v>2.0428651601937999</v>
      </c>
      <c r="G84" s="16">
        <v>1.496847374725973</v>
      </c>
    </row>
    <row r="85" spans="2:7" x14ac:dyDescent="0.45">
      <c r="B85" s="16">
        <v>81</v>
      </c>
      <c r="C85" s="16">
        <v>1.3432770406041965</v>
      </c>
      <c r="D85" s="16">
        <v>1.1468141098568427</v>
      </c>
      <c r="E85" s="16">
        <v>1.2197282384098691</v>
      </c>
      <c r="F85" s="16">
        <v>1.7710552229535972</v>
      </c>
      <c r="G85" s="16">
        <v>1.9690078054184628</v>
      </c>
    </row>
    <row r="86" spans="2:7" x14ac:dyDescent="0.45">
      <c r="B86" s="16">
        <v>82</v>
      </c>
      <c r="C86" s="16">
        <v>1.9393479290060764</v>
      </c>
      <c r="D86" s="16">
        <v>1.6599164974106859</v>
      </c>
      <c r="E86" s="16">
        <v>1.3699280426484981</v>
      </c>
      <c r="F86" s="16">
        <v>1.138698609965868</v>
      </c>
      <c r="G86" s="16">
        <v>1.7123488226314918</v>
      </c>
    </row>
    <row r="87" spans="2:7" x14ac:dyDescent="0.45">
      <c r="B87" s="16">
        <v>83</v>
      </c>
      <c r="C87" s="16">
        <v>1.5753429670615846</v>
      </c>
      <c r="D87" s="16">
        <v>1.5926598303531039</v>
      </c>
      <c r="E87" s="16">
        <v>1.2004537801779021</v>
      </c>
      <c r="F87" s="16">
        <v>2.0196285535337899</v>
      </c>
      <c r="G87" s="16">
        <v>1.515384261982305</v>
      </c>
    </row>
    <row r="88" spans="2:7" x14ac:dyDescent="0.45">
      <c r="B88" s="16">
        <v>84</v>
      </c>
      <c r="C88" s="16">
        <v>1.0058363138746893</v>
      </c>
      <c r="D88" s="16">
        <v>1.4449978514280917</v>
      </c>
      <c r="E88" s="16">
        <v>1.1614385322239722</v>
      </c>
      <c r="F88" s="16">
        <v>1.5141891814572137</v>
      </c>
      <c r="G88" s="16">
        <v>1.3960232643397203</v>
      </c>
    </row>
    <row r="89" spans="2:7" x14ac:dyDescent="0.45">
      <c r="B89" s="16">
        <v>85</v>
      </c>
      <c r="C89" s="16">
        <v>2.0117090116978664</v>
      </c>
      <c r="D89" s="16">
        <v>1.3900692505966674</v>
      </c>
      <c r="E89" s="16">
        <v>1.9746316807074278</v>
      </c>
      <c r="F89" s="16">
        <v>1.1874580035996569</v>
      </c>
      <c r="G89" s="16">
        <v>1.2046186576136759</v>
      </c>
    </row>
    <row r="90" spans="2:7" x14ac:dyDescent="0.45">
      <c r="B90" s="16">
        <v>86</v>
      </c>
      <c r="C90" s="16">
        <v>1.7932010251184931</v>
      </c>
      <c r="D90" s="16">
        <v>2.1335615654165268</v>
      </c>
      <c r="E90" s="16">
        <v>1.4568230930813797</v>
      </c>
      <c r="F90" s="16">
        <v>1.3257825980452735</v>
      </c>
      <c r="G90" s="16">
        <v>1.5745761899486552</v>
      </c>
    </row>
    <row r="91" spans="2:7" x14ac:dyDescent="0.45">
      <c r="B91" s="16">
        <v>87</v>
      </c>
      <c r="C91" s="16">
        <v>1.5832271363758039</v>
      </c>
      <c r="D91" s="16">
        <v>1.8315116974536685</v>
      </c>
      <c r="E91" s="16">
        <v>1.492828696235931</v>
      </c>
      <c r="F91" s="16">
        <v>1.5116638775926676</v>
      </c>
      <c r="G91" s="16">
        <v>1.8074770006968808</v>
      </c>
    </row>
    <row r="92" spans="2:7" x14ac:dyDescent="0.45">
      <c r="B92" s="16">
        <v>88</v>
      </c>
      <c r="C92" s="16">
        <v>2.0419481724210944</v>
      </c>
      <c r="D92" s="16">
        <v>1.4847375721280167</v>
      </c>
      <c r="E92" s="16">
        <v>1.3544031254175188</v>
      </c>
      <c r="F92" s="16">
        <v>1.2851273947886646</v>
      </c>
      <c r="G92" s="16">
        <v>1.9006006348687787</v>
      </c>
    </row>
    <row r="93" spans="2:7" x14ac:dyDescent="0.45">
      <c r="B93" s="16">
        <v>89</v>
      </c>
      <c r="C93" s="16">
        <v>1.5302339242938672</v>
      </c>
      <c r="D93" s="16">
        <v>1.7122055466358717</v>
      </c>
      <c r="E93" s="16">
        <v>2.186507634959308</v>
      </c>
      <c r="F93" s="16">
        <v>1.2031602763081219</v>
      </c>
      <c r="G93" s="16">
        <v>1.3760363177703141</v>
      </c>
    </row>
    <row r="94" spans="2:7" x14ac:dyDescent="0.45">
      <c r="B94" s="16">
        <v>90</v>
      </c>
      <c r="C94" s="16">
        <v>1.2375170876345469</v>
      </c>
      <c r="D94" s="16">
        <v>1.1413524450021686</v>
      </c>
      <c r="E94" s="16">
        <v>1.5130374181246902</v>
      </c>
      <c r="F94" s="16">
        <v>1.7903839309188287</v>
      </c>
      <c r="G94" s="16">
        <v>1.3758365348419863</v>
      </c>
    </row>
    <row r="95" spans="2:7" x14ac:dyDescent="0.45">
      <c r="B95" s="16">
        <v>91</v>
      </c>
      <c r="C95" s="16">
        <v>2.0622569044155648</v>
      </c>
      <c r="D95" s="16">
        <v>1.1229039303198767</v>
      </c>
      <c r="E95" s="16">
        <v>2.1584369141811903</v>
      </c>
      <c r="F95" s="16">
        <v>1.1132817172090617</v>
      </c>
      <c r="G95" s="16">
        <v>1.3560793061266991</v>
      </c>
    </row>
    <row r="96" spans="2:7" x14ac:dyDescent="0.45">
      <c r="B96" s="16">
        <v>92</v>
      </c>
      <c r="C96" s="16">
        <v>1.3889401973675024</v>
      </c>
      <c r="D96" s="16">
        <v>2.3279912830233163</v>
      </c>
      <c r="E96" s="16">
        <v>2.0606078900383968</v>
      </c>
      <c r="F96" s="16">
        <v>1.4114491707171788</v>
      </c>
      <c r="G96" s="16">
        <v>1.1778234424017584</v>
      </c>
    </row>
    <row r="97" spans="2:7" x14ac:dyDescent="0.45">
      <c r="B97" s="16">
        <v>93</v>
      </c>
      <c r="C97" s="16">
        <v>1.2696585630773525</v>
      </c>
      <c r="D97" s="16">
        <v>1.2028433984528168</v>
      </c>
      <c r="E97" s="16">
        <v>1.7791154539407341</v>
      </c>
      <c r="F97" s="16">
        <v>1.1945112791329937</v>
      </c>
      <c r="G97" s="16">
        <v>1.2033016763067343</v>
      </c>
    </row>
    <row r="98" spans="2:7" x14ac:dyDescent="0.45">
      <c r="B98" s="16">
        <v>94</v>
      </c>
      <c r="C98" s="16">
        <v>1.4526037816160167</v>
      </c>
      <c r="D98" s="16">
        <v>1.6672950443502541</v>
      </c>
      <c r="E98" s="16">
        <v>1.2271580757947869</v>
      </c>
      <c r="F98" s="16">
        <v>1.3349839114253257</v>
      </c>
      <c r="G98" s="16">
        <v>1.2612301203518097</v>
      </c>
    </row>
    <row r="99" spans="2:7" x14ac:dyDescent="0.45">
      <c r="B99" s="16">
        <v>95</v>
      </c>
      <c r="C99" s="16">
        <v>1.2373216787039627</v>
      </c>
      <c r="D99" s="16">
        <v>1.0168464545976639</v>
      </c>
      <c r="E99" s="16">
        <v>1.8747600281051851</v>
      </c>
      <c r="F99" s="16">
        <v>1.1636841097297566</v>
      </c>
      <c r="G99" s="16">
        <v>1.1672754294156238</v>
      </c>
    </row>
    <row r="100" spans="2:7" x14ac:dyDescent="0.45">
      <c r="B100" s="16">
        <v>96</v>
      </c>
      <c r="C100" s="16">
        <v>1.5014791519158401</v>
      </c>
      <c r="D100" s="16">
        <v>3.9453992364455868</v>
      </c>
      <c r="E100" s="16">
        <v>1.7496236135793066</v>
      </c>
      <c r="F100" s="16">
        <v>1.3283024512985273</v>
      </c>
      <c r="G100" s="16">
        <v>1.9130103722834002</v>
      </c>
    </row>
    <row r="101" spans="2:7" x14ac:dyDescent="0.45">
      <c r="B101" s="16">
        <v>97</v>
      </c>
      <c r="C101" s="16">
        <v>1.4058307982434304</v>
      </c>
      <c r="D101" s="16">
        <v>1.9000673706901607</v>
      </c>
      <c r="E101" s="16">
        <v>1.6627764799128009</v>
      </c>
      <c r="F101" s="16">
        <v>2.3699043410938372</v>
      </c>
      <c r="G101" s="16">
        <v>1.1925529502490924</v>
      </c>
    </row>
    <row r="102" spans="2:7" x14ac:dyDescent="0.45">
      <c r="B102" s="16">
        <v>98</v>
      </c>
      <c r="C102" s="16">
        <v>1.5883052868874872</v>
      </c>
      <c r="D102" s="16">
        <v>2.3805004456895951</v>
      </c>
      <c r="E102" s="16">
        <v>1.4671608494609623</v>
      </c>
      <c r="F102" s="16">
        <v>2.0901245620544775</v>
      </c>
      <c r="G102" s="16">
        <v>2.490565829107072</v>
      </c>
    </row>
    <row r="103" spans="2:7" x14ac:dyDescent="0.45">
      <c r="B103" s="16">
        <v>99</v>
      </c>
      <c r="C103" s="16">
        <v>1.4426683703666192</v>
      </c>
      <c r="D103" s="16">
        <v>1.6467176870122204</v>
      </c>
      <c r="E103" s="16">
        <v>1.5312072645902099</v>
      </c>
      <c r="F103" s="16">
        <v>2.3079071930767028</v>
      </c>
      <c r="G103" s="16">
        <v>1.0747818430701781</v>
      </c>
    </row>
    <row r="104" spans="2:7" x14ac:dyDescent="0.45">
      <c r="B104" s="16">
        <v>100</v>
      </c>
      <c r="C104" s="16">
        <v>1.5570224276086009</v>
      </c>
      <c r="D104" s="16">
        <v>1.6205119142968574</v>
      </c>
      <c r="E104" s="16">
        <v>1.647398461999463</v>
      </c>
      <c r="F104" s="16">
        <v>1.2516171800697062</v>
      </c>
      <c r="G104" s="16">
        <v>1.7086147100584463</v>
      </c>
    </row>
    <row r="105" spans="2:7" x14ac:dyDescent="0.45">
      <c r="B105" s="16">
        <v>101</v>
      </c>
      <c r="C105" s="16">
        <v>1.1327868258567724</v>
      </c>
      <c r="D105" s="16">
        <v>1.1732689133111422</v>
      </c>
      <c r="E105" s="16">
        <v>1.1923382862293759</v>
      </c>
      <c r="F105" s="16">
        <v>0.9806584775888959</v>
      </c>
      <c r="G105" s="16">
        <v>3.2508555731293729</v>
      </c>
    </row>
    <row r="106" spans="2:7" x14ac:dyDescent="0.45">
      <c r="B106" s="16">
        <v>102</v>
      </c>
      <c r="C106" s="16">
        <v>1.6125893853382138</v>
      </c>
      <c r="D106" s="16">
        <v>1.3900274452924293</v>
      </c>
      <c r="E106" s="16">
        <v>1.3168792797262447</v>
      </c>
      <c r="F106" s="16">
        <v>1.4408905699807482</v>
      </c>
      <c r="G106" s="16">
        <v>1.8497428126509674</v>
      </c>
    </row>
    <row r="107" spans="2:7" x14ac:dyDescent="0.45">
      <c r="B107" s="16">
        <v>103</v>
      </c>
      <c r="C107" s="16">
        <v>2.1943368320698351</v>
      </c>
      <c r="D107" s="16">
        <v>1.6447531091970591</v>
      </c>
      <c r="E107" s="16">
        <v>1.478740946220517</v>
      </c>
      <c r="F107" s="16">
        <v>1.6381647085526552</v>
      </c>
      <c r="G107" s="16">
        <v>1.2912059355848879</v>
      </c>
    </row>
    <row r="108" spans="2:7" x14ac:dyDescent="0.45">
      <c r="B108" s="16">
        <v>104</v>
      </c>
      <c r="C108" s="16">
        <v>1.3770233304708999</v>
      </c>
      <c r="D108" s="16">
        <v>1.046000509175806</v>
      </c>
      <c r="E108" s="16">
        <v>1.4019037759574735</v>
      </c>
      <c r="F108" s="16">
        <v>1.3076564959098349</v>
      </c>
      <c r="G108" s="16">
        <v>1.4768281691382668</v>
      </c>
    </row>
    <row r="109" spans="2:7" x14ac:dyDescent="0.45">
      <c r="B109" s="16">
        <v>105</v>
      </c>
      <c r="C109" s="16">
        <v>1.7509952295065261</v>
      </c>
      <c r="D109" s="16">
        <v>1.8151827265946616</v>
      </c>
      <c r="E109" s="16">
        <v>1.4216834527440774</v>
      </c>
      <c r="F109" s="16">
        <v>2.3629165242884671</v>
      </c>
      <c r="G109" s="16">
        <v>1.2938837543351867</v>
      </c>
    </row>
    <row r="110" spans="2:7" x14ac:dyDescent="0.45">
      <c r="B110" s="16">
        <v>106</v>
      </c>
      <c r="C110" s="16">
        <v>1.6312169177174349</v>
      </c>
      <c r="D110" s="16">
        <v>1.1982279654509389</v>
      </c>
      <c r="E110" s="16">
        <v>1.5616326941898513</v>
      </c>
      <c r="F110" s="16">
        <v>1.3952005066607853</v>
      </c>
      <c r="G110" s="16">
        <v>1.181098769750105</v>
      </c>
    </row>
    <row r="111" spans="2:7" x14ac:dyDescent="0.45">
      <c r="B111" s="16">
        <v>107</v>
      </c>
      <c r="C111" s="16">
        <v>1.3645916812916568</v>
      </c>
      <c r="D111" s="16">
        <v>1.5626613792385979</v>
      </c>
      <c r="E111" s="16">
        <v>2.718039964991358</v>
      </c>
      <c r="F111" s="16">
        <v>1.4108468148296243</v>
      </c>
      <c r="G111" s="16">
        <v>1.1111089856627867</v>
      </c>
    </row>
    <row r="112" spans="2:7" x14ac:dyDescent="0.45">
      <c r="B112" s="16">
        <v>108</v>
      </c>
      <c r="C112" s="16">
        <v>1.1025427693878591</v>
      </c>
      <c r="D112" s="16">
        <v>1.6571281133746389</v>
      </c>
      <c r="E112" s="16">
        <v>1.3833211365669533</v>
      </c>
      <c r="F112" s="16">
        <v>1.5329740614495346</v>
      </c>
      <c r="G112" s="16">
        <v>1.2551879107994091</v>
      </c>
    </row>
    <row r="113" spans="2:7" x14ac:dyDescent="0.45">
      <c r="B113" s="16">
        <v>109</v>
      </c>
      <c r="C113" s="16">
        <v>1.2231356513538538</v>
      </c>
      <c r="D113" s="16">
        <v>1.0146252277089147</v>
      </c>
      <c r="E113" s="16">
        <v>3.3531737745969292</v>
      </c>
      <c r="F113" s="16">
        <v>1.6151903447208422</v>
      </c>
      <c r="G113" s="16">
        <v>1.7875282183900267</v>
      </c>
    </row>
    <row r="114" spans="2:7" x14ac:dyDescent="0.45">
      <c r="B114" s="16">
        <v>110</v>
      </c>
      <c r="C114" s="16">
        <v>1.4344640103539621</v>
      </c>
      <c r="D114" s="16">
        <v>1.4972909268740449</v>
      </c>
      <c r="E114" s="16">
        <v>1.6901860906477406</v>
      </c>
      <c r="F114" s="16">
        <v>1.7272787795380506</v>
      </c>
      <c r="G114" s="16">
        <v>1.9915738312889741</v>
      </c>
    </row>
    <row r="115" spans="2:7" x14ac:dyDescent="0.45">
      <c r="B115" s="16">
        <v>111</v>
      </c>
      <c r="C115" s="16">
        <v>1.8822272452868571</v>
      </c>
      <c r="D115" s="16">
        <v>1.4732928152986262</v>
      </c>
      <c r="E115" s="16">
        <v>2.4837687220831763</v>
      </c>
      <c r="F115" s="16">
        <v>1.2579815790764222</v>
      </c>
      <c r="G115" s="16">
        <v>1.9330488016981138</v>
      </c>
    </row>
    <row r="116" spans="2:7" x14ac:dyDescent="0.45">
      <c r="B116" s="16">
        <v>112</v>
      </c>
      <c r="C116" s="16">
        <v>1.2237465864986363</v>
      </c>
      <c r="D116" s="16">
        <v>1.2049108491303766</v>
      </c>
      <c r="E116" s="16">
        <v>1.8948979700840181</v>
      </c>
      <c r="F116" s="16">
        <v>1.4256424811549289</v>
      </c>
      <c r="G116" s="16">
        <v>1.6268350034380559</v>
      </c>
    </row>
    <row r="117" spans="2:7" x14ac:dyDescent="0.45">
      <c r="B117" s="16">
        <v>113</v>
      </c>
      <c r="C117" s="16">
        <v>1.4494120698578978</v>
      </c>
      <c r="D117" s="16">
        <v>1.2373772585642224</v>
      </c>
      <c r="E117" s="16">
        <v>1.7770833671780641</v>
      </c>
      <c r="F117" s="16">
        <v>1.1832756291817095</v>
      </c>
      <c r="G117" s="16">
        <v>3.8379400923624361</v>
      </c>
    </row>
    <row r="118" spans="2:7" x14ac:dyDescent="0.45">
      <c r="B118" s="16">
        <v>114</v>
      </c>
      <c r="C118" s="16">
        <v>1.3900703481597136</v>
      </c>
      <c r="D118" s="16">
        <v>1.7698058950045361</v>
      </c>
      <c r="E118" s="16">
        <v>1.509924119599459</v>
      </c>
      <c r="F118" s="16">
        <v>1.609391196965219</v>
      </c>
      <c r="G118" s="16">
        <v>1.1601552769204859</v>
      </c>
    </row>
    <row r="119" spans="2:7" x14ac:dyDescent="0.45">
      <c r="B119" s="16">
        <v>115</v>
      </c>
      <c r="C119" s="16">
        <v>1.4444665660324978</v>
      </c>
      <c r="D119" s="16">
        <v>1.2963006193000053</v>
      </c>
      <c r="E119" s="16">
        <v>1.594669235272075</v>
      </c>
      <c r="F119" s="16">
        <v>1.5095830184034993</v>
      </c>
      <c r="G119" s="16">
        <v>1.4261650918918582</v>
      </c>
    </row>
    <row r="120" spans="2:7" x14ac:dyDescent="0.45">
      <c r="B120" s="16">
        <v>116</v>
      </c>
      <c r="C120" s="16">
        <v>1.6658773332640628</v>
      </c>
      <c r="D120" s="16">
        <v>1.5466023820909884</v>
      </c>
      <c r="E120" s="16">
        <v>1.312159797913045</v>
      </c>
      <c r="F120" s="16">
        <v>1.4191764932779385</v>
      </c>
      <c r="G120" s="16">
        <v>1.281645103627207</v>
      </c>
    </row>
    <row r="121" spans="2:7" x14ac:dyDescent="0.45">
      <c r="B121" s="16">
        <v>117</v>
      </c>
      <c r="C121" s="16">
        <v>1.5372713241018687</v>
      </c>
      <c r="D121" s="16">
        <v>1.0449417733361737</v>
      </c>
      <c r="E121" s="16">
        <v>1.5579159503087086</v>
      </c>
      <c r="F121" s="16">
        <v>2.2257378999823434</v>
      </c>
      <c r="G121" s="16">
        <v>1.5217949298348095</v>
      </c>
    </row>
    <row r="122" spans="2:7" x14ac:dyDescent="0.45">
      <c r="B122" s="16">
        <v>118</v>
      </c>
      <c r="C122" s="16">
        <v>1.0774387777037686</v>
      </c>
      <c r="D122" s="16">
        <v>1.4901910765733362</v>
      </c>
      <c r="E122" s="16">
        <v>1.7868759691306861</v>
      </c>
      <c r="F122" s="16">
        <v>1.2449550048661382</v>
      </c>
      <c r="G122" s="16">
        <v>1.7988596829035868</v>
      </c>
    </row>
    <row r="123" spans="2:7" x14ac:dyDescent="0.45">
      <c r="B123" s="16">
        <v>119</v>
      </c>
      <c r="C123" s="16">
        <v>1.1664083939580907</v>
      </c>
      <c r="D123" s="16">
        <v>1.1778122565546743</v>
      </c>
      <c r="E123" s="16">
        <v>1.6956416443440963</v>
      </c>
      <c r="F123" s="16">
        <v>1.5174001984884198</v>
      </c>
      <c r="G123" s="16">
        <v>1.3148923338554004</v>
      </c>
    </row>
    <row r="124" spans="2:7" x14ac:dyDescent="0.45">
      <c r="B124" s="16">
        <v>120</v>
      </c>
      <c r="C124" s="16">
        <v>1.3568662867620329</v>
      </c>
      <c r="D124" s="16">
        <v>1.5302509955933417</v>
      </c>
      <c r="E124" s="16">
        <v>1.2516876546587716</v>
      </c>
      <c r="F124" s="16">
        <v>1.4428928042738887</v>
      </c>
      <c r="G124" s="16">
        <v>0.99849563540225661</v>
      </c>
    </row>
    <row r="125" spans="2:7" x14ac:dyDescent="0.45">
      <c r="B125" s="16">
        <v>121</v>
      </c>
      <c r="C125" s="16">
        <v>2.0003634663603078</v>
      </c>
      <c r="D125" s="16">
        <v>1.4181803865443448</v>
      </c>
      <c r="E125" s="16">
        <v>1.5414623296734868</v>
      </c>
      <c r="F125" s="16">
        <v>1.2561362973800427</v>
      </c>
      <c r="G125" s="16">
        <v>1.2947754254874717</v>
      </c>
    </row>
    <row r="126" spans="2:7" x14ac:dyDescent="0.45">
      <c r="B126" s="16">
        <v>122</v>
      </c>
      <c r="C126" s="16">
        <v>1.6709775339414399</v>
      </c>
      <c r="D126" s="16">
        <v>1.6313110596776659</v>
      </c>
      <c r="E126" s="16">
        <v>1.2605710533733707</v>
      </c>
      <c r="F126" s="16">
        <v>1.4423223215150693</v>
      </c>
      <c r="G126" s="16">
        <v>1.5008391180980263</v>
      </c>
    </row>
    <row r="127" spans="2:7" x14ac:dyDescent="0.45">
      <c r="B127" s="16">
        <v>123</v>
      </c>
      <c r="C127" s="16">
        <v>1.7822889865929221</v>
      </c>
      <c r="D127" s="16">
        <v>1.4294126293279696</v>
      </c>
      <c r="E127" s="16">
        <v>1.4352743411364057</v>
      </c>
      <c r="F127" s="16">
        <v>1.5646379067409173</v>
      </c>
      <c r="G127" s="16">
        <v>1.1683420441304544</v>
      </c>
    </row>
    <row r="128" spans="2:7" x14ac:dyDescent="0.45">
      <c r="B128" s="16">
        <v>124</v>
      </c>
      <c r="C128" s="16">
        <v>1.1303685528210479</v>
      </c>
      <c r="D128" s="16">
        <v>1.1876011325193603</v>
      </c>
      <c r="E128" s="16">
        <v>2.494368996780103</v>
      </c>
      <c r="F128" s="16">
        <v>1.4275320687753379</v>
      </c>
      <c r="G128" s="16">
        <v>1.4587306635332018</v>
      </c>
    </row>
    <row r="129" spans="2:7" x14ac:dyDescent="0.45">
      <c r="B129" s="16">
        <v>125</v>
      </c>
      <c r="C129" s="16">
        <v>1.3830313141769122</v>
      </c>
      <c r="D129" s="16">
        <v>1.6840021873242381</v>
      </c>
      <c r="E129" s="16">
        <v>1.2008722534609715</v>
      </c>
      <c r="F129" s="16">
        <v>1.2623816418833949</v>
      </c>
      <c r="G129" s="16">
        <v>1.1808065117917514</v>
      </c>
    </row>
    <row r="130" spans="2:7" x14ac:dyDescent="0.45">
      <c r="B130" s="16">
        <v>126</v>
      </c>
      <c r="C130" s="16">
        <v>1.2655901368496369</v>
      </c>
      <c r="D130" s="16">
        <v>1.6063290181453518</v>
      </c>
      <c r="E130" s="16">
        <v>1.7071083464995376</v>
      </c>
      <c r="F130" s="16">
        <v>1.7532386194491048</v>
      </c>
      <c r="G130" s="16">
        <v>1.5237063318696153</v>
      </c>
    </row>
    <row r="131" spans="2:7" x14ac:dyDescent="0.45">
      <c r="B131" s="16">
        <v>127</v>
      </c>
      <c r="C131" s="16">
        <v>1.1409364441217911</v>
      </c>
      <c r="D131" s="16">
        <v>1.2865678272220293</v>
      </c>
      <c r="E131" s="16">
        <v>0.87787178866549809</v>
      </c>
      <c r="F131" s="16">
        <v>2.2198423837062369</v>
      </c>
      <c r="G131" s="16">
        <v>1.8412791071626673</v>
      </c>
    </row>
    <row r="132" spans="2:7" x14ac:dyDescent="0.45">
      <c r="B132" s="16">
        <v>128</v>
      </c>
      <c r="C132" s="16">
        <v>1.5032214501935157</v>
      </c>
      <c r="D132" s="16">
        <v>1.2847463328597886</v>
      </c>
      <c r="E132" s="16">
        <v>1.4047655514714359</v>
      </c>
      <c r="F132" s="16">
        <v>1.2030492422178236</v>
      </c>
      <c r="G132" s="16">
        <v>1.3287440361937619</v>
      </c>
    </row>
    <row r="133" spans="2:7" x14ac:dyDescent="0.45">
      <c r="B133" s="16">
        <v>129</v>
      </c>
      <c r="C133" s="16">
        <v>1.3979296497958038</v>
      </c>
      <c r="D133" s="16">
        <v>1.5022795942799783</v>
      </c>
      <c r="E133" s="16">
        <v>1.4348611936151117</v>
      </c>
      <c r="F133" s="16">
        <v>1.5875351239101929</v>
      </c>
      <c r="G133" s="16">
        <v>1.8786935578574111</v>
      </c>
    </row>
    <row r="134" spans="2:7" x14ac:dyDescent="0.45">
      <c r="B134" s="16">
        <v>130</v>
      </c>
      <c r="C134" s="16">
        <v>1.9885234168526262</v>
      </c>
      <c r="D134" s="16">
        <v>1.3516780639292529</v>
      </c>
      <c r="E134" s="16">
        <v>2.3924895929196164</v>
      </c>
      <c r="F134" s="16">
        <v>1.3655209498201522</v>
      </c>
      <c r="G134" s="16">
        <v>1.0194229896517781</v>
      </c>
    </row>
    <row r="135" spans="2:7" x14ac:dyDescent="0.45">
      <c r="B135" s="16">
        <v>131</v>
      </c>
      <c r="C135" s="16">
        <v>1.3232456161497037</v>
      </c>
      <c r="D135" s="16">
        <v>1.9727993025444579</v>
      </c>
      <c r="E135" s="16">
        <v>1.6825029526027158</v>
      </c>
      <c r="F135" s="16">
        <v>1.418854567468236</v>
      </c>
      <c r="G135" s="16">
        <v>1.1276131690102165</v>
      </c>
    </row>
    <row r="136" spans="2:7" x14ac:dyDescent="0.45">
      <c r="B136" s="16">
        <v>132</v>
      </c>
      <c r="C136" s="16">
        <v>1.9556495389637041</v>
      </c>
      <c r="D136" s="16">
        <v>1.2789017190728167</v>
      </c>
      <c r="E136" s="16">
        <v>1.6479296215215993</v>
      </c>
      <c r="F136" s="16">
        <v>1.6096045948595747</v>
      </c>
      <c r="G136" s="16">
        <v>1.7277400072661953</v>
      </c>
    </row>
    <row r="137" spans="2:7" x14ac:dyDescent="0.45">
      <c r="B137" s="16">
        <v>133</v>
      </c>
      <c r="C137" s="16">
        <v>1.1042503845777705</v>
      </c>
      <c r="D137" s="16">
        <v>1.4726364254111812</v>
      </c>
      <c r="E137" s="16">
        <v>1.3710956959829588</v>
      </c>
      <c r="F137" s="16">
        <v>1.1902188773594085</v>
      </c>
      <c r="G137" s="16">
        <v>1.5105206684881733</v>
      </c>
    </row>
    <row r="138" spans="2:7" x14ac:dyDescent="0.45">
      <c r="B138" s="16">
        <v>134</v>
      </c>
      <c r="C138" s="16">
        <v>1.1616238840839734</v>
      </c>
      <c r="D138" s="16">
        <v>1.473087847923807</v>
      </c>
      <c r="E138" s="16">
        <v>1.3456688801207395</v>
      </c>
      <c r="F138" s="16">
        <v>1.3640217450022378</v>
      </c>
      <c r="G138" s="16">
        <v>1.5945476293072582</v>
      </c>
    </row>
    <row r="139" spans="2:7" x14ac:dyDescent="0.45">
      <c r="B139" s="16">
        <v>135</v>
      </c>
      <c r="C139" s="16">
        <v>1.9238832766899532</v>
      </c>
      <c r="D139" s="16">
        <v>1.2578485139357243</v>
      </c>
      <c r="E139" s="16">
        <v>1.7620177251871432</v>
      </c>
      <c r="F139" s="16">
        <v>1.6674916351920352</v>
      </c>
      <c r="G139" s="16">
        <v>1.3706584679875049</v>
      </c>
    </row>
    <row r="140" spans="2:7" x14ac:dyDescent="0.45">
      <c r="B140" s="16">
        <v>136</v>
      </c>
      <c r="C140" s="16">
        <v>1.2250480837857598</v>
      </c>
      <c r="D140" s="16">
        <v>1.3203220651477667</v>
      </c>
      <c r="E140" s="16">
        <v>1.3997254456536057</v>
      </c>
      <c r="F140" s="16">
        <v>1.0959567806928032</v>
      </c>
      <c r="G140" s="16">
        <v>1.7124001608012724</v>
      </c>
    </row>
    <row r="141" spans="2:7" x14ac:dyDescent="0.45">
      <c r="B141" s="16">
        <v>137</v>
      </c>
      <c r="C141" s="16">
        <v>2.0604922816435858</v>
      </c>
      <c r="D141" s="16">
        <v>1.267495311741248</v>
      </c>
      <c r="E141" s="16">
        <v>2.7170855941961545</v>
      </c>
      <c r="F141" s="16">
        <v>1.2191446957905057</v>
      </c>
      <c r="G141" s="16">
        <v>1.6953155056577658</v>
      </c>
    </row>
    <row r="142" spans="2:7" x14ac:dyDescent="0.45">
      <c r="B142" s="16">
        <v>138</v>
      </c>
      <c r="C142" s="16">
        <v>1.9441563140134301</v>
      </c>
      <c r="D142" s="16">
        <v>1.6742730283110365</v>
      </c>
      <c r="E142" s="16">
        <v>1.8037574055867425</v>
      </c>
      <c r="F142" s="16">
        <v>1.4859120199221179</v>
      </c>
      <c r="G142" s="16">
        <v>0.98711548475234279</v>
      </c>
    </row>
    <row r="143" spans="2:7" x14ac:dyDescent="0.45">
      <c r="B143" s="16">
        <v>139</v>
      </c>
      <c r="C143" s="16">
        <v>1.5253867845385787</v>
      </c>
      <c r="D143" s="16">
        <v>1.9320540363762249</v>
      </c>
      <c r="E143" s="16">
        <v>1.3049142095142769</v>
      </c>
      <c r="F143" s="16">
        <v>1.6894384288621469</v>
      </c>
      <c r="G143" s="16">
        <v>2.065476928914312</v>
      </c>
    </row>
    <row r="144" spans="2:7" x14ac:dyDescent="0.45">
      <c r="B144" s="16">
        <v>140</v>
      </c>
      <c r="C144" s="16">
        <v>1.4912289982835552</v>
      </c>
      <c r="D144" s="16">
        <v>1.0133260848054131</v>
      </c>
      <c r="E144" s="16">
        <v>1.7129773477315615</v>
      </c>
      <c r="F144" s="16">
        <v>1.8208238133395296</v>
      </c>
      <c r="G144" s="16">
        <v>1.4157969960664625</v>
      </c>
    </row>
    <row r="145" spans="2:7" x14ac:dyDescent="0.45">
      <c r="B145" s="16">
        <v>141</v>
      </c>
      <c r="C145" s="16">
        <v>1.3004011165746892</v>
      </c>
      <c r="D145" s="16">
        <v>1.1752355036695885</v>
      </c>
      <c r="E145" s="16">
        <v>1.3603512924052708</v>
      </c>
      <c r="F145" s="16">
        <v>1.954467579245728</v>
      </c>
      <c r="G145" s="16">
        <v>1.4367902778444506</v>
      </c>
    </row>
    <row r="146" spans="2:7" x14ac:dyDescent="0.45">
      <c r="B146" s="16">
        <v>142</v>
      </c>
      <c r="C146" s="16">
        <v>1.5393179319868528</v>
      </c>
      <c r="D146" s="16">
        <v>1.3787459229568344</v>
      </c>
      <c r="E146" s="16">
        <v>1.2925472723214164</v>
      </c>
      <c r="F146" s="16">
        <v>1.5955649659729687</v>
      </c>
      <c r="G146" s="16">
        <v>2.5276718856304048</v>
      </c>
    </row>
    <row r="147" spans="2:7" x14ac:dyDescent="0.45">
      <c r="B147" s="16">
        <v>143</v>
      </c>
      <c r="C147" s="16">
        <v>3.1651611780146016</v>
      </c>
      <c r="D147" s="16">
        <v>1.2935460271109631</v>
      </c>
      <c r="E147" s="16">
        <v>1.8163002215391413</v>
      </c>
      <c r="F147" s="16">
        <v>2.01495995959485</v>
      </c>
      <c r="G147" s="16">
        <v>1.6049817740125922</v>
      </c>
    </row>
    <row r="148" spans="2:7" x14ac:dyDescent="0.45">
      <c r="B148" s="16">
        <v>144</v>
      </c>
      <c r="C148" s="16">
        <v>1.2494161976494609</v>
      </c>
      <c r="D148" s="16">
        <v>1.3257552965650805</v>
      </c>
      <c r="E148" s="16">
        <v>1.1510655673898496</v>
      </c>
      <c r="F148" s="16">
        <v>1.3827738421387037</v>
      </c>
      <c r="G148" s="16">
        <v>2.0658358563449259</v>
      </c>
    </row>
    <row r="149" spans="2:7" x14ac:dyDescent="0.45">
      <c r="B149" s="16">
        <v>145</v>
      </c>
      <c r="C149" s="16">
        <v>1.7452258194814081</v>
      </c>
      <c r="D149" s="16">
        <v>1.6013314430095167</v>
      </c>
      <c r="E149" s="16">
        <v>1.1168438707279114</v>
      </c>
      <c r="F149" s="16">
        <v>1.3677667020609108</v>
      </c>
      <c r="G149" s="16">
        <v>1.4079931564811254</v>
      </c>
    </row>
    <row r="150" spans="2:7" x14ac:dyDescent="0.45">
      <c r="B150" s="16">
        <v>146</v>
      </c>
      <c r="C150" s="16">
        <v>1.661523855370445</v>
      </c>
      <c r="D150" s="16">
        <v>1.9794909670727008</v>
      </c>
      <c r="E150" s="16">
        <v>1.930948464933453</v>
      </c>
      <c r="F150" s="16">
        <v>2.3422184437817521</v>
      </c>
      <c r="G150" s="16">
        <v>1.4275446793687672</v>
      </c>
    </row>
    <row r="151" spans="2:7" x14ac:dyDescent="0.45">
      <c r="B151" s="16">
        <v>147</v>
      </c>
      <c r="C151" s="16">
        <v>1.5643079572510499</v>
      </c>
      <c r="D151" s="16">
        <v>1.3933911691772638</v>
      </c>
      <c r="E151" s="16">
        <v>1.8566952024028176</v>
      </c>
      <c r="F151" s="16">
        <v>1.1772503311684901</v>
      </c>
      <c r="G151" s="16">
        <v>1.492716143788146</v>
      </c>
    </row>
    <row r="152" spans="2:7" x14ac:dyDescent="0.45">
      <c r="B152" s="16">
        <v>148</v>
      </c>
      <c r="C152" s="16">
        <v>1.2680073523278235</v>
      </c>
      <c r="D152" s="16">
        <v>1.7665182257521623</v>
      </c>
      <c r="E152" s="16">
        <v>1.1854265763570662</v>
      </c>
      <c r="F152" s="16">
        <v>2.1609396973449644</v>
      </c>
      <c r="G152" s="16">
        <v>1.9246412133889914</v>
      </c>
    </row>
    <row r="153" spans="2:7" x14ac:dyDescent="0.45">
      <c r="B153" s="16">
        <v>149</v>
      </c>
      <c r="C153" s="16">
        <v>2.0995682272653728</v>
      </c>
      <c r="D153" s="16">
        <v>1.2886522082461398</v>
      </c>
      <c r="E153" s="16">
        <v>1.6252530989346132</v>
      </c>
      <c r="F153" s="16">
        <v>1.6427681145656274</v>
      </c>
      <c r="G153" s="16">
        <v>1.361663350929283</v>
      </c>
    </row>
    <row r="154" spans="2:7" x14ac:dyDescent="0.45">
      <c r="B154" s="16">
        <v>150</v>
      </c>
      <c r="C154" s="16">
        <v>1.3641074666750337</v>
      </c>
      <c r="D154" s="16">
        <v>1.461536578259294</v>
      </c>
      <c r="E154" s="16">
        <v>1.6285426550855158</v>
      </c>
      <c r="F154" s="16">
        <v>1.6351135977804387</v>
      </c>
      <c r="G154" s="16">
        <v>1.7214911500246075</v>
      </c>
    </row>
    <row r="155" spans="2:7" x14ac:dyDescent="0.45">
      <c r="B155" s="16">
        <v>151</v>
      </c>
      <c r="C155" s="16">
        <v>1.6969517669252405</v>
      </c>
      <c r="D155" s="16">
        <v>1.2547827297431409</v>
      </c>
      <c r="E155" s="16">
        <v>2.7940049504100894</v>
      </c>
      <c r="F155" s="16">
        <v>2.9602791319122961</v>
      </c>
      <c r="G155" s="16">
        <v>1.2262255466557834</v>
      </c>
    </row>
    <row r="156" spans="2:7" x14ac:dyDescent="0.45">
      <c r="B156" s="16">
        <v>152</v>
      </c>
      <c r="C156" s="16">
        <v>1.64116600747348</v>
      </c>
      <c r="D156" s="16">
        <v>1.7690180092341847</v>
      </c>
      <c r="E156" s="16">
        <v>1.2302581120137814</v>
      </c>
      <c r="F156" s="16">
        <v>1.7444005755747267</v>
      </c>
      <c r="G156" s="16">
        <v>1.5661970422016833</v>
      </c>
    </row>
    <row r="157" spans="2:7" x14ac:dyDescent="0.45">
      <c r="B157" s="16">
        <v>153</v>
      </c>
      <c r="C157" s="16">
        <v>1.9872467041442083</v>
      </c>
      <c r="D157" s="16">
        <v>1.3348426518313614</v>
      </c>
      <c r="E157" s="16">
        <v>1.0626286557911242</v>
      </c>
      <c r="F157" s="16">
        <v>1.7316384519968773</v>
      </c>
      <c r="G157" s="16">
        <v>1.7179922330548332</v>
      </c>
    </row>
    <row r="158" spans="2:7" x14ac:dyDescent="0.45">
      <c r="B158" s="16">
        <v>154</v>
      </c>
      <c r="C158" s="16">
        <v>1.7517522777297172</v>
      </c>
      <c r="D158" s="16">
        <v>1.4561382793120397</v>
      </c>
      <c r="E158" s="16">
        <v>2.7786656384383921</v>
      </c>
      <c r="F158" s="16">
        <v>2.1730860419414877</v>
      </c>
      <c r="G158" s="16">
        <v>1.5910611634722351</v>
      </c>
    </row>
    <row r="159" spans="2:7" x14ac:dyDescent="0.45">
      <c r="B159" s="16">
        <v>155</v>
      </c>
      <c r="C159" s="16">
        <v>2.0276950555310007</v>
      </c>
      <c r="D159" s="16">
        <v>1.1583167186252801</v>
      </c>
      <c r="E159" s="16">
        <v>1.5169385697693933</v>
      </c>
      <c r="F159" s="16">
        <v>1.8695562190746806</v>
      </c>
      <c r="G159" s="16">
        <v>1.1881194477867509</v>
      </c>
    </row>
    <row r="160" spans="2:7" x14ac:dyDescent="0.45">
      <c r="B160" s="16">
        <v>156</v>
      </c>
      <c r="C160" s="16">
        <v>1.9073003778983064</v>
      </c>
      <c r="D160" s="16">
        <v>1.4904763238612426</v>
      </c>
      <c r="E160" s="16">
        <v>1.2240928548140351</v>
      </c>
      <c r="F160" s="16">
        <v>1.4656179863877636</v>
      </c>
      <c r="G160" s="16">
        <v>1.6269834571680628</v>
      </c>
    </row>
    <row r="161" spans="2:7" x14ac:dyDescent="0.45">
      <c r="B161" s="16">
        <v>157</v>
      </c>
      <c r="C161" s="16">
        <v>1.8377957761945334</v>
      </c>
      <c r="D161" s="16">
        <v>1.5372090804190566</v>
      </c>
      <c r="E161" s="16">
        <v>1.3432449586802959</v>
      </c>
      <c r="F161" s="16">
        <v>1.1020715028476769</v>
      </c>
      <c r="G161" s="16">
        <v>1.2524555402373903</v>
      </c>
    </row>
    <row r="162" spans="2:7" x14ac:dyDescent="0.45">
      <c r="B162" s="16">
        <v>158</v>
      </c>
      <c r="C162" s="16">
        <v>2.7456804951916967</v>
      </c>
      <c r="D162" s="16">
        <v>1.6789616039237105</v>
      </c>
      <c r="E162" s="16">
        <v>1.3601598842418503</v>
      </c>
      <c r="F162" s="16">
        <v>1.2875396269823005</v>
      </c>
      <c r="G162" s="16">
        <v>1.5615840711023719</v>
      </c>
    </row>
    <row r="163" spans="2:7" x14ac:dyDescent="0.45">
      <c r="B163" s="16">
        <v>159</v>
      </c>
      <c r="C163" s="16">
        <v>1.3908523179632113</v>
      </c>
      <c r="D163" s="16">
        <v>1.6177901446626248</v>
      </c>
      <c r="E163" s="16">
        <v>1.7964057705442935</v>
      </c>
      <c r="F163" s="16">
        <v>2.1468342417351693</v>
      </c>
      <c r="G163" s="16">
        <v>1.4026629966673334</v>
      </c>
    </row>
    <row r="164" spans="2:7" x14ac:dyDescent="0.45">
      <c r="B164" s="16">
        <v>160</v>
      </c>
      <c r="C164" s="16">
        <v>1.613821281296022</v>
      </c>
      <c r="D164" s="16">
        <v>1.5742392073407476</v>
      </c>
      <c r="E164" s="16">
        <v>1.7610018058584835</v>
      </c>
      <c r="F164" s="16">
        <v>2.5859794678217405</v>
      </c>
      <c r="G164" s="16">
        <v>2.0492829775417341</v>
      </c>
    </row>
    <row r="165" spans="2:7" x14ac:dyDescent="0.45">
      <c r="B165" s="16">
        <v>161</v>
      </c>
      <c r="C165" s="16">
        <v>1.7317454266326633</v>
      </c>
      <c r="D165" s="16">
        <v>2.3038782915536462</v>
      </c>
      <c r="E165" s="16">
        <v>2.4076240844558403</v>
      </c>
      <c r="F165" s="16">
        <v>1.5541838814007565</v>
      </c>
      <c r="G165" s="16">
        <v>1.4200258592931447</v>
      </c>
    </row>
    <row r="166" spans="2:7" x14ac:dyDescent="0.45">
      <c r="B166" s="16">
        <v>162</v>
      </c>
      <c r="C166" s="16">
        <v>1.8036511237286748</v>
      </c>
      <c r="D166" s="16">
        <v>1.5072549053101683</v>
      </c>
      <c r="E166" s="16">
        <v>1.2137968535118064</v>
      </c>
      <c r="F166" s="16">
        <v>2.7120849601449124</v>
      </c>
      <c r="G166" s="16">
        <v>1.351264156802197</v>
      </c>
    </row>
    <row r="167" spans="2:7" x14ac:dyDescent="0.45">
      <c r="B167" s="16">
        <v>163</v>
      </c>
      <c r="C167" s="16">
        <v>1.2238623457893947</v>
      </c>
      <c r="D167" s="16">
        <v>1.3916185855389269</v>
      </c>
      <c r="E167" s="16">
        <v>1.6914705702132813</v>
      </c>
      <c r="F167" s="16">
        <v>1.0615009320772848</v>
      </c>
      <c r="G167" s="16">
        <v>1.4749018467130959</v>
      </c>
    </row>
    <row r="168" spans="2:7" x14ac:dyDescent="0.45">
      <c r="B168" s="16">
        <v>164</v>
      </c>
      <c r="C168" s="16">
        <v>1.2070592602784798</v>
      </c>
      <c r="D168" s="16">
        <v>2.2403807337112833</v>
      </c>
      <c r="E168" s="16">
        <v>1.6177734582091818</v>
      </c>
      <c r="F168" s="16">
        <v>2.2279731867334558</v>
      </c>
      <c r="G168" s="16">
        <v>1.1632083125437274</v>
      </c>
    </row>
    <row r="169" spans="2:7" x14ac:dyDescent="0.45">
      <c r="B169" s="16">
        <v>165</v>
      </c>
      <c r="C169" s="16">
        <v>1.4282568898829493</v>
      </c>
      <c r="D169" s="16">
        <v>1.4272567515589711</v>
      </c>
      <c r="E169" s="16">
        <v>1.9529211487913147</v>
      </c>
      <c r="F169" s="16">
        <v>1.0073001307783245</v>
      </c>
      <c r="G169" s="16">
        <v>1.8858194542082578</v>
      </c>
    </row>
    <row r="170" spans="2:7" x14ac:dyDescent="0.45">
      <c r="B170" s="16">
        <v>166</v>
      </c>
      <c r="C170" s="16">
        <v>2.3256842381761249</v>
      </c>
      <c r="D170" s="16">
        <v>1.4461974884073476</v>
      </c>
      <c r="E170" s="16">
        <v>1.9572682915601667</v>
      </c>
      <c r="F170" s="16">
        <v>1.4253354203634114</v>
      </c>
      <c r="G170" s="16">
        <v>1.6554063912528947</v>
      </c>
    </row>
    <row r="171" spans="2:7" x14ac:dyDescent="0.45">
      <c r="B171" s="16">
        <v>167</v>
      </c>
      <c r="C171" s="16">
        <v>1.4514877087807025</v>
      </c>
      <c r="D171" s="16">
        <v>1.2709403564052564</v>
      </c>
      <c r="E171" s="16">
        <v>1.2155371666918524</v>
      </c>
      <c r="F171" s="16">
        <v>2.5603495318118545</v>
      </c>
      <c r="G171" s="16">
        <v>1.1231471031059435</v>
      </c>
    </row>
    <row r="172" spans="2:7" x14ac:dyDescent="0.45">
      <c r="B172" s="16">
        <v>168</v>
      </c>
      <c r="C172" s="16">
        <v>1.7819851208237187</v>
      </c>
      <c r="D172" s="16">
        <v>1.2272813376877914</v>
      </c>
      <c r="E172" s="16">
        <v>1.6938911309592675</v>
      </c>
      <c r="F172" s="16">
        <v>1.5380590392633779</v>
      </c>
      <c r="G172" s="16">
        <v>1.6257014422223717</v>
      </c>
    </row>
    <row r="173" spans="2:7" x14ac:dyDescent="0.45">
      <c r="B173" s="16">
        <v>169</v>
      </c>
      <c r="C173" s="16">
        <v>1.4256183132464972</v>
      </c>
      <c r="D173" s="16">
        <v>1.4542926940780838</v>
      </c>
      <c r="E173" s="16">
        <v>1.56424965014372</v>
      </c>
      <c r="F173" s="16">
        <v>2.0012626898606034</v>
      </c>
      <c r="G173" s="16">
        <v>1.1767051825594987</v>
      </c>
    </row>
    <row r="174" spans="2:7" x14ac:dyDescent="0.45">
      <c r="B174" s="16">
        <v>170</v>
      </c>
      <c r="C174" s="16">
        <v>1.8576141848176138</v>
      </c>
      <c r="D174" s="16">
        <v>1.6268548627460968</v>
      </c>
      <c r="E174" s="16">
        <v>1.6659753366683299</v>
      </c>
      <c r="F174" s="16">
        <v>1.103413971579934</v>
      </c>
      <c r="G174" s="16">
        <v>1.4738215039974092</v>
      </c>
    </row>
    <row r="175" spans="2:7" x14ac:dyDescent="0.45">
      <c r="B175" s="16">
        <v>171</v>
      </c>
      <c r="C175" s="16">
        <v>1.9261765956101435</v>
      </c>
      <c r="D175" s="16">
        <v>1.5241446555344538</v>
      </c>
      <c r="E175" s="16">
        <v>1.6335725759553219</v>
      </c>
      <c r="F175" s="16">
        <v>1.7573060059929235</v>
      </c>
      <c r="G175" s="16">
        <v>1.7864053772543997</v>
      </c>
    </row>
    <row r="176" spans="2:7" x14ac:dyDescent="0.45">
      <c r="B176" s="16">
        <v>172</v>
      </c>
      <c r="C176" s="16">
        <v>1.5668800860488836</v>
      </c>
      <c r="D176" s="16">
        <v>1.5495877231147028</v>
      </c>
      <c r="E176" s="16">
        <v>1.29504311718422</v>
      </c>
      <c r="F176" s="16">
        <v>1.663818547135602</v>
      </c>
      <c r="G176" s="16">
        <v>1.3419549693477446</v>
      </c>
    </row>
    <row r="177" spans="2:7" x14ac:dyDescent="0.45">
      <c r="B177" s="16">
        <v>173</v>
      </c>
      <c r="C177" s="16">
        <v>1.4761362103833096</v>
      </c>
      <c r="D177" s="16">
        <v>1.29349197402573</v>
      </c>
      <c r="E177" s="16">
        <v>1.4888522937204089</v>
      </c>
      <c r="F177" s="16">
        <v>2.2241006026688552</v>
      </c>
      <c r="G177" s="16">
        <v>1.6547673459247152</v>
      </c>
    </row>
    <row r="178" spans="2:7" x14ac:dyDescent="0.45">
      <c r="B178" s="16">
        <v>174</v>
      </c>
      <c r="C178" s="16">
        <v>1.6589895720142065</v>
      </c>
      <c r="D178" s="16">
        <v>1.698632874351478</v>
      </c>
      <c r="E178" s="16">
        <v>1.665050766894951</v>
      </c>
      <c r="F178" s="16">
        <v>1.4213831146053371</v>
      </c>
      <c r="G178" s="16">
        <v>1.8116854797996853</v>
      </c>
    </row>
    <row r="179" spans="2:7" x14ac:dyDescent="0.45">
      <c r="B179" s="16">
        <v>175</v>
      </c>
      <c r="C179" s="16">
        <v>2.0736360484034071</v>
      </c>
      <c r="D179" s="16">
        <v>1.5895815039669983</v>
      </c>
      <c r="E179" s="16">
        <v>1.3271131927398148</v>
      </c>
      <c r="F179" s="16">
        <v>2.0800211362006578</v>
      </c>
      <c r="G179" s="16">
        <v>1.5029776214728412</v>
      </c>
    </row>
    <row r="180" spans="2:7" x14ac:dyDescent="0.45">
      <c r="B180" s="16">
        <v>176</v>
      </c>
      <c r="C180" s="16">
        <v>1.500637207463194</v>
      </c>
      <c r="D180" s="16">
        <v>1.7946906073106315</v>
      </c>
      <c r="E180" s="16">
        <v>1.7716332029241066</v>
      </c>
      <c r="F180" s="16">
        <v>1.6153310806887538</v>
      </c>
      <c r="G180" s="16">
        <v>1.4932791912374566</v>
      </c>
    </row>
    <row r="181" spans="2:7" x14ac:dyDescent="0.45">
      <c r="B181" s="16">
        <v>177</v>
      </c>
      <c r="C181" s="16">
        <v>1.4891634104539344</v>
      </c>
      <c r="D181" s="16">
        <v>1.3401576009141505</v>
      </c>
      <c r="E181" s="16">
        <v>1.2920728539455717</v>
      </c>
      <c r="F181" s="16">
        <v>1.2441758671390923</v>
      </c>
      <c r="G181" s="16">
        <v>1.3128033437065352</v>
      </c>
    </row>
    <row r="182" spans="2:7" x14ac:dyDescent="0.45">
      <c r="B182" s="16">
        <v>178</v>
      </c>
      <c r="C182" s="16">
        <v>1.3607074166134645</v>
      </c>
      <c r="D182" s="16">
        <v>1.5082856695079079</v>
      </c>
      <c r="E182" s="16">
        <v>1.2123862433928587</v>
      </c>
      <c r="F182" s="16">
        <v>1.5767627313831867</v>
      </c>
      <c r="G182" s="16">
        <v>1.3679204433061158</v>
      </c>
    </row>
    <row r="183" spans="2:7" x14ac:dyDescent="0.45">
      <c r="B183" s="16">
        <v>179</v>
      </c>
      <c r="C183" s="16">
        <v>1.1551625050878085</v>
      </c>
      <c r="D183" s="16">
        <v>1.3608009733611177</v>
      </c>
      <c r="E183" s="16">
        <v>1.4901433869743772</v>
      </c>
      <c r="F183" s="16">
        <v>1.2486719058837732</v>
      </c>
      <c r="G183" s="16">
        <v>1.0116600002820919</v>
      </c>
    </row>
    <row r="184" spans="2:7" x14ac:dyDescent="0.45">
      <c r="B184" s="16">
        <v>180</v>
      </c>
      <c r="C184" s="16">
        <v>1.2035818147321464</v>
      </c>
      <c r="D184" s="16">
        <v>1.2608368410047326</v>
      </c>
      <c r="E184" s="16">
        <v>1.7276743631991389</v>
      </c>
      <c r="F184" s="16">
        <v>1.3171273157111216</v>
      </c>
      <c r="G184" s="16">
        <v>1.8878490553487746</v>
      </c>
    </row>
    <row r="185" spans="2:7" x14ac:dyDescent="0.45">
      <c r="B185" s="16">
        <v>181</v>
      </c>
      <c r="C185" s="16">
        <v>1.5534108216390665</v>
      </c>
      <c r="D185" s="16">
        <v>1.4720209823383501</v>
      </c>
      <c r="E185" s="16">
        <v>1.9531140283479267</v>
      </c>
      <c r="F185" s="16">
        <v>1.4654695763203025</v>
      </c>
      <c r="G185" s="16">
        <v>1.5873334221618705</v>
      </c>
    </row>
    <row r="186" spans="2:7" x14ac:dyDescent="0.45">
      <c r="B186" s="16">
        <v>182</v>
      </c>
      <c r="C186" s="16">
        <v>1.6180001926504104</v>
      </c>
      <c r="D186" s="16">
        <v>1.977934071556384</v>
      </c>
      <c r="E186" s="16">
        <v>1.5640577693772457</v>
      </c>
      <c r="F186" s="16">
        <v>1.3007021223108541</v>
      </c>
      <c r="G186" s="16">
        <v>1.1074145712839816</v>
      </c>
    </row>
    <row r="187" spans="2:7" x14ac:dyDescent="0.45">
      <c r="B187" s="16">
        <v>183</v>
      </c>
      <c r="C187" s="16">
        <v>1.3021852256923139</v>
      </c>
      <c r="D187" s="16">
        <v>3.5496605572375732</v>
      </c>
      <c r="E187" s="16">
        <v>1.4131568489067019</v>
      </c>
      <c r="F187" s="16">
        <v>1.7095859300137477</v>
      </c>
      <c r="G187" s="16">
        <v>1.6764567863165143</v>
      </c>
    </row>
    <row r="188" spans="2:7" x14ac:dyDescent="0.45">
      <c r="B188" s="16">
        <v>184</v>
      </c>
      <c r="C188" s="16">
        <v>2.1456448801242152</v>
      </c>
      <c r="D188" s="16">
        <v>1.3960487676428528</v>
      </c>
      <c r="E188" s="16">
        <v>1.4860229712263935</v>
      </c>
      <c r="F188" s="16">
        <v>1.6362553574053538</v>
      </c>
      <c r="G188" s="16">
        <v>1.925569138618755</v>
      </c>
    </row>
    <row r="189" spans="2:7" x14ac:dyDescent="0.45">
      <c r="B189" s="16">
        <v>185</v>
      </c>
      <c r="C189" s="16">
        <v>1.2208355167879774</v>
      </c>
      <c r="D189" s="16">
        <v>2.4023683479551585</v>
      </c>
      <c r="E189" s="16">
        <v>1.5822849912194465</v>
      </c>
      <c r="F189" s="16">
        <v>1.437580051745764</v>
      </c>
      <c r="G189" s="16">
        <v>1.6350251119579766</v>
      </c>
    </row>
    <row r="190" spans="2:7" x14ac:dyDescent="0.45">
      <c r="B190" s="16">
        <v>186</v>
      </c>
      <c r="C190" s="16">
        <v>1.544434628340988</v>
      </c>
      <c r="D190" s="16">
        <v>1.5764654697064053</v>
      </c>
      <c r="E190" s="16">
        <v>1.3366800398155396</v>
      </c>
      <c r="F190" s="16">
        <v>1.2181727790601864</v>
      </c>
      <c r="G190" s="16">
        <v>1.9377639980975374</v>
      </c>
    </row>
    <row r="191" spans="2:7" x14ac:dyDescent="0.45">
      <c r="B191" s="16">
        <v>187</v>
      </c>
      <c r="C191" s="16">
        <v>1.2334053827261018</v>
      </c>
      <c r="D191" s="16">
        <v>1.587063269445133</v>
      </c>
      <c r="E191" s="16">
        <v>1.7182321789693931</v>
      </c>
      <c r="F191" s="16">
        <v>1.2924457180955693</v>
      </c>
      <c r="G191" s="16">
        <v>1.0582042299643384</v>
      </c>
    </row>
    <row r="192" spans="2:7" x14ac:dyDescent="0.45">
      <c r="B192" s="16">
        <v>188</v>
      </c>
      <c r="C192" s="16">
        <v>1.7824764391378631</v>
      </c>
      <c r="D192" s="16">
        <v>1.8164615096411973</v>
      </c>
      <c r="E192" s="16">
        <v>3.4954503338648304</v>
      </c>
      <c r="F192" s="16">
        <v>1.8438879405030579</v>
      </c>
      <c r="G192" s="16">
        <v>2.8780562239526524</v>
      </c>
    </row>
    <row r="193" spans="2:7" x14ac:dyDescent="0.45">
      <c r="B193" s="16">
        <v>189</v>
      </c>
      <c r="C193" s="16">
        <v>1.3430516270627719</v>
      </c>
      <c r="D193" s="16">
        <v>1.4440814948725034</v>
      </c>
      <c r="E193" s="16">
        <v>1.3594741996877806</v>
      </c>
      <c r="F193" s="16">
        <v>1.3409326275800879</v>
      </c>
      <c r="G193" s="16">
        <v>1.6942309199581438</v>
      </c>
    </row>
    <row r="194" spans="2:7" x14ac:dyDescent="0.45">
      <c r="B194" s="16">
        <v>190</v>
      </c>
      <c r="C194" s="16">
        <v>1.882165499138728</v>
      </c>
      <c r="D194" s="16">
        <v>1.8533071499023115</v>
      </c>
      <c r="E194" s="16">
        <v>1.4491171882186518</v>
      </c>
      <c r="F194" s="16">
        <v>1.7360182579338994</v>
      </c>
      <c r="G194" s="16">
        <v>2.1260595444016763</v>
      </c>
    </row>
    <row r="195" spans="2:7" x14ac:dyDescent="0.45">
      <c r="B195" s="16">
        <v>191</v>
      </c>
      <c r="C195" s="16">
        <v>1.2523406089223881</v>
      </c>
      <c r="D195" s="16">
        <v>1.3616822646810778</v>
      </c>
      <c r="E195" s="16">
        <v>1.6798974405766764</v>
      </c>
      <c r="F195" s="16">
        <v>1.3425405497420084</v>
      </c>
      <c r="G195" s="16">
        <v>1.4735629749852195</v>
      </c>
    </row>
    <row r="196" spans="2:7" x14ac:dyDescent="0.45">
      <c r="B196" s="16">
        <v>192</v>
      </c>
      <c r="C196" s="16">
        <v>2.2412525350655996</v>
      </c>
      <c r="D196" s="16">
        <v>1.5839252520156537</v>
      </c>
      <c r="E196" s="16">
        <v>1.3648803090244552</v>
      </c>
      <c r="F196" s="16">
        <v>2.1468951604303914</v>
      </c>
      <c r="G196" s="16">
        <v>1.785584624577665</v>
      </c>
    </row>
    <row r="197" spans="2:7" x14ac:dyDescent="0.45">
      <c r="B197" s="16">
        <v>193</v>
      </c>
      <c r="C197" s="16">
        <v>1.8575941572757757</v>
      </c>
      <c r="D197" s="16">
        <v>1.727862382405126</v>
      </c>
      <c r="E197" s="16">
        <v>1.7704413424994061</v>
      </c>
      <c r="F197" s="16">
        <v>1.2847371302507944</v>
      </c>
      <c r="G197" s="16">
        <v>1.5888527458000907</v>
      </c>
    </row>
    <row r="198" spans="2:7" x14ac:dyDescent="0.45">
      <c r="B198" s="16">
        <v>194</v>
      </c>
      <c r="C198" s="16">
        <v>1.0692564963871756</v>
      </c>
      <c r="D198" s="16">
        <v>1.7899401342103163</v>
      </c>
      <c r="E198" s="16">
        <v>2.14046142311591</v>
      </c>
      <c r="F198" s="16">
        <v>1.5757604606259485</v>
      </c>
      <c r="G198" s="16">
        <v>1.2168571829337704</v>
      </c>
    </row>
    <row r="199" spans="2:7" x14ac:dyDescent="0.45">
      <c r="B199" s="16">
        <v>195</v>
      </c>
      <c r="C199" s="16">
        <v>1.6443248736683955</v>
      </c>
      <c r="D199" s="16">
        <v>1.9743636172162773</v>
      </c>
      <c r="E199" s="16">
        <v>1.5997197394307328</v>
      </c>
      <c r="F199" s="16">
        <v>1.2899823062298146</v>
      </c>
      <c r="G199" s="16">
        <v>2.7948301416222363</v>
      </c>
    </row>
    <row r="200" spans="2:7" x14ac:dyDescent="0.45">
      <c r="B200" s="16">
        <v>196</v>
      </c>
      <c r="C200" s="16">
        <v>1.1174312116465088</v>
      </c>
      <c r="D200" s="16">
        <v>1.2116817039380288</v>
      </c>
      <c r="E200" s="16">
        <v>1.2992113426342462</v>
      </c>
      <c r="F200" s="16">
        <v>1.3384213025779064</v>
      </c>
      <c r="G200" s="16">
        <v>1.1236290054732303</v>
      </c>
    </row>
    <row r="201" spans="2:7" x14ac:dyDescent="0.45">
      <c r="B201" s="16">
        <v>197</v>
      </c>
      <c r="C201" s="16">
        <v>1.5737750796807359</v>
      </c>
      <c r="D201" s="16">
        <v>1.3539136594879468</v>
      </c>
      <c r="E201" s="16">
        <v>1.2516851937126898</v>
      </c>
      <c r="F201" s="16">
        <v>1.3480029604537884</v>
      </c>
      <c r="G201" s="16">
        <v>1.3486794257070505</v>
      </c>
    </row>
    <row r="202" spans="2:7" x14ac:dyDescent="0.45">
      <c r="B202" s="16">
        <v>198</v>
      </c>
      <c r="C202" s="16">
        <v>1.3174358873571486</v>
      </c>
      <c r="D202" s="16">
        <v>1.8877049318176691</v>
      </c>
      <c r="E202" s="16">
        <v>1.3470822112349217</v>
      </c>
      <c r="F202" s="16">
        <v>1.4247290301109907</v>
      </c>
      <c r="G202" s="16">
        <v>2.1769574864484262</v>
      </c>
    </row>
    <row r="203" spans="2:7" x14ac:dyDescent="0.45">
      <c r="B203" s="16">
        <v>199</v>
      </c>
      <c r="C203" s="16">
        <v>1.6891615470688937</v>
      </c>
      <c r="D203" s="16">
        <v>1.400302704092075</v>
      </c>
      <c r="E203" s="16">
        <v>1.1086173869800673</v>
      </c>
      <c r="F203" s="16">
        <v>1.4101415301143485</v>
      </c>
      <c r="G203" s="16">
        <v>1.49620510517867</v>
      </c>
    </row>
    <row r="204" spans="2:7" x14ac:dyDescent="0.45">
      <c r="B204" s="16">
        <v>200</v>
      </c>
      <c r="C204" s="16">
        <v>1.5573050940366056</v>
      </c>
      <c r="D204" s="16">
        <v>1.2584512540191322</v>
      </c>
      <c r="E204" s="16">
        <v>1.1808041679981496</v>
      </c>
      <c r="F204" s="16">
        <v>1.3418722798591356</v>
      </c>
      <c r="G204" s="16">
        <v>1.2125500129729758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MC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2020-05-23T00:36:32Z</dcterms:modified>
</cp:coreProperties>
</file>