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2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N993" i="6" l="1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93" i="6" l="1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74" i="17" l="1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<sst xmlns="http://schemas.openxmlformats.org/spreadsheetml/2006/main" count="6489" uniqueCount="549">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</sst>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33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7" borderId="10" xfId="0" applyFont="1" applyFill="1" applyBorder="1" applyAlignment="1">
      <alignment vertical="top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37" borderId="10" xfId="0" applyFon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16" fillId="37" borderId="12" xfId="0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05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105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86408576"/>
        <c:axId val="86418560"/>
      </c:lineChart>
      <c:catAx>
        <c:axId val="8640857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418560"/>
        <c:crosses val="autoZero"/>
        <c:auto val="1"/>
        <c:lblAlgn val="ctr"/>
        <c:lblOffset val="100"/>
      </c:catAx>
      <c:valAx>
        <c:axId val="86418560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408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711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82710912"/>
        <c:axId val="82713216"/>
      </c:lineChart>
      <c:catAx>
        <c:axId val="8271091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713216"/>
        <c:crosses val="autoZero"/>
        <c:auto val="1"/>
        <c:lblAlgn val="ctr"/>
        <c:lblOffset val="100"/>
      </c:catAx>
      <c:valAx>
        <c:axId val="8271321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710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09203840"/>
        <c:axId val="109205376"/>
      </c:scatterChart>
      <c:valAx>
        <c:axId val="10920384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205376"/>
        <c:crosses val="autoZero"/>
        <c:crossBetween val="midCat"/>
      </c:valAx>
      <c:valAx>
        <c:axId val="10920537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203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73" t="s">
        <v>11</v>
      </c>
      <c r="B1" s="874"/>
      <c r="C1" s="874"/>
      <c r="D1" s="874"/>
      <c r="E1" s="874"/>
      <c r="F1" s="874"/>
      <c r="G1" s="875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76" t="s">
        <v>15</v>
      </c>
      <c r="G3" s="877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78" t="s">
        <v>17</v>
      </c>
      <c r="E4" s="878"/>
      <c r="F4" s="878"/>
      <c r="G4" s="879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69"/>
      <c r="B13" s="25" t="s">
        <v>32</v>
      </c>
      <c r="C13" s="26"/>
      <c r="D13" s="25" t="s">
        <v>33</v>
      </c>
      <c r="E13" s="27"/>
      <c r="F13" s="872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70"/>
      <c r="B14" s="25" t="s">
        <v>34</v>
      </c>
      <c r="C14" s="26"/>
      <c r="D14" s="25" t="s">
        <v>33</v>
      </c>
      <c r="E14" s="27"/>
      <c r="F14" s="872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70"/>
      <c r="B15" s="25" t="s">
        <v>35</v>
      </c>
      <c r="C15" s="26"/>
      <c r="D15" s="25" t="s">
        <v>33</v>
      </c>
      <c r="E15" s="27"/>
      <c r="F15" s="872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70"/>
      <c r="B16" s="25" t="s">
        <v>36</v>
      </c>
      <c r="C16" s="26"/>
      <c r="D16" s="25" t="s">
        <v>33</v>
      </c>
      <c r="E16" s="27"/>
      <c r="F16" s="872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71"/>
      <c r="B17" s="25" t="s">
        <v>37</v>
      </c>
      <c r="C17" s="26"/>
      <c r="D17" s="25" t="s">
        <v>33</v>
      </c>
      <c r="E17" s="27"/>
      <c r="F17" s="872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69"/>
      <c r="B18" s="25" t="s">
        <v>32</v>
      </c>
      <c r="C18" s="26"/>
      <c r="D18" s="25" t="s">
        <v>33</v>
      </c>
      <c r="E18" s="27"/>
      <c r="F18" s="872"/>
      <c r="G18" s="28"/>
    </row>
    <row r="19" spans="1:20" ht="12.75" customHeight="1">
      <c r="A19" s="870"/>
      <c r="B19" s="25" t="s">
        <v>34</v>
      </c>
      <c r="C19" s="26"/>
      <c r="D19" s="25" t="s">
        <v>33</v>
      </c>
      <c r="E19" s="27"/>
      <c r="F19" s="872"/>
      <c r="G19" s="28"/>
    </row>
    <row r="20" spans="1:20" ht="12.75" customHeight="1">
      <c r="A20" s="870"/>
      <c r="B20" s="25" t="s">
        <v>35</v>
      </c>
      <c r="C20" s="26"/>
      <c r="D20" s="25" t="s">
        <v>33</v>
      </c>
      <c r="E20" s="27"/>
      <c r="F20" s="872"/>
      <c r="G20" s="28"/>
    </row>
    <row r="21" spans="1:20" ht="12.75" customHeight="1">
      <c r="A21" s="870"/>
      <c r="B21" s="25" t="s">
        <v>36</v>
      </c>
      <c r="C21" s="26"/>
      <c r="D21" s="25" t="s">
        <v>33</v>
      </c>
      <c r="E21" s="27"/>
      <c r="F21" s="872"/>
      <c r="G21" s="28"/>
    </row>
    <row r="22" spans="1:20" ht="12.75" customHeight="1">
      <c r="A22" s="871"/>
      <c r="B22" s="25" t="s">
        <v>37</v>
      </c>
      <c r="C22" s="26"/>
      <c r="D22" s="25" t="s">
        <v>33</v>
      </c>
      <c r="E22" s="27"/>
      <c r="F22" s="872"/>
      <c r="G22" s="28"/>
    </row>
    <row r="23" spans="1:20" ht="12.75" customHeight="1">
      <c r="A23" s="869"/>
      <c r="B23" s="25" t="s">
        <v>32</v>
      </c>
      <c r="C23" s="26"/>
      <c r="D23" s="25" t="s">
        <v>33</v>
      </c>
      <c r="E23" s="27"/>
      <c r="F23" s="872"/>
      <c r="G23" s="28"/>
    </row>
    <row r="24" spans="1:20" ht="12.75" customHeight="1">
      <c r="A24" s="870"/>
      <c r="B24" s="25" t="s">
        <v>34</v>
      </c>
      <c r="C24" s="26"/>
      <c r="D24" s="25" t="s">
        <v>33</v>
      </c>
      <c r="E24" s="27"/>
      <c r="F24" s="872"/>
      <c r="G24" s="28"/>
    </row>
    <row r="25" spans="1:20" ht="12.75" customHeight="1">
      <c r="A25" s="870"/>
      <c r="B25" s="25" t="s">
        <v>35</v>
      </c>
      <c r="C25" s="26"/>
      <c r="D25" s="25" t="s">
        <v>33</v>
      </c>
      <c r="E25" s="27"/>
      <c r="F25" s="872"/>
      <c r="G25" s="28"/>
    </row>
    <row r="26" spans="1:20" ht="12.75" customHeight="1">
      <c r="A26" s="870"/>
      <c r="B26" s="25" t="s">
        <v>36</v>
      </c>
      <c r="C26" s="26"/>
      <c r="D26" s="25" t="s">
        <v>33</v>
      </c>
      <c r="E26" s="27"/>
      <c r="F26" s="872"/>
      <c r="G26" s="28"/>
    </row>
    <row r="27" spans="1:20" ht="12.75" customHeight="1">
      <c r="A27" s="871"/>
      <c r="B27" s="25" t="s">
        <v>37</v>
      </c>
      <c r="C27" s="26"/>
      <c r="D27" s="25" t="s">
        <v>33</v>
      </c>
      <c r="E27" s="27"/>
      <c r="F27" s="872"/>
      <c r="G27" s="28"/>
    </row>
    <row r="28" spans="1:20" ht="12.75" customHeight="1">
      <c r="A28" s="869"/>
      <c r="B28" s="25" t="s">
        <v>32</v>
      </c>
      <c r="C28" s="26"/>
      <c r="D28" s="25" t="s">
        <v>33</v>
      </c>
      <c r="E28" s="27"/>
      <c r="F28" s="872"/>
      <c r="G28" s="28"/>
    </row>
    <row r="29" spans="1:20" ht="12.75" customHeight="1">
      <c r="A29" s="870"/>
      <c r="B29" s="25" t="s">
        <v>34</v>
      </c>
      <c r="C29" s="26"/>
      <c r="D29" s="25" t="s">
        <v>33</v>
      </c>
      <c r="E29" s="27"/>
      <c r="F29" s="872"/>
      <c r="G29" s="28"/>
    </row>
    <row r="30" spans="1:20" ht="12.75" customHeight="1">
      <c r="A30" s="870"/>
      <c r="B30" s="25" t="s">
        <v>35</v>
      </c>
      <c r="C30" s="26"/>
      <c r="D30" s="25" t="s">
        <v>33</v>
      </c>
      <c r="E30" s="27"/>
      <c r="F30" s="872"/>
      <c r="G30" s="28"/>
    </row>
    <row r="31" spans="1:20" ht="12.75" customHeight="1">
      <c r="A31" s="870"/>
      <c r="B31" s="25" t="s">
        <v>36</v>
      </c>
      <c r="C31" s="26"/>
      <c r="D31" s="25" t="s">
        <v>33</v>
      </c>
      <c r="E31" s="27"/>
      <c r="F31" s="872"/>
      <c r="G31" s="28"/>
    </row>
    <row r="32" spans="1:20" ht="12.75" customHeight="1">
      <c r="A32" s="871"/>
      <c r="B32" s="25" t="s">
        <v>37</v>
      </c>
      <c r="C32" s="26"/>
      <c r="D32" s="25" t="s">
        <v>33</v>
      </c>
      <c r="E32" s="27"/>
      <c r="F32" s="872"/>
      <c r="G32" s="28"/>
    </row>
    <row r="33" spans="1:7" ht="12.75" customHeight="1">
      <c r="A33" s="869"/>
      <c r="B33" s="25" t="s">
        <v>32</v>
      </c>
      <c r="C33" s="26"/>
      <c r="D33" s="25" t="s">
        <v>33</v>
      </c>
      <c r="E33" s="27"/>
      <c r="F33" s="872"/>
      <c r="G33" s="28"/>
    </row>
    <row r="34" spans="1:7" ht="12.75" customHeight="1">
      <c r="A34" s="870"/>
      <c r="B34" s="25" t="s">
        <v>34</v>
      </c>
      <c r="C34" s="26"/>
      <c r="D34" s="25" t="s">
        <v>33</v>
      </c>
      <c r="E34" s="27"/>
      <c r="F34" s="872"/>
      <c r="G34" s="28"/>
    </row>
    <row r="35" spans="1:7" ht="12.75" customHeight="1">
      <c r="A35" s="870"/>
      <c r="B35" s="25" t="s">
        <v>35</v>
      </c>
      <c r="C35" s="26"/>
      <c r="D35" s="25" t="s">
        <v>33</v>
      </c>
      <c r="E35" s="27"/>
      <c r="F35" s="872"/>
      <c r="G35" s="28"/>
    </row>
    <row r="36" spans="1:7" ht="12.75" customHeight="1">
      <c r="A36" s="870"/>
      <c r="B36" s="25" t="s">
        <v>36</v>
      </c>
      <c r="C36" s="26"/>
      <c r="D36" s="25" t="s">
        <v>33</v>
      </c>
      <c r="E36" s="27"/>
      <c r="F36" s="872"/>
      <c r="G36" s="28"/>
    </row>
    <row r="37" spans="1:7" ht="12.75" customHeight="1">
      <c r="A37" s="871"/>
      <c r="B37" s="25" t="s">
        <v>37</v>
      </c>
      <c r="C37" s="26"/>
      <c r="D37" s="25" t="s">
        <v>33</v>
      </c>
      <c r="E37" s="27"/>
      <c r="F37" s="872"/>
      <c r="G37" s="28"/>
    </row>
    <row r="38" spans="1:7" ht="12.75" customHeight="1">
      <c r="A38" s="869"/>
      <c r="B38" s="25" t="s">
        <v>32</v>
      </c>
      <c r="C38" s="26"/>
      <c r="D38" s="25" t="s">
        <v>33</v>
      </c>
      <c r="E38" s="27"/>
      <c r="F38" s="872"/>
      <c r="G38" s="28"/>
    </row>
    <row r="39" spans="1:7" ht="12.75" customHeight="1">
      <c r="A39" s="870"/>
      <c r="B39" s="25" t="s">
        <v>34</v>
      </c>
      <c r="C39" s="26"/>
      <c r="D39" s="25" t="s">
        <v>33</v>
      </c>
      <c r="E39" s="27"/>
      <c r="F39" s="872"/>
      <c r="G39" s="28"/>
    </row>
    <row r="40" spans="1:7" ht="12.75" customHeight="1">
      <c r="A40" s="870"/>
      <c r="B40" s="25" t="s">
        <v>35</v>
      </c>
      <c r="C40" s="26"/>
      <c r="D40" s="25" t="s">
        <v>33</v>
      </c>
      <c r="E40" s="27"/>
      <c r="F40" s="872"/>
      <c r="G40" s="28"/>
    </row>
    <row r="41" spans="1:7" ht="12.75" customHeight="1">
      <c r="A41" s="870"/>
      <c r="B41" s="25" t="s">
        <v>36</v>
      </c>
      <c r="C41" s="26"/>
      <c r="D41" s="25" t="s">
        <v>33</v>
      </c>
      <c r="E41" s="27"/>
      <c r="F41" s="872"/>
      <c r="G41" s="28"/>
    </row>
    <row r="42" spans="1:7" ht="12.75" customHeight="1">
      <c r="A42" s="871"/>
      <c r="B42" s="25" t="s">
        <v>37</v>
      </c>
      <c r="C42" s="26"/>
      <c r="D42" s="25" t="s">
        <v>33</v>
      </c>
      <c r="E42" s="27"/>
      <c r="F42" s="872"/>
      <c r="G42" s="28"/>
    </row>
    <row r="43" spans="1:7" ht="12.75" customHeight="1">
      <c r="A43" s="869"/>
      <c r="B43" s="25" t="s">
        <v>32</v>
      </c>
      <c r="C43" s="26"/>
      <c r="D43" s="25" t="s">
        <v>33</v>
      </c>
      <c r="E43" s="27"/>
      <c r="F43" s="872"/>
      <c r="G43" s="28"/>
    </row>
    <row r="44" spans="1:7" ht="12.75" customHeight="1">
      <c r="A44" s="870"/>
      <c r="B44" s="25" t="s">
        <v>34</v>
      </c>
      <c r="C44" s="26"/>
      <c r="D44" s="25" t="s">
        <v>33</v>
      </c>
      <c r="E44" s="27"/>
      <c r="F44" s="872"/>
      <c r="G44" s="28"/>
    </row>
    <row r="45" spans="1:7" ht="12.75" customHeight="1">
      <c r="A45" s="870"/>
      <c r="B45" s="25" t="s">
        <v>35</v>
      </c>
      <c r="C45" s="26"/>
      <c r="D45" s="25" t="s">
        <v>33</v>
      </c>
      <c r="E45" s="27"/>
      <c r="F45" s="872"/>
      <c r="G45" s="28"/>
    </row>
    <row r="46" spans="1:7" ht="12.75" customHeight="1">
      <c r="A46" s="870"/>
      <c r="B46" s="25" t="s">
        <v>36</v>
      </c>
      <c r="C46" s="26"/>
      <c r="D46" s="25" t="s">
        <v>33</v>
      </c>
      <c r="E46" s="27"/>
      <c r="F46" s="872"/>
      <c r="G46" s="28"/>
    </row>
    <row r="47" spans="1:7" ht="12.75" customHeight="1">
      <c r="A47" s="871"/>
      <c r="B47" s="25" t="s">
        <v>37</v>
      </c>
      <c r="C47" s="26"/>
      <c r="D47" s="25" t="s">
        <v>33</v>
      </c>
      <c r="E47" s="27"/>
      <c r="F47" s="872"/>
      <c r="G47" s="28"/>
    </row>
    <row r="48" spans="1:7" ht="12.75" customHeight="1">
      <c r="A48" s="869"/>
      <c r="B48" s="25" t="s">
        <v>32</v>
      </c>
      <c r="C48" s="26"/>
      <c r="D48" s="25" t="s">
        <v>33</v>
      </c>
      <c r="E48" s="27"/>
      <c r="F48" s="872"/>
      <c r="G48" s="28"/>
    </row>
    <row r="49" spans="1:7" ht="12.75" customHeight="1">
      <c r="A49" s="870"/>
      <c r="B49" s="25" t="s">
        <v>34</v>
      </c>
      <c r="C49" s="26"/>
      <c r="D49" s="25" t="s">
        <v>33</v>
      </c>
      <c r="E49" s="27"/>
      <c r="F49" s="872"/>
      <c r="G49" s="28"/>
    </row>
    <row r="50" spans="1:7" ht="12.75" customHeight="1">
      <c r="A50" s="870"/>
      <c r="B50" s="25" t="s">
        <v>35</v>
      </c>
      <c r="C50" s="26"/>
      <c r="D50" s="25" t="s">
        <v>33</v>
      </c>
      <c r="E50" s="27"/>
      <c r="F50" s="872"/>
      <c r="G50" s="28"/>
    </row>
    <row r="51" spans="1:7" ht="12.75" customHeight="1">
      <c r="A51" s="870"/>
      <c r="B51" s="25" t="s">
        <v>36</v>
      </c>
      <c r="C51" s="26"/>
      <c r="D51" s="25" t="s">
        <v>33</v>
      </c>
      <c r="E51" s="27"/>
      <c r="F51" s="872"/>
      <c r="G51" s="28"/>
    </row>
    <row r="52" spans="1:7" ht="12.75" customHeight="1">
      <c r="A52" s="871"/>
      <c r="B52" s="25" t="s">
        <v>37</v>
      </c>
      <c r="C52" s="26"/>
      <c r="D52" s="25" t="s">
        <v>33</v>
      </c>
      <c r="E52" s="27"/>
      <c r="F52" s="872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18"/>
  <sheetViews>
    <sheetView workbookViewId="0">
      <pane ySplit="9" topLeftCell="A910" activePane="bottomLeft" state="frozen"/>
      <selection pane="bottomLeft" activeCell="N918" sqref="N918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80" t="s">
        <v>41</v>
      </c>
      <c r="E7" s="881"/>
      <c r="F7" s="881"/>
      <c r="G7" s="881"/>
      <c r="H7" s="881"/>
      <c r="I7" s="881"/>
      <c r="J7" s="881"/>
      <c r="K7" s="881"/>
      <c r="L7" s="882"/>
      <c r="M7" s="47"/>
      <c r="N7" s="54"/>
      <c r="O7" s="55"/>
    </row>
    <row r="8" spans="1:18" ht="17.45" customHeight="1" thickBot="1">
      <c r="A8" s="185"/>
      <c r="B8" s="185"/>
      <c r="C8" s="74"/>
      <c r="D8" s="883" t="s">
        <v>495</v>
      </c>
      <c r="E8" s="884"/>
      <c r="F8" s="885"/>
      <c r="G8" s="883" t="s">
        <v>496</v>
      </c>
      <c r="H8" s="884"/>
      <c r="I8" s="885"/>
      <c r="J8" s="883" t="s">
        <v>497</v>
      </c>
      <c r="K8" s="884"/>
      <c r="L8" s="885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13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7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7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:F915" si="127">IF(((D914="")*AND(E914="")),"",E914-D914)</f>
        <v>8</v>
      </c>
      <c r="G914" s="720">
        <v>1</v>
      </c>
      <c r="H914" s="67">
        <v>4</v>
      </c>
      <c r="I914" s="736">
        <v>3</v>
      </c>
      <c r="J914" s="727">
        <v>0</v>
      </c>
      <c r="K914" s="67">
        <v>1</v>
      </c>
      <c r="L914" s="728">
        <f t="shared" ref="L914:L915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7">
      <c r="A915" s="150">
        <v>44236</v>
      </c>
      <c r="B915" s="150" t="s">
        <v>480</v>
      </c>
      <c r="C915" s="715" t="s">
        <v>46</v>
      </c>
      <c r="D915" s="727">
        <v>1</v>
      </c>
      <c r="E915" s="67">
        <v>3</v>
      </c>
      <c r="F915" s="728">
        <f t="shared" si="127"/>
        <v>2</v>
      </c>
      <c r="G915" s="720">
        <v>0</v>
      </c>
      <c r="H915" s="67">
        <v>1</v>
      </c>
      <c r="I915" s="736">
        <v>1</v>
      </c>
      <c r="J915" s="727">
        <v>0</v>
      </c>
      <c r="K915" s="67">
        <v>1</v>
      </c>
      <c r="L915" s="728">
        <f t="shared" si="128"/>
        <v>1</v>
      </c>
      <c r="M915" s="742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7">
      <c r="A916" s="150">
        <v>44236</v>
      </c>
      <c r="B916" s="150" t="s">
        <v>480</v>
      </c>
      <c r="C916" s="715" t="s">
        <v>48</v>
      </c>
      <c r="D916" s="727">
        <v>3</v>
      </c>
      <c r="E916" s="67">
        <v>24</v>
      </c>
      <c r="F916" s="728">
        <f t="shared" ref="F916:F917" si="130">IF(((D916="")*AND(E916="")),"",E916-D916)</f>
        <v>21</v>
      </c>
      <c r="G916" s="720">
        <v>2</v>
      </c>
      <c r="H916" s="67">
        <v>4</v>
      </c>
      <c r="I916" s="736">
        <v>2</v>
      </c>
      <c r="J916" s="727">
        <v>2</v>
      </c>
      <c r="K916" s="67">
        <v>3</v>
      </c>
      <c r="L916" s="728">
        <f t="shared" ref="L916:L917" si="131">K916-J916</f>
        <v>1</v>
      </c>
      <c r="M916" s="742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7">
      <c r="A917" s="150">
        <v>44239</v>
      </c>
      <c r="B917" s="150" t="s">
        <v>473</v>
      </c>
      <c r="C917" s="715" t="s">
        <v>46</v>
      </c>
      <c r="D917" s="727">
        <v>0</v>
      </c>
      <c r="E917" s="67">
        <v>6</v>
      </c>
      <c r="F917" s="728">
        <f t="shared" si="130"/>
        <v>6</v>
      </c>
      <c r="G917" s="720">
        <v>0</v>
      </c>
      <c r="H917" s="67">
        <v>3</v>
      </c>
      <c r="I917" s="736">
        <v>3</v>
      </c>
      <c r="J917" s="727">
        <v>0</v>
      </c>
      <c r="K917" s="67">
        <v>2</v>
      </c>
      <c r="L917" s="728">
        <f t="shared" si="131"/>
        <v>2</v>
      </c>
      <c r="M917" s="742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7">
      <c r="A918" s="150">
        <v>44239</v>
      </c>
      <c r="B918" s="150" t="s">
        <v>473</v>
      </c>
      <c r="C918" s="715" t="s">
        <v>48</v>
      </c>
      <c r="D918" s="727">
        <v>0</v>
      </c>
      <c r="E918" s="67">
        <v>11</v>
      </c>
      <c r="F918" s="728">
        <f t="shared" ref="F918" si="133">IF(((D918="")*AND(E918="")),"",E918-D918)</f>
        <v>11</v>
      </c>
      <c r="G918" s="720">
        <v>0</v>
      </c>
      <c r="H918" s="67">
        <v>2</v>
      </c>
      <c r="I918" s="736">
        <v>2</v>
      </c>
      <c r="J918" s="727">
        <v>0</v>
      </c>
      <c r="K918" s="67">
        <v>2</v>
      </c>
      <c r="L918" s="728">
        <f t="shared" ref="L918" si="134">K918-J918</f>
        <v>2</v>
      </c>
      <c r="M918" s="742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053" priority="3171" stopIfTrue="1" operator="containsText" text="PASS">
      <formula>NOT(ISERROR(SEARCH("PASS",M10)))</formula>
    </cfRule>
    <cfRule type="containsText" dxfId="1052" priority="3172" stopIfTrue="1" operator="containsText" text="FAIL">
      <formula>NOT(ISERROR(SEARCH("FAIL",M10)))</formula>
    </cfRule>
  </conditionalFormatting>
  <conditionalFormatting sqref="M847:M848">
    <cfRule type="containsText" dxfId="1051" priority="999" stopIfTrue="1" operator="containsText" text="PASS">
      <formula>NOT(ISERROR(SEARCH("PASS",M847)))</formula>
    </cfRule>
    <cfRule type="containsText" dxfId="1050" priority="1000" stopIfTrue="1" operator="containsText" text="FAIL">
      <formula>NOT(ISERROR(SEARCH("FAIL",M847)))</formula>
    </cfRule>
  </conditionalFormatting>
  <conditionalFormatting sqref="M849">
    <cfRule type="containsText" dxfId="1049" priority="997" stopIfTrue="1" operator="containsText" text="PASS">
      <formula>NOT(ISERROR(SEARCH("PASS",M849)))</formula>
    </cfRule>
    <cfRule type="containsText" dxfId="1048" priority="998" stopIfTrue="1" operator="containsText" text="FAIL">
      <formula>NOT(ISERROR(SEARCH("FAIL",M849)))</formula>
    </cfRule>
  </conditionalFormatting>
  <conditionalFormatting sqref="M849:M850">
    <cfRule type="containsText" dxfId="1047" priority="995" stopIfTrue="1" operator="containsText" text="PASS">
      <formula>NOT(ISERROR(SEARCH("PASS",M849)))</formula>
    </cfRule>
    <cfRule type="containsText" dxfId="1046" priority="996" stopIfTrue="1" operator="containsText" text="FAIL">
      <formula>NOT(ISERROR(SEARCH("FAIL",M849)))</formula>
    </cfRule>
  </conditionalFormatting>
  <conditionalFormatting sqref="M851">
    <cfRule type="containsText" dxfId="1045" priority="993" stopIfTrue="1" operator="containsText" text="PASS">
      <formula>NOT(ISERROR(SEARCH("PASS",M851)))</formula>
    </cfRule>
    <cfRule type="containsText" dxfId="1044" priority="994" stopIfTrue="1" operator="containsText" text="FAIL">
      <formula>NOT(ISERROR(SEARCH("FAIL",M851)))</formula>
    </cfRule>
  </conditionalFormatting>
  <conditionalFormatting sqref="M851:M852">
    <cfRule type="containsText" dxfId="1043" priority="991" stopIfTrue="1" operator="containsText" text="PASS">
      <formula>NOT(ISERROR(SEARCH("PASS",M851)))</formula>
    </cfRule>
    <cfRule type="containsText" dxfId="1042" priority="992" stopIfTrue="1" operator="containsText" text="FAIL">
      <formula>NOT(ISERROR(SEARCH("FAIL",M851)))</formula>
    </cfRule>
  </conditionalFormatting>
  <conditionalFormatting sqref="M853">
    <cfRule type="containsText" dxfId="1041" priority="989" stopIfTrue="1" operator="containsText" text="PASS">
      <formula>NOT(ISERROR(SEARCH("PASS",M853)))</formula>
    </cfRule>
    <cfRule type="containsText" dxfId="1040" priority="990" stopIfTrue="1" operator="containsText" text="FAIL">
      <formula>NOT(ISERROR(SEARCH("FAIL",M853)))</formula>
    </cfRule>
  </conditionalFormatting>
  <conditionalFormatting sqref="M854">
    <cfRule type="containsText" dxfId="1039" priority="987" stopIfTrue="1" operator="containsText" text="PASS">
      <formula>NOT(ISERROR(SEARCH("PASS",M854)))</formula>
    </cfRule>
    <cfRule type="containsText" dxfId="1038" priority="988" stopIfTrue="1" operator="containsText" text="FAIL">
      <formula>NOT(ISERROR(SEARCH("FAIL",M854)))</formula>
    </cfRule>
  </conditionalFormatting>
  <conditionalFormatting sqref="M854">
    <cfRule type="containsText" dxfId="1037" priority="985" stopIfTrue="1" operator="containsText" text="PASS">
      <formula>NOT(ISERROR(SEARCH("PASS",M854)))</formula>
    </cfRule>
    <cfRule type="containsText" dxfId="1036" priority="986" stopIfTrue="1" operator="containsText" text="FAIL">
      <formula>NOT(ISERROR(SEARCH("FAIL",M854)))</formula>
    </cfRule>
  </conditionalFormatting>
  <conditionalFormatting sqref="M855">
    <cfRule type="containsText" dxfId="1035" priority="983" stopIfTrue="1" operator="containsText" text="PASS">
      <formula>NOT(ISERROR(SEARCH("PASS",M855)))</formula>
    </cfRule>
    <cfRule type="containsText" dxfId="1034" priority="984" stopIfTrue="1" operator="containsText" text="FAIL">
      <formula>NOT(ISERROR(SEARCH("FAIL",M855)))</formula>
    </cfRule>
  </conditionalFormatting>
  <conditionalFormatting sqref="M856">
    <cfRule type="containsText" dxfId="1033" priority="981" stopIfTrue="1" operator="containsText" text="PASS">
      <formula>NOT(ISERROR(SEARCH("PASS",M856)))</formula>
    </cfRule>
    <cfRule type="containsText" dxfId="1032" priority="982" stopIfTrue="1" operator="containsText" text="FAIL">
      <formula>NOT(ISERROR(SEARCH("FAIL",M856)))</formula>
    </cfRule>
  </conditionalFormatting>
  <conditionalFormatting sqref="M856">
    <cfRule type="containsText" dxfId="1031" priority="979" stopIfTrue="1" operator="containsText" text="PASS">
      <formula>NOT(ISERROR(SEARCH("PASS",M856)))</formula>
    </cfRule>
    <cfRule type="containsText" dxfId="1030" priority="980" stopIfTrue="1" operator="containsText" text="FAIL">
      <formula>NOT(ISERROR(SEARCH("FAIL",M856)))</formula>
    </cfRule>
  </conditionalFormatting>
  <conditionalFormatting sqref="M857">
    <cfRule type="containsText" dxfId="1029" priority="977" stopIfTrue="1" operator="containsText" text="PASS">
      <formula>NOT(ISERROR(SEARCH("PASS",M857)))</formula>
    </cfRule>
    <cfRule type="containsText" dxfId="1028" priority="978" stopIfTrue="1" operator="containsText" text="FAIL">
      <formula>NOT(ISERROR(SEARCH("FAIL",M857)))</formula>
    </cfRule>
  </conditionalFormatting>
  <conditionalFormatting sqref="M858">
    <cfRule type="containsText" dxfId="1027" priority="975" stopIfTrue="1" operator="containsText" text="PASS">
      <formula>NOT(ISERROR(SEARCH("PASS",M858)))</formula>
    </cfRule>
    <cfRule type="containsText" dxfId="1026" priority="976" stopIfTrue="1" operator="containsText" text="FAIL">
      <formula>NOT(ISERROR(SEARCH("FAIL",M858)))</formula>
    </cfRule>
  </conditionalFormatting>
  <conditionalFormatting sqref="M858">
    <cfRule type="containsText" dxfId="1025" priority="973" stopIfTrue="1" operator="containsText" text="PASS">
      <formula>NOT(ISERROR(SEARCH("PASS",M858)))</formula>
    </cfRule>
    <cfRule type="containsText" dxfId="1024" priority="974" stopIfTrue="1" operator="containsText" text="FAIL">
      <formula>NOT(ISERROR(SEARCH("FAIL",M858)))</formula>
    </cfRule>
  </conditionalFormatting>
  <conditionalFormatting sqref="M859">
    <cfRule type="containsText" dxfId="1023" priority="971" stopIfTrue="1" operator="containsText" text="PASS">
      <formula>NOT(ISERROR(SEARCH("PASS",M859)))</formula>
    </cfRule>
    <cfRule type="containsText" dxfId="1022" priority="972" stopIfTrue="1" operator="containsText" text="FAIL">
      <formula>NOT(ISERROR(SEARCH("FAIL",M859)))</formula>
    </cfRule>
  </conditionalFormatting>
  <conditionalFormatting sqref="M860">
    <cfRule type="containsText" dxfId="1021" priority="969" stopIfTrue="1" operator="containsText" text="PASS">
      <formula>NOT(ISERROR(SEARCH("PASS",M860)))</formula>
    </cfRule>
    <cfRule type="containsText" dxfId="1020" priority="970" stopIfTrue="1" operator="containsText" text="FAIL">
      <formula>NOT(ISERROR(SEARCH("FAIL",M860)))</formula>
    </cfRule>
  </conditionalFormatting>
  <conditionalFormatting sqref="M860">
    <cfRule type="containsText" dxfId="1019" priority="967" stopIfTrue="1" operator="containsText" text="PASS">
      <formula>NOT(ISERROR(SEARCH("PASS",M860)))</formula>
    </cfRule>
    <cfRule type="containsText" dxfId="1018" priority="968" stopIfTrue="1" operator="containsText" text="FAIL">
      <formula>NOT(ISERROR(SEARCH("FAIL",M860)))</formula>
    </cfRule>
  </conditionalFormatting>
  <conditionalFormatting sqref="M861">
    <cfRule type="containsText" dxfId="1017" priority="965" stopIfTrue="1" operator="containsText" text="PASS">
      <formula>NOT(ISERROR(SEARCH("PASS",M861)))</formula>
    </cfRule>
    <cfRule type="containsText" dxfId="1016" priority="966" stopIfTrue="1" operator="containsText" text="FAIL">
      <formula>NOT(ISERROR(SEARCH("FAIL",M861)))</formula>
    </cfRule>
  </conditionalFormatting>
  <conditionalFormatting sqref="M862">
    <cfRule type="containsText" dxfId="1015" priority="963" stopIfTrue="1" operator="containsText" text="PASS">
      <formula>NOT(ISERROR(SEARCH("PASS",M862)))</formula>
    </cfRule>
    <cfRule type="containsText" dxfId="1014" priority="964" stopIfTrue="1" operator="containsText" text="FAIL">
      <formula>NOT(ISERROR(SEARCH("FAIL",M862)))</formula>
    </cfRule>
  </conditionalFormatting>
  <conditionalFormatting sqref="M862">
    <cfRule type="containsText" dxfId="1013" priority="961" stopIfTrue="1" operator="containsText" text="PASS">
      <formula>NOT(ISERROR(SEARCH("PASS",M862)))</formula>
    </cfRule>
    <cfRule type="containsText" dxfId="1012" priority="962" stopIfTrue="1" operator="containsText" text="FAIL">
      <formula>NOT(ISERROR(SEARCH("FAIL",M862)))</formula>
    </cfRule>
  </conditionalFormatting>
  <conditionalFormatting sqref="M863">
    <cfRule type="containsText" dxfId="1011" priority="959" stopIfTrue="1" operator="containsText" text="PASS">
      <formula>NOT(ISERROR(SEARCH("PASS",M863)))</formula>
    </cfRule>
    <cfRule type="containsText" dxfId="1010" priority="960" stopIfTrue="1" operator="containsText" text="FAIL">
      <formula>NOT(ISERROR(SEARCH("FAIL",M863)))</formula>
    </cfRule>
  </conditionalFormatting>
  <conditionalFormatting sqref="M865">
    <cfRule type="containsText" dxfId="1009" priority="957" stopIfTrue="1" operator="containsText" text="PASS">
      <formula>NOT(ISERROR(SEARCH("PASS",M865)))</formula>
    </cfRule>
    <cfRule type="containsText" dxfId="1008" priority="958" stopIfTrue="1" operator="containsText" text="FAIL">
      <formula>NOT(ISERROR(SEARCH("FAIL",M865)))</formula>
    </cfRule>
  </conditionalFormatting>
  <conditionalFormatting sqref="M865">
    <cfRule type="containsText" dxfId="1007" priority="955" stopIfTrue="1" operator="containsText" text="PASS">
      <formula>NOT(ISERROR(SEARCH("PASS",M865)))</formula>
    </cfRule>
    <cfRule type="containsText" dxfId="1006" priority="956" stopIfTrue="1" operator="containsText" text="FAIL">
      <formula>NOT(ISERROR(SEARCH("FAIL",M865)))</formula>
    </cfRule>
  </conditionalFormatting>
  <conditionalFormatting sqref="M866">
    <cfRule type="containsText" dxfId="1005" priority="953" stopIfTrue="1" operator="containsText" text="PASS">
      <formula>NOT(ISERROR(SEARCH("PASS",M866)))</formula>
    </cfRule>
    <cfRule type="containsText" dxfId="1004" priority="954" stopIfTrue="1" operator="containsText" text="FAIL">
      <formula>NOT(ISERROR(SEARCH("FAIL",M866)))</formula>
    </cfRule>
  </conditionalFormatting>
  <conditionalFormatting sqref="M859">
    <cfRule type="containsText" dxfId="1003" priority="951" stopIfTrue="1" operator="containsText" text="PASS">
      <formula>NOT(ISERROR(SEARCH("PASS",M859)))</formula>
    </cfRule>
    <cfRule type="containsText" dxfId="1002" priority="952" stopIfTrue="1" operator="containsText" text="FAIL">
      <formula>NOT(ISERROR(SEARCH("FAIL",M859)))</formula>
    </cfRule>
  </conditionalFormatting>
  <conditionalFormatting sqref="M859">
    <cfRule type="containsText" dxfId="1001" priority="949" stopIfTrue="1" operator="containsText" text="PASS">
      <formula>NOT(ISERROR(SEARCH("PASS",M859)))</formula>
    </cfRule>
    <cfRule type="containsText" dxfId="1000" priority="950" stopIfTrue="1" operator="containsText" text="FAIL">
      <formula>NOT(ISERROR(SEARCH("FAIL",M859)))</formula>
    </cfRule>
  </conditionalFormatting>
  <conditionalFormatting sqref="M860">
    <cfRule type="containsText" dxfId="999" priority="947" stopIfTrue="1" operator="containsText" text="PASS">
      <formula>NOT(ISERROR(SEARCH("PASS",M860)))</formula>
    </cfRule>
    <cfRule type="containsText" dxfId="998" priority="948" stopIfTrue="1" operator="containsText" text="FAIL">
      <formula>NOT(ISERROR(SEARCH("FAIL",M860)))</formula>
    </cfRule>
  </conditionalFormatting>
  <conditionalFormatting sqref="M862">
    <cfRule type="containsText" dxfId="997" priority="945" stopIfTrue="1" operator="containsText" text="PASS">
      <formula>NOT(ISERROR(SEARCH("PASS",M862)))</formula>
    </cfRule>
    <cfRule type="containsText" dxfId="996" priority="946" stopIfTrue="1" operator="containsText" text="FAIL">
      <formula>NOT(ISERROR(SEARCH("FAIL",M862)))</formula>
    </cfRule>
  </conditionalFormatting>
  <conditionalFormatting sqref="M862">
    <cfRule type="containsText" dxfId="995" priority="943" stopIfTrue="1" operator="containsText" text="PASS">
      <formula>NOT(ISERROR(SEARCH("PASS",M862)))</formula>
    </cfRule>
    <cfRule type="containsText" dxfId="994" priority="944" stopIfTrue="1" operator="containsText" text="FAIL">
      <formula>NOT(ISERROR(SEARCH("FAIL",M862)))</formula>
    </cfRule>
  </conditionalFormatting>
  <conditionalFormatting sqref="M863">
    <cfRule type="containsText" dxfId="993" priority="941" stopIfTrue="1" operator="containsText" text="PASS">
      <formula>NOT(ISERROR(SEARCH("PASS",M863)))</formula>
    </cfRule>
    <cfRule type="containsText" dxfId="992" priority="942" stopIfTrue="1" operator="containsText" text="FAIL">
      <formula>NOT(ISERROR(SEARCH("FAIL",M863)))</formula>
    </cfRule>
  </conditionalFormatting>
  <conditionalFormatting sqref="M861">
    <cfRule type="containsText" dxfId="991" priority="939" stopIfTrue="1" operator="containsText" text="PASS">
      <formula>NOT(ISERROR(SEARCH("PASS",M861)))</formula>
    </cfRule>
    <cfRule type="containsText" dxfId="990" priority="940" stopIfTrue="1" operator="containsText" text="FAIL">
      <formula>NOT(ISERROR(SEARCH("FAIL",M861)))</formula>
    </cfRule>
  </conditionalFormatting>
  <conditionalFormatting sqref="M861">
    <cfRule type="containsText" dxfId="989" priority="937" stopIfTrue="1" operator="containsText" text="PASS">
      <formula>NOT(ISERROR(SEARCH("PASS",M861)))</formula>
    </cfRule>
    <cfRule type="containsText" dxfId="988" priority="938" stopIfTrue="1" operator="containsText" text="FAIL">
      <formula>NOT(ISERROR(SEARCH("FAIL",M861)))</formula>
    </cfRule>
  </conditionalFormatting>
  <conditionalFormatting sqref="M862">
    <cfRule type="containsText" dxfId="987" priority="935" stopIfTrue="1" operator="containsText" text="PASS">
      <formula>NOT(ISERROR(SEARCH("PASS",M862)))</formula>
    </cfRule>
    <cfRule type="containsText" dxfId="986" priority="936" stopIfTrue="1" operator="containsText" text="FAIL">
      <formula>NOT(ISERROR(SEARCH("FAIL",M862)))</formula>
    </cfRule>
  </conditionalFormatting>
  <conditionalFormatting sqref="M861">
    <cfRule type="containsText" dxfId="985" priority="933" stopIfTrue="1" operator="containsText" text="PASS">
      <formula>NOT(ISERROR(SEARCH("PASS",M861)))</formula>
    </cfRule>
    <cfRule type="containsText" dxfId="984" priority="934" stopIfTrue="1" operator="containsText" text="FAIL">
      <formula>NOT(ISERROR(SEARCH("FAIL",M861)))</formula>
    </cfRule>
  </conditionalFormatting>
  <conditionalFormatting sqref="M861">
    <cfRule type="containsText" dxfId="983" priority="931" stopIfTrue="1" operator="containsText" text="PASS">
      <formula>NOT(ISERROR(SEARCH("PASS",M861)))</formula>
    </cfRule>
    <cfRule type="containsText" dxfId="982" priority="932" stopIfTrue="1" operator="containsText" text="FAIL">
      <formula>NOT(ISERROR(SEARCH("FAIL",M861)))</formula>
    </cfRule>
  </conditionalFormatting>
  <conditionalFormatting sqref="M862">
    <cfRule type="containsText" dxfId="981" priority="929" stopIfTrue="1" operator="containsText" text="PASS">
      <formula>NOT(ISERROR(SEARCH("PASS",M862)))</formula>
    </cfRule>
    <cfRule type="containsText" dxfId="980" priority="930" stopIfTrue="1" operator="containsText" text="FAIL">
      <formula>NOT(ISERROR(SEARCH("FAIL",M862)))</formula>
    </cfRule>
  </conditionalFormatting>
  <conditionalFormatting sqref="M863">
    <cfRule type="containsText" dxfId="979" priority="927" stopIfTrue="1" operator="containsText" text="PASS">
      <formula>NOT(ISERROR(SEARCH("PASS",M863)))</formula>
    </cfRule>
    <cfRule type="containsText" dxfId="978" priority="928" stopIfTrue="1" operator="containsText" text="FAIL">
      <formula>NOT(ISERROR(SEARCH("FAIL",M863)))</formula>
    </cfRule>
  </conditionalFormatting>
  <conditionalFormatting sqref="M864">
    <cfRule type="containsText" dxfId="977" priority="925" stopIfTrue="1" operator="containsText" text="PASS">
      <formula>NOT(ISERROR(SEARCH("PASS",M864)))</formula>
    </cfRule>
    <cfRule type="containsText" dxfId="976" priority="926" stopIfTrue="1" operator="containsText" text="FAIL">
      <formula>NOT(ISERROR(SEARCH("FAIL",M864)))</formula>
    </cfRule>
  </conditionalFormatting>
  <conditionalFormatting sqref="M864">
    <cfRule type="containsText" dxfId="975" priority="923" stopIfTrue="1" operator="containsText" text="PASS">
      <formula>NOT(ISERROR(SEARCH("PASS",M864)))</formula>
    </cfRule>
    <cfRule type="containsText" dxfId="974" priority="924" stopIfTrue="1" operator="containsText" text="FAIL">
      <formula>NOT(ISERROR(SEARCH("FAIL",M864)))</formula>
    </cfRule>
  </conditionalFormatting>
  <conditionalFormatting sqref="M864">
    <cfRule type="containsText" dxfId="973" priority="921" stopIfTrue="1" operator="containsText" text="PASS">
      <formula>NOT(ISERROR(SEARCH("PASS",M864)))</formula>
    </cfRule>
    <cfRule type="containsText" dxfId="972" priority="922" stopIfTrue="1" operator="containsText" text="FAIL">
      <formula>NOT(ISERROR(SEARCH("FAIL",M864)))</formula>
    </cfRule>
  </conditionalFormatting>
  <conditionalFormatting sqref="M864">
    <cfRule type="containsText" dxfId="971" priority="919" stopIfTrue="1" operator="containsText" text="PASS">
      <formula>NOT(ISERROR(SEARCH("PASS",M864)))</formula>
    </cfRule>
    <cfRule type="containsText" dxfId="970" priority="920" stopIfTrue="1" operator="containsText" text="FAIL">
      <formula>NOT(ISERROR(SEARCH("FAIL",M864)))</formula>
    </cfRule>
  </conditionalFormatting>
  <conditionalFormatting sqref="M863">
    <cfRule type="containsText" dxfId="969" priority="917" stopIfTrue="1" operator="containsText" text="PASS">
      <formula>NOT(ISERROR(SEARCH("PASS",M863)))</formula>
    </cfRule>
    <cfRule type="containsText" dxfId="968" priority="918" stopIfTrue="1" operator="containsText" text="FAIL">
      <formula>NOT(ISERROR(SEARCH("FAIL",M863)))</formula>
    </cfRule>
  </conditionalFormatting>
  <conditionalFormatting sqref="M863">
    <cfRule type="containsText" dxfId="967" priority="915" stopIfTrue="1" operator="containsText" text="PASS">
      <formula>NOT(ISERROR(SEARCH("PASS",M863)))</formula>
    </cfRule>
    <cfRule type="containsText" dxfId="966" priority="916" stopIfTrue="1" operator="containsText" text="FAIL">
      <formula>NOT(ISERROR(SEARCH("FAIL",M863)))</formula>
    </cfRule>
  </conditionalFormatting>
  <conditionalFormatting sqref="M864">
    <cfRule type="containsText" dxfId="965" priority="913" stopIfTrue="1" operator="containsText" text="PASS">
      <formula>NOT(ISERROR(SEARCH("PASS",M864)))</formula>
    </cfRule>
    <cfRule type="containsText" dxfId="964" priority="914" stopIfTrue="1" operator="containsText" text="FAIL">
      <formula>NOT(ISERROR(SEARCH("FAIL",M864)))</formula>
    </cfRule>
  </conditionalFormatting>
  <conditionalFormatting sqref="M863">
    <cfRule type="containsText" dxfId="963" priority="911" stopIfTrue="1" operator="containsText" text="PASS">
      <formula>NOT(ISERROR(SEARCH("PASS",M863)))</formula>
    </cfRule>
    <cfRule type="containsText" dxfId="962" priority="912" stopIfTrue="1" operator="containsText" text="FAIL">
      <formula>NOT(ISERROR(SEARCH("FAIL",M863)))</formula>
    </cfRule>
  </conditionalFormatting>
  <conditionalFormatting sqref="M863">
    <cfRule type="containsText" dxfId="961" priority="909" stopIfTrue="1" operator="containsText" text="PASS">
      <formula>NOT(ISERROR(SEARCH("PASS",M863)))</formula>
    </cfRule>
    <cfRule type="containsText" dxfId="960" priority="910" stopIfTrue="1" operator="containsText" text="FAIL">
      <formula>NOT(ISERROR(SEARCH("FAIL",M863)))</formula>
    </cfRule>
  </conditionalFormatting>
  <conditionalFormatting sqref="M864">
    <cfRule type="containsText" dxfId="959" priority="907" stopIfTrue="1" operator="containsText" text="PASS">
      <formula>NOT(ISERROR(SEARCH("PASS",M864)))</formula>
    </cfRule>
    <cfRule type="containsText" dxfId="958" priority="908" stopIfTrue="1" operator="containsText" text="FAIL">
      <formula>NOT(ISERROR(SEARCH("FAIL",M864)))</formula>
    </cfRule>
  </conditionalFormatting>
  <conditionalFormatting sqref="M865">
    <cfRule type="containsText" dxfId="957" priority="905" stopIfTrue="1" operator="containsText" text="PASS">
      <formula>NOT(ISERROR(SEARCH("PASS",M865)))</formula>
    </cfRule>
    <cfRule type="containsText" dxfId="956" priority="906" stopIfTrue="1" operator="containsText" text="FAIL">
      <formula>NOT(ISERROR(SEARCH("FAIL",M865)))</formula>
    </cfRule>
  </conditionalFormatting>
  <conditionalFormatting sqref="M865">
    <cfRule type="containsText" dxfId="955" priority="903" stopIfTrue="1" operator="containsText" text="PASS">
      <formula>NOT(ISERROR(SEARCH("PASS",M865)))</formula>
    </cfRule>
    <cfRule type="containsText" dxfId="954" priority="904" stopIfTrue="1" operator="containsText" text="FAIL">
      <formula>NOT(ISERROR(SEARCH("FAIL",M865)))</formula>
    </cfRule>
  </conditionalFormatting>
  <conditionalFormatting sqref="M865">
    <cfRule type="containsText" dxfId="953" priority="901" stopIfTrue="1" operator="containsText" text="PASS">
      <formula>NOT(ISERROR(SEARCH("PASS",M865)))</formula>
    </cfRule>
    <cfRule type="containsText" dxfId="952" priority="902" stopIfTrue="1" operator="containsText" text="FAIL">
      <formula>NOT(ISERROR(SEARCH("FAIL",M865)))</formula>
    </cfRule>
  </conditionalFormatting>
  <conditionalFormatting sqref="M866">
    <cfRule type="containsText" dxfId="951" priority="899" stopIfTrue="1" operator="containsText" text="PASS">
      <formula>NOT(ISERROR(SEARCH("PASS",M866)))</formula>
    </cfRule>
    <cfRule type="containsText" dxfId="950" priority="900" stopIfTrue="1" operator="containsText" text="FAIL">
      <formula>NOT(ISERROR(SEARCH("FAIL",M866)))</formula>
    </cfRule>
  </conditionalFormatting>
  <conditionalFormatting sqref="M866">
    <cfRule type="containsText" dxfId="949" priority="897" stopIfTrue="1" operator="containsText" text="PASS">
      <formula>NOT(ISERROR(SEARCH("PASS",M866)))</formula>
    </cfRule>
    <cfRule type="containsText" dxfId="948" priority="898" stopIfTrue="1" operator="containsText" text="FAIL">
      <formula>NOT(ISERROR(SEARCH("FAIL",M866)))</formula>
    </cfRule>
  </conditionalFormatting>
  <conditionalFormatting sqref="M866">
    <cfRule type="containsText" dxfId="947" priority="895" stopIfTrue="1" operator="containsText" text="PASS">
      <formula>NOT(ISERROR(SEARCH("PASS",M866)))</formula>
    </cfRule>
    <cfRule type="containsText" dxfId="946" priority="896" stopIfTrue="1" operator="containsText" text="FAIL">
      <formula>NOT(ISERROR(SEARCH("FAIL",M866)))</formula>
    </cfRule>
  </conditionalFormatting>
  <conditionalFormatting sqref="M866">
    <cfRule type="containsText" dxfId="945" priority="893" stopIfTrue="1" operator="containsText" text="PASS">
      <formula>NOT(ISERROR(SEARCH("PASS",M866)))</formula>
    </cfRule>
    <cfRule type="containsText" dxfId="944" priority="894" stopIfTrue="1" operator="containsText" text="FAIL">
      <formula>NOT(ISERROR(SEARCH("FAIL",M866)))</formula>
    </cfRule>
  </conditionalFormatting>
  <conditionalFormatting sqref="M865">
    <cfRule type="containsText" dxfId="943" priority="891" stopIfTrue="1" operator="containsText" text="PASS">
      <formula>NOT(ISERROR(SEARCH("PASS",M865)))</formula>
    </cfRule>
    <cfRule type="containsText" dxfId="942" priority="892" stopIfTrue="1" operator="containsText" text="FAIL">
      <formula>NOT(ISERROR(SEARCH("FAIL",M865)))</formula>
    </cfRule>
  </conditionalFormatting>
  <conditionalFormatting sqref="M865">
    <cfRule type="containsText" dxfId="941" priority="889" stopIfTrue="1" operator="containsText" text="PASS">
      <formula>NOT(ISERROR(SEARCH("PASS",M865)))</formula>
    </cfRule>
    <cfRule type="containsText" dxfId="940" priority="890" stopIfTrue="1" operator="containsText" text="FAIL">
      <formula>NOT(ISERROR(SEARCH("FAIL",M865)))</formula>
    </cfRule>
  </conditionalFormatting>
  <conditionalFormatting sqref="M866">
    <cfRule type="containsText" dxfId="939" priority="887" stopIfTrue="1" operator="containsText" text="PASS">
      <formula>NOT(ISERROR(SEARCH("PASS",M866)))</formula>
    </cfRule>
    <cfRule type="containsText" dxfId="938" priority="888" stopIfTrue="1" operator="containsText" text="FAIL">
      <formula>NOT(ISERROR(SEARCH("FAIL",M866)))</formula>
    </cfRule>
  </conditionalFormatting>
  <conditionalFormatting sqref="M865">
    <cfRule type="containsText" dxfId="937" priority="885" stopIfTrue="1" operator="containsText" text="PASS">
      <formula>NOT(ISERROR(SEARCH("PASS",M865)))</formula>
    </cfRule>
    <cfRule type="containsText" dxfId="936" priority="886" stopIfTrue="1" operator="containsText" text="FAIL">
      <formula>NOT(ISERROR(SEARCH("FAIL",M865)))</formula>
    </cfRule>
  </conditionalFormatting>
  <conditionalFormatting sqref="M865">
    <cfRule type="containsText" dxfId="935" priority="883" stopIfTrue="1" operator="containsText" text="PASS">
      <formula>NOT(ISERROR(SEARCH("PASS",M865)))</formula>
    </cfRule>
    <cfRule type="containsText" dxfId="934" priority="884" stopIfTrue="1" operator="containsText" text="FAIL">
      <formula>NOT(ISERROR(SEARCH("FAIL",M865)))</formula>
    </cfRule>
  </conditionalFormatting>
  <conditionalFormatting sqref="M866">
    <cfRule type="containsText" dxfId="933" priority="881" stopIfTrue="1" operator="containsText" text="PASS">
      <formula>NOT(ISERROR(SEARCH("PASS",M866)))</formula>
    </cfRule>
    <cfRule type="containsText" dxfId="932" priority="882" stopIfTrue="1" operator="containsText" text="FAIL">
      <formula>NOT(ISERROR(SEARCH("FAIL",M866)))</formula>
    </cfRule>
  </conditionalFormatting>
  <conditionalFormatting sqref="M867">
    <cfRule type="containsText" dxfId="931" priority="879" stopIfTrue="1" operator="containsText" text="PASS">
      <formula>NOT(ISERROR(SEARCH("PASS",M867)))</formula>
    </cfRule>
    <cfRule type="containsText" dxfId="930" priority="880" stopIfTrue="1" operator="containsText" text="FAIL">
      <formula>NOT(ISERROR(SEARCH("FAIL",M867)))</formula>
    </cfRule>
  </conditionalFormatting>
  <conditionalFormatting sqref="M867">
    <cfRule type="containsText" dxfId="929" priority="877" stopIfTrue="1" operator="containsText" text="PASS">
      <formula>NOT(ISERROR(SEARCH("PASS",M867)))</formula>
    </cfRule>
    <cfRule type="containsText" dxfId="928" priority="878" stopIfTrue="1" operator="containsText" text="FAIL">
      <formula>NOT(ISERROR(SEARCH("FAIL",M867)))</formula>
    </cfRule>
  </conditionalFormatting>
  <conditionalFormatting sqref="M868">
    <cfRule type="containsText" dxfId="927" priority="875" stopIfTrue="1" operator="containsText" text="PASS">
      <formula>NOT(ISERROR(SEARCH("PASS",M868)))</formula>
    </cfRule>
    <cfRule type="containsText" dxfId="926" priority="876" stopIfTrue="1" operator="containsText" text="FAIL">
      <formula>NOT(ISERROR(SEARCH("FAIL",M868)))</formula>
    </cfRule>
  </conditionalFormatting>
  <conditionalFormatting sqref="M867">
    <cfRule type="containsText" dxfId="925" priority="873" stopIfTrue="1" operator="containsText" text="PASS">
      <formula>NOT(ISERROR(SEARCH("PASS",M867)))</formula>
    </cfRule>
    <cfRule type="containsText" dxfId="924" priority="874" stopIfTrue="1" operator="containsText" text="FAIL">
      <formula>NOT(ISERROR(SEARCH("FAIL",M867)))</formula>
    </cfRule>
  </conditionalFormatting>
  <conditionalFormatting sqref="M867">
    <cfRule type="containsText" dxfId="923" priority="871" stopIfTrue="1" operator="containsText" text="PASS">
      <formula>NOT(ISERROR(SEARCH("PASS",M867)))</formula>
    </cfRule>
    <cfRule type="containsText" dxfId="922" priority="872" stopIfTrue="1" operator="containsText" text="FAIL">
      <formula>NOT(ISERROR(SEARCH("FAIL",M867)))</formula>
    </cfRule>
  </conditionalFormatting>
  <conditionalFormatting sqref="M867">
    <cfRule type="containsText" dxfId="921" priority="869" stopIfTrue="1" operator="containsText" text="PASS">
      <formula>NOT(ISERROR(SEARCH("PASS",M867)))</formula>
    </cfRule>
    <cfRule type="containsText" dxfId="920" priority="870" stopIfTrue="1" operator="containsText" text="FAIL">
      <formula>NOT(ISERROR(SEARCH("FAIL",M867)))</formula>
    </cfRule>
  </conditionalFormatting>
  <conditionalFormatting sqref="M868">
    <cfRule type="containsText" dxfId="919" priority="867" stopIfTrue="1" operator="containsText" text="PASS">
      <formula>NOT(ISERROR(SEARCH("PASS",M868)))</formula>
    </cfRule>
    <cfRule type="containsText" dxfId="918" priority="868" stopIfTrue="1" operator="containsText" text="FAIL">
      <formula>NOT(ISERROR(SEARCH("FAIL",M868)))</formula>
    </cfRule>
  </conditionalFormatting>
  <conditionalFormatting sqref="M868">
    <cfRule type="containsText" dxfId="917" priority="865" stopIfTrue="1" operator="containsText" text="PASS">
      <formula>NOT(ISERROR(SEARCH("PASS",M868)))</formula>
    </cfRule>
    <cfRule type="containsText" dxfId="916" priority="866" stopIfTrue="1" operator="containsText" text="FAIL">
      <formula>NOT(ISERROR(SEARCH("FAIL",M868)))</formula>
    </cfRule>
  </conditionalFormatting>
  <conditionalFormatting sqref="M868">
    <cfRule type="containsText" dxfId="915" priority="863" stopIfTrue="1" operator="containsText" text="PASS">
      <formula>NOT(ISERROR(SEARCH("PASS",M868)))</formula>
    </cfRule>
    <cfRule type="containsText" dxfId="914" priority="864" stopIfTrue="1" operator="containsText" text="FAIL">
      <formula>NOT(ISERROR(SEARCH("FAIL",M868)))</formula>
    </cfRule>
  </conditionalFormatting>
  <conditionalFormatting sqref="M868">
    <cfRule type="containsText" dxfId="913" priority="861" stopIfTrue="1" operator="containsText" text="PASS">
      <formula>NOT(ISERROR(SEARCH("PASS",M868)))</formula>
    </cfRule>
    <cfRule type="containsText" dxfId="912" priority="862" stopIfTrue="1" operator="containsText" text="FAIL">
      <formula>NOT(ISERROR(SEARCH("FAIL",M868)))</formula>
    </cfRule>
  </conditionalFormatting>
  <conditionalFormatting sqref="M867">
    <cfRule type="containsText" dxfId="911" priority="859" stopIfTrue="1" operator="containsText" text="PASS">
      <formula>NOT(ISERROR(SEARCH("PASS",M867)))</formula>
    </cfRule>
    <cfRule type="containsText" dxfId="910" priority="860" stopIfTrue="1" operator="containsText" text="FAIL">
      <formula>NOT(ISERROR(SEARCH("FAIL",M867)))</formula>
    </cfRule>
  </conditionalFormatting>
  <conditionalFormatting sqref="M867">
    <cfRule type="containsText" dxfId="909" priority="857" stopIfTrue="1" operator="containsText" text="PASS">
      <formula>NOT(ISERROR(SEARCH("PASS",M867)))</formula>
    </cfRule>
    <cfRule type="containsText" dxfId="908" priority="858" stopIfTrue="1" operator="containsText" text="FAIL">
      <formula>NOT(ISERROR(SEARCH("FAIL",M867)))</formula>
    </cfRule>
  </conditionalFormatting>
  <conditionalFormatting sqref="M868">
    <cfRule type="containsText" dxfId="907" priority="855" stopIfTrue="1" operator="containsText" text="PASS">
      <formula>NOT(ISERROR(SEARCH("PASS",M868)))</formula>
    </cfRule>
    <cfRule type="containsText" dxfId="906" priority="856" stopIfTrue="1" operator="containsText" text="FAIL">
      <formula>NOT(ISERROR(SEARCH("FAIL",M868)))</formula>
    </cfRule>
  </conditionalFormatting>
  <conditionalFormatting sqref="M867">
    <cfRule type="containsText" dxfId="905" priority="853" stopIfTrue="1" operator="containsText" text="PASS">
      <formula>NOT(ISERROR(SEARCH("PASS",M867)))</formula>
    </cfRule>
    <cfRule type="containsText" dxfId="904" priority="854" stopIfTrue="1" operator="containsText" text="FAIL">
      <formula>NOT(ISERROR(SEARCH("FAIL",M867)))</formula>
    </cfRule>
  </conditionalFormatting>
  <conditionalFormatting sqref="M867">
    <cfRule type="containsText" dxfId="903" priority="851" stopIfTrue="1" operator="containsText" text="PASS">
      <formula>NOT(ISERROR(SEARCH("PASS",M867)))</formula>
    </cfRule>
    <cfRule type="containsText" dxfId="902" priority="852" stopIfTrue="1" operator="containsText" text="FAIL">
      <formula>NOT(ISERROR(SEARCH("FAIL",M867)))</formula>
    </cfRule>
  </conditionalFormatting>
  <conditionalFormatting sqref="M868">
    <cfRule type="containsText" dxfId="901" priority="849" stopIfTrue="1" operator="containsText" text="PASS">
      <formula>NOT(ISERROR(SEARCH("PASS",M868)))</formula>
    </cfRule>
    <cfRule type="containsText" dxfId="900" priority="850" stopIfTrue="1" operator="containsText" text="FAIL">
      <formula>NOT(ISERROR(SEARCH("FAIL",M868)))</formula>
    </cfRule>
  </conditionalFormatting>
  <conditionalFormatting sqref="M869">
    <cfRule type="containsText" dxfId="899" priority="847" stopIfTrue="1" operator="containsText" text="PASS">
      <formula>NOT(ISERROR(SEARCH("PASS",M869)))</formula>
    </cfRule>
    <cfRule type="containsText" dxfId="898" priority="848" stopIfTrue="1" operator="containsText" text="FAIL">
      <formula>NOT(ISERROR(SEARCH("FAIL",M869)))</formula>
    </cfRule>
  </conditionalFormatting>
  <conditionalFormatting sqref="M869">
    <cfRule type="containsText" dxfId="897" priority="845" stopIfTrue="1" operator="containsText" text="PASS">
      <formula>NOT(ISERROR(SEARCH("PASS",M869)))</formula>
    </cfRule>
    <cfRule type="containsText" dxfId="896" priority="846" stopIfTrue="1" operator="containsText" text="FAIL">
      <formula>NOT(ISERROR(SEARCH("FAIL",M869)))</formula>
    </cfRule>
  </conditionalFormatting>
  <conditionalFormatting sqref="M870">
    <cfRule type="containsText" dxfId="895" priority="843" stopIfTrue="1" operator="containsText" text="PASS">
      <formula>NOT(ISERROR(SEARCH("PASS",M870)))</formula>
    </cfRule>
    <cfRule type="containsText" dxfId="894" priority="844" stopIfTrue="1" operator="containsText" text="FAIL">
      <formula>NOT(ISERROR(SEARCH("FAIL",M870)))</formula>
    </cfRule>
  </conditionalFormatting>
  <conditionalFormatting sqref="M869">
    <cfRule type="containsText" dxfId="893" priority="841" stopIfTrue="1" operator="containsText" text="PASS">
      <formula>NOT(ISERROR(SEARCH("PASS",M869)))</formula>
    </cfRule>
    <cfRule type="containsText" dxfId="892" priority="842" stopIfTrue="1" operator="containsText" text="FAIL">
      <formula>NOT(ISERROR(SEARCH("FAIL",M869)))</formula>
    </cfRule>
  </conditionalFormatting>
  <conditionalFormatting sqref="M869">
    <cfRule type="containsText" dxfId="891" priority="839" stopIfTrue="1" operator="containsText" text="PASS">
      <formula>NOT(ISERROR(SEARCH("PASS",M869)))</formula>
    </cfRule>
    <cfRule type="containsText" dxfId="890" priority="840" stopIfTrue="1" operator="containsText" text="FAIL">
      <formula>NOT(ISERROR(SEARCH("FAIL",M869)))</formula>
    </cfRule>
  </conditionalFormatting>
  <conditionalFormatting sqref="M869">
    <cfRule type="containsText" dxfId="889" priority="837" stopIfTrue="1" operator="containsText" text="PASS">
      <formula>NOT(ISERROR(SEARCH("PASS",M869)))</formula>
    </cfRule>
    <cfRule type="containsText" dxfId="888" priority="838" stopIfTrue="1" operator="containsText" text="FAIL">
      <formula>NOT(ISERROR(SEARCH("FAIL",M869)))</formula>
    </cfRule>
  </conditionalFormatting>
  <conditionalFormatting sqref="M870">
    <cfRule type="containsText" dxfId="887" priority="835" stopIfTrue="1" operator="containsText" text="PASS">
      <formula>NOT(ISERROR(SEARCH("PASS",M870)))</formula>
    </cfRule>
    <cfRule type="containsText" dxfId="886" priority="836" stopIfTrue="1" operator="containsText" text="FAIL">
      <formula>NOT(ISERROR(SEARCH("FAIL",M870)))</formula>
    </cfRule>
  </conditionalFormatting>
  <conditionalFormatting sqref="M870">
    <cfRule type="containsText" dxfId="885" priority="833" stopIfTrue="1" operator="containsText" text="PASS">
      <formula>NOT(ISERROR(SEARCH("PASS",M870)))</formula>
    </cfRule>
    <cfRule type="containsText" dxfId="884" priority="834" stopIfTrue="1" operator="containsText" text="FAIL">
      <formula>NOT(ISERROR(SEARCH("FAIL",M870)))</formula>
    </cfRule>
  </conditionalFormatting>
  <conditionalFormatting sqref="M870">
    <cfRule type="containsText" dxfId="883" priority="831" stopIfTrue="1" operator="containsText" text="PASS">
      <formula>NOT(ISERROR(SEARCH("PASS",M870)))</formula>
    </cfRule>
    <cfRule type="containsText" dxfId="882" priority="832" stopIfTrue="1" operator="containsText" text="FAIL">
      <formula>NOT(ISERROR(SEARCH("FAIL",M870)))</formula>
    </cfRule>
  </conditionalFormatting>
  <conditionalFormatting sqref="M870">
    <cfRule type="containsText" dxfId="881" priority="829" stopIfTrue="1" operator="containsText" text="PASS">
      <formula>NOT(ISERROR(SEARCH("PASS",M870)))</formula>
    </cfRule>
    <cfRule type="containsText" dxfId="880" priority="830" stopIfTrue="1" operator="containsText" text="FAIL">
      <formula>NOT(ISERROR(SEARCH("FAIL",M870)))</formula>
    </cfRule>
  </conditionalFormatting>
  <conditionalFormatting sqref="M869">
    <cfRule type="containsText" dxfId="879" priority="827" stopIfTrue="1" operator="containsText" text="PASS">
      <formula>NOT(ISERROR(SEARCH("PASS",M869)))</formula>
    </cfRule>
    <cfRule type="containsText" dxfId="878" priority="828" stopIfTrue="1" operator="containsText" text="FAIL">
      <formula>NOT(ISERROR(SEARCH("FAIL",M869)))</formula>
    </cfRule>
  </conditionalFormatting>
  <conditionalFormatting sqref="M869">
    <cfRule type="containsText" dxfId="877" priority="825" stopIfTrue="1" operator="containsText" text="PASS">
      <formula>NOT(ISERROR(SEARCH("PASS",M869)))</formula>
    </cfRule>
    <cfRule type="containsText" dxfId="876" priority="826" stopIfTrue="1" operator="containsText" text="FAIL">
      <formula>NOT(ISERROR(SEARCH("FAIL",M869)))</formula>
    </cfRule>
  </conditionalFormatting>
  <conditionalFormatting sqref="M870">
    <cfRule type="containsText" dxfId="875" priority="823" stopIfTrue="1" operator="containsText" text="PASS">
      <formula>NOT(ISERROR(SEARCH("PASS",M870)))</formula>
    </cfRule>
    <cfRule type="containsText" dxfId="874" priority="824" stopIfTrue="1" operator="containsText" text="FAIL">
      <formula>NOT(ISERROR(SEARCH("FAIL",M870)))</formula>
    </cfRule>
  </conditionalFormatting>
  <conditionalFormatting sqref="M869">
    <cfRule type="containsText" dxfId="873" priority="821" stopIfTrue="1" operator="containsText" text="PASS">
      <formula>NOT(ISERROR(SEARCH("PASS",M869)))</formula>
    </cfRule>
    <cfRule type="containsText" dxfId="872" priority="822" stopIfTrue="1" operator="containsText" text="FAIL">
      <formula>NOT(ISERROR(SEARCH("FAIL",M869)))</formula>
    </cfRule>
  </conditionalFormatting>
  <conditionalFormatting sqref="M869">
    <cfRule type="containsText" dxfId="871" priority="819" stopIfTrue="1" operator="containsText" text="PASS">
      <formula>NOT(ISERROR(SEARCH("PASS",M869)))</formula>
    </cfRule>
    <cfRule type="containsText" dxfId="870" priority="820" stopIfTrue="1" operator="containsText" text="FAIL">
      <formula>NOT(ISERROR(SEARCH("FAIL",M869)))</formula>
    </cfRule>
  </conditionalFormatting>
  <conditionalFormatting sqref="M870">
    <cfRule type="containsText" dxfId="869" priority="817" stopIfTrue="1" operator="containsText" text="PASS">
      <formula>NOT(ISERROR(SEARCH("PASS",M870)))</formula>
    </cfRule>
    <cfRule type="containsText" dxfId="868" priority="818" stopIfTrue="1" operator="containsText" text="FAIL">
      <formula>NOT(ISERROR(SEARCH("FAIL",M870)))</formula>
    </cfRule>
  </conditionalFormatting>
  <conditionalFormatting sqref="M871">
    <cfRule type="containsText" dxfId="867" priority="815" stopIfTrue="1" operator="containsText" text="PASS">
      <formula>NOT(ISERROR(SEARCH("PASS",M871)))</formula>
    </cfRule>
    <cfRule type="containsText" dxfId="866" priority="816" stopIfTrue="1" operator="containsText" text="FAIL">
      <formula>NOT(ISERROR(SEARCH("FAIL",M871)))</formula>
    </cfRule>
  </conditionalFormatting>
  <conditionalFormatting sqref="M871">
    <cfRule type="containsText" dxfId="865" priority="813" stopIfTrue="1" operator="containsText" text="PASS">
      <formula>NOT(ISERROR(SEARCH("PASS",M871)))</formula>
    </cfRule>
    <cfRule type="containsText" dxfId="864" priority="814" stopIfTrue="1" operator="containsText" text="FAIL">
      <formula>NOT(ISERROR(SEARCH("FAIL",M871)))</formula>
    </cfRule>
  </conditionalFormatting>
  <conditionalFormatting sqref="M872">
    <cfRule type="containsText" dxfId="863" priority="811" stopIfTrue="1" operator="containsText" text="PASS">
      <formula>NOT(ISERROR(SEARCH("PASS",M872)))</formula>
    </cfRule>
    <cfRule type="containsText" dxfId="862" priority="812" stopIfTrue="1" operator="containsText" text="FAIL">
      <formula>NOT(ISERROR(SEARCH("FAIL",M872)))</formula>
    </cfRule>
  </conditionalFormatting>
  <conditionalFormatting sqref="M871">
    <cfRule type="containsText" dxfId="861" priority="809" stopIfTrue="1" operator="containsText" text="PASS">
      <formula>NOT(ISERROR(SEARCH("PASS",M871)))</formula>
    </cfRule>
    <cfRule type="containsText" dxfId="860" priority="810" stopIfTrue="1" operator="containsText" text="FAIL">
      <formula>NOT(ISERROR(SEARCH("FAIL",M871)))</formula>
    </cfRule>
  </conditionalFormatting>
  <conditionalFormatting sqref="M871">
    <cfRule type="containsText" dxfId="859" priority="807" stopIfTrue="1" operator="containsText" text="PASS">
      <formula>NOT(ISERROR(SEARCH("PASS",M871)))</formula>
    </cfRule>
    <cfRule type="containsText" dxfId="858" priority="808" stopIfTrue="1" operator="containsText" text="FAIL">
      <formula>NOT(ISERROR(SEARCH("FAIL",M871)))</formula>
    </cfRule>
  </conditionalFormatting>
  <conditionalFormatting sqref="M871">
    <cfRule type="containsText" dxfId="857" priority="805" stopIfTrue="1" operator="containsText" text="PASS">
      <formula>NOT(ISERROR(SEARCH("PASS",M871)))</formula>
    </cfRule>
    <cfRule type="containsText" dxfId="856" priority="806" stopIfTrue="1" operator="containsText" text="FAIL">
      <formula>NOT(ISERROR(SEARCH("FAIL",M871)))</formula>
    </cfRule>
  </conditionalFormatting>
  <conditionalFormatting sqref="M872">
    <cfRule type="containsText" dxfId="855" priority="803" stopIfTrue="1" operator="containsText" text="PASS">
      <formula>NOT(ISERROR(SEARCH("PASS",M872)))</formula>
    </cfRule>
    <cfRule type="containsText" dxfId="854" priority="804" stopIfTrue="1" operator="containsText" text="FAIL">
      <formula>NOT(ISERROR(SEARCH("FAIL",M872)))</formula>
    </cfRule>
  </conditionalFormatting>
  <conditionalFormatting sqref="M872">
    <cfRule type="containsText" dxfId="853" priority="801" stopIfTrue="1" operator="containsText" text="PASS">
      <formula>NOT(ISERROR(SEARCH("PASS",M872)))</formula>
    </cfRule>
    <cfRule type="containsText" dxfId="852" priority="802" stopIfTrue="1" operator="containsText" text="FAIL">
      <formula>NOT(ISERROR(SEARCH("FAIL",M872)))</formula>
    </cfRule>
  </conditionalFormatting>
  <conditionalFormatting sqref="M872">
    <cfRule type="containsText" dxfId="851" priority="799" stopIfTrue="1" operator="containsText" text="PASS">
      <formula>NOT(ISERROR(SEARCH("PASS",M872)))</formula>
    </cfRule>
    <cfRule type="containsText" dxfId="850" priority="800" stopIfTrue="1" operator="containsText" text="FAIL">
      <formula>NOT(ISERROR(SEARCH("FAIL",M872)))</formula>
    </cfRule>
  </conditionalFormatting>
  <conditionalFormatting sqref="M872">
    <cfRule type="containsText" dxfId="849" priority="797" stopIfTrue="1" operator="containsText" text="PASS">
      <formula>NOT(ISERROR(SEARCH("PASS",M872)))</formula>
    </cfRule>
    <cfRule type="containsText" dxfId="848" priority="798" stopIfTrue="1" operator="containsText" text="FAIL">
      <formula>NOT(ISERROR(SEARCH("FAIL",M872)))</formula>
    </cfRule>
  </conditionalFormatting>
  <conditionalFormatting sqref="M871">
    <cfRule type="containsText" dxfId="847" priority="795" stopIfTrue="1" operator="containsText" text="PASS">
      <formula>NOT(ISERROR(SEARCH("PASS",M871)))</formula>
    </cfRule>
    <cfRule type="containsText" dxfId="846" priority="796" stopIfTrue="1" operator="containsText" text="FAIL">
      <formula>NOT(ISERROR(SEARCH("FAIL",M871)))</formula>
    </cfRule>
  </conditionalFormatting>
  <conditionalFormatting sqref="M871">
    <cfRule type="containsText" dxfId="845" priority="793" stopIfTrue="1" operator="containsText" text="PASS">
      <formula>NOT(ISERROR(SEARCH("PASS",M871)))</formula>
    </cfRule>
    <cfRule type="containsText" dxfId="844" priority="794" stopIfTrue="1" operator="containsText" text="FAIL">
      <formula>NOT(ISERROR(SEARCH("FAIL",M871)))</formula>
    </cfRule>
  </conditionalFormatting>
  <conditionalFormatting sqref="M872">
    <cfRule type="containsText" dxfId="843" priority="791" stopIfTrue="1" operator="containsText" text="PASS">
      <formula>NOT(ISERROR(SEARCH("PASS",M872)))</formula>
    </cfRule>
    <cfRule type="containsText" dxfId="842" priority="792" stopIfTrue="1" operator="containsText" text="FAIL">
      <formula>NOT(ISERROR(SEARCH("FAIL",M872)))</formula>
    </cfRule>
  </conditionalFormatting>
  <conditionalFormatting sqref="M871">
    <cfRule type="containsText" dxfId="841" priority="789" stopIfTrue="1" operator="containsText" text="PASS">
      <formula>NOT(ISERROR(SEARCH("PASS",M871)))</formula>
    </cfRule>
    <cfRule type="containsText" dxfId="840" priority="790" stopIfTrue="1" operator="containsText" text="FAIL">
      <formula>NOT(ISERROR(SEARCH("FAIL",M871)))</formula>
    </cfRule>
  </conditionalFormatting>
  <conditionalFormatting sqref="M871">
    <cfRule type="containsText" dxfId="839" priority="787" stopIfTrue="1" operator="containsText" text="PASS">
      <formula>NOT(ISERROR(SEARCH("PASS",M871)))</formula>
    </cfRule>
    <cfRule type="containsText" dxfId="838" priority="788" stopIfTrue="1" operator="containsText" text="FAIL">
      <formula>NOT(ISERROR(SEARCH("FAIL",M871)))</formula>
    </cfRule>
  </conditionalFormatting>
  <conditionalFormatting sqref="M872">
    <cfRule type="containsText" dxfId="837" priority="785" stopIfTrue="1" operator="containsText" text="PASS">
      <formula>NOT(ISERROR(SEARCH("PASS",M872)))</formula>
    </cfRule>
    <cfRule type="containsText" dxfId="836" priority="786" stopIfTrue="1" operator="containsText" text="FAIL">
      <formula>NOT(ISERROR(SEARCH("FAIL",M872)))</formula>
    </cfRule>
  </conditionalFormatting>
  <conditionalFormatting sqref="M873">
    <cfRule type="containsText" dxfId="835" priority="783" stopIfTrue="1" operator="containsText" text="PASS">
      <formula>NOT(ISERROR(SEARCH("PASS",M873)))</formula>
    </cfRule>
    <cfRule type="containsText" dxfId="834" priority="784" stopIfTrue="1" operator="containsText" text="FAIL">
      <formula>NOT(ISERROR(SEARCH("FAIL",M873)))</formula>
    </cfRule>
  </conditionalFormatting>
  <conditionalFormatting sqref="M873">
    <cfRule type="containsText" dxfId="833" priority="781" stopIfTrue="1" operator="containsText" text="PASS">
      <formula>NOT(ISERROR(SEARCH("PASS",M873)))</formula>
    </cfRule>
    <cfRule type="containsText" dxfId="832" priority="782" stopIfTrue="1" operator="containsText" text="FAIL">
      <formula>NOT(ISERROR(SEARCH("FAIL",M873)))</formula>
    </cfRule>
  </conditionalFormatting>
  <conditionalFormatting sqref="M874">
    <cfRule type="containsText" dxfId="831" priority="779" stopIfTrue="1" operator="containsText" text="PASS">
      <formula>NOT(ISERROR(SEARCH("PASS",M874)))</formula>
    </cfRule>
    <cfRule type="containsText" dxfId="830" priority="780" stopIfTrue="1" operator="containsText" text="FAIL">
      <formula>NOT(ISERROR(SEARCH("FAIL",M874)))</formula>
    </cfRule>
  </conditionalFormatting>
  <conditionalFormatting sqref="M873">
    <cfRule type="containsText" dxfId="829" priority="777" stopIfTrue="1" operator="containsText" text="PASS">
      <formula>NOT(ISERROR(SEARCH("PASS",M873)))</formula>
    </cfRule>
    <cfRule type="containsText" dxfId="828" priority="778" stopIfTrue="1" operator="containsText" text="FAIL">
      <formula>NOT(ISERROR(SEARCH("FAIL",M873)))</formula>
    </cfRule>
  </conditionalFormatting>
  <conditionalFormatting sqref="M873">
    <cfRule type="containsText" dxfId="827" priority="775" stopIfTrue="1" operator="containsText" text="PASS">
      <formula>NOT(ISERROR(SEARCH("PASS",M873)))</formula>
    </cfRule>
    <cfRule type="containsText" dxfId="826" priority="776" stopIfTrue="1" operator="containsText" text="FAIL">
      <formula>NOT(ISERROR(SEARCH("FAIL",M873)))</formula>
    </cfRule>
  </conditionalFormatting>
  <conditionalFormatting sqref="M873">
    <cfRule type="containsText" dxfId="825" priority="773" stopIfTrue="1" operator="containsText" text="PASS">
      <formula>NOT(ISERROR(SEARCH("PASS",M873)))</formula>
    </cfRule>
    <cfRule type="containsText" dxfId="824" priority="774" stopIfTrue="1" operator="containsText" text="FAIL">
      <formula>NOT(ISERROR(SEARCH("FAIL",M873)))</formula>
    </cfRule>
  </conditionalFormatting>
  <conditionalFormatting sqref="M874">
    <cfRule type="containsText" dxfId="823" priority="771" stopIfTrue="1" operator="containsText" text="PASS">
      <formula>NOT(ISERROR(SEARCH("PASS",M874)))</formula>
    </cfRule>
    <cfRule type="containsText" dxfId="822" priority="772" stopIfTrue="1" operator="containsText" text="FAIL">
      <formula>NOT(ISERROR(SEARCH("FAIL",M874)))</formula>
    </cfRule>
  </conditionalFormatting>
  <conditionalFormatting sqref="M874">
    <cfRule type="containsText" dxfId="821" priority="769" stopIfTrue="1" operator="containsText" text="PASS">
      <formula>NOT(ISERROR(SEARCH("PASS",M874)))</formula>
    </cfRule>
    <cfRule type="containsText" dxfId="820" priority="770" stopIfTrue="1" operator="containsText" text="FAIL">
      <formula>NOT(ISERROR(SEARCH("FAIL",M874)))</formula>
    </cfRule>
  </conditionalFormatting>
  <conditionalFormatting sqref="M874">
    <cfRule type="containsText" dxfId="819" priority="767" stopIfTrue="1" operator="containsText" text="PASS">
      <formula>NOT(ISERROR(SEARCH("PASS",M874)))</formula>
    </cfRule>
    <cfRule type="containsText" dxfId="818" priority="768" stopIfTrue="1" operator="containsText" text="FAIL">
      <formula>NOT(ISERROR(SEARCH("FAIL",M874)))</formula>
    </cfRule>
  </conditionalFormatting>
  <conditionalFormatting sqref="M874">
    <cfRule type="containsText" dxfId="817" priority="765" stopIfTrue="1" operator="containsText" text="PASS">
      <formula>NOT(ISERROR(SEARCH("PASS",M874)))</formula>
    </cfRule>
    <cfRule type="containsText" dxfId="816" priority="766" stopIfTrue="1" operator="containsText" text="FAIL">
      <formula>NOT(ISERROR(SEARCH("FAIL",M874)))</formula>
    </cfRule>
  </conditionalFormatting>
  <conditionalFormatting sqref="M873">
    <cfRule type="containsText" dxfId="815" priority="763" stopIfTrue="1" operator="containsText" text="PASS">
      <formula>NOT(ISERROR(SEARCH("PASS",M873)))</formula>
    </cfRule>
    <cfRule type="containsText" dxfId="814" priority="764" stopIfTrue="1" operator="containsText" text="FAIL">
      <formula>NOT(ISERROR(SEARCH("FAIL",M873)))</formula>
    </cfRule>
  </conditionalFormatting>
  <conditionalFormatting sqref="M873">
    <cfRule type="containsText" dxfId="813" priority="761" stopIfTrue="1" operator="containsText" text="PASS">
      <formula>NOT(ISERROR(SEARCH("PASS",M873)))</formula>
    </cfRule>
    <cfRule type="containsText" dxfId="812" priority="762" stopIfTrue="1" operator="containsText" text="FAIL">
      <formula>NOT(ISERROR(SEARCH("FAIL",M873)))</formula>
    </cfRule>
  </conditionalFormatting>
  <conditionalFormatting sqref="M874">
    <cfRule type="containsText" dxfId="811" priority="759" stopIfTrue="1" operator="containsText" text="PASS">
      <formula>NOT(ISERROR(SEARCH("PASS",M874)))</formula>
    </cfRule>
    <cfRule type="containsText" dxfId="810" priority="760" stopIfTrue="1" operator="containsText" text="FAIL">
      <formula>NOT(ISERROR(SEARCH("FAIL",M874)))</formula>
    </cfRule>
  </conditionalFormatting>
  <conditionalFormatting sqref="M873">
    <cfRule type="containsText" dxfId="809" priority="757" stopIfTrue="1" operator="containsText" text="PASS">
      <formula>NOT(ISERROR(SEARCH("PASS",M873)))</formula>
    </cfRule>
    <cfRule type="containsText" dxfId="808" priority="758" stopIfTrue="1" operator="containsText" text="FAIL">
      <formula>NOT(ISERROR(SEARCH("FAIL",M873)))</formula>
    </cfRule>
  </conditionalFormatting>
  <conditionalFormatting sqref="M873">
    <cfRule type="containsText" dxfId="807" priority="755" stopIfTrue="1" operator="containsText" text="PASS">
      <formula>NOT(ISERROR(SEARCH("PASS",M873)))</formula>
    </cfRule>
    <cfRule type="containsText" dxfId="806" priority="756" stopIfTrue="1" operator="containsText" text="FAIL">
      <formula>NOT(ISERROR(SEARCH("FAIL",M873)))</formula>
    </cfRule>
  </conditionalFormatting>
  <conditionalFormatting sqref="M874">
    <cfRule type="containsText" dxfId="805" priority="753" stopIfTrue="1" operator="containsText" text="PASS">
      <formula>NOT(ISERROR(SEARCH("PASS",M874)))</formula>
    </cfRule>
    <cfRule type="containsText" dxfId="804" priority="754" stopIfTrue="1" operator="containsText" text="FAIL">
      <formula>NOT(ISERROR(SEARCH("FAIL",M874)))</formula>
    </cfRule>
  </conditionalFormatting>
  <conditionalFormatting sqref="M875">
    <cfRule type="containsText" dxfId="803" priority="751" stopIfTrue="1" operator="containsText" text="PASS">
      <formula>NOT(ISERROR(SEARCH("PASS",M875)))</formula>
    </cfRule>
    <cfRule type="containsText" dxfId="802" priority="752" stopIfTrue="1" operator="containsText" text="FAIL">
      <formula>NOT(ISERROR(SEARCH("FAIL",M875)))</formula>
    </cfRule>
  </conditionalFormatting>
  <conditionalFormatting sqref="M875">
    <cfRule type="containsText" dxfId="801" priority="749" stopIfTrue="1" operator="containsText" text="PASS">
      <formula>NOT(ISERROR(SEARCH("PASS",M875)))</formula>
    </cfRule>
    <cfRule type="containsText" dxfId="800" priority="750" stopIfTrue="1" operator="containsText" text="FAIL">
      <formula>NOT(ISERROR(SEARCH("FAIL",M875)))</formula>
    </cfRule>
  </conditionalFormatting>
  <conditionalFormatting sqref="M876">
    <cfRule type="containsText" dxfId="799" priority="747" stopIfTrue="1" operator="containsText" text="PASS">
      <formula>NOT(ISERROR(SEARCH("PASS",M876)))</formula>
    </cfRule>
    <cfRule type="containsText" dxfId="798" priority="748" stopIfTrue="1" operator="containsText" text="FAIL">
      <formula>NOT(ISERROR(SEARCH("FAIL",M876)))</formula>
    </cfRule>
  </conditionalFormatting>
  <conditionalFormatting sqref="M875">
    <cfRule type="containsText" dxfId="797" priority="745" stopIfTrue="1" operator="containsText" text="PASS">
      <formula>NOT(ISERROR(SEARCH("PASS",M875)))</formula>
    </cfRule>
    <cfRule type="containsText" dxfId="796" priority="746" stopIfTrue="1" operator="containsText" text="FAIL">
      <formula>NOT(ISERROR(SEARCH("FAIL",M875)))</formula>
    </cfRule>
  </conditionalFormatting>
  <conditionalFormatting sqref="M875">
    <cfRule type="containsText" dxfId="795" priority="743" stopIfTrue="1" operator="containsText" text="PASS">
      <formula>NOT(ISERROR(SEARCH("PASS",M875)))</formula>
    </cfRule>
    <cfRule type="containsText" dxfId="794" priority="744" stopIfTrue="1" operator="containsText" text="FAIL">
      <formula>NOT(ISERROR(SEARCH("FAIL",M875)))</formula>
    </cfRule>
  </conditionalFormatting>
  <conditionalFormatting sqref="M875">
    <cfRule type="containsText" dxfId="793" priority="741" stopIfTrue="1" operator="containsText" text="PASS">
      <formula>NOT(ISERROR(SEARCH("PASS",M875)))</formula>
    </cfRule>
    <cfRule type="containsText" dxfId="792" priority="742" stopIfTrue="1" operator="containsText" text="FAIL">
      <formula>NOT(ISERROR(SEARCH("FAIL",M875)))</formula>
    </cfRule>
  </conditionalFormatting>
  <conditionalFormatting sqref="M876">
    <cfRule type="containsText" dxfId="791" priority="739" stopIfTrue="1" operator="containsText" text="PASS">
      <formula>NOT(ISERROR(SEARCH("PASS",M876)))</formula>
    </cfRule>
    <cfRule type="containsText" dxfId="790" priority="740" stopIfTrue="1" operator="containsText" text="FAIL">
      <formula>NOT(ISERROR(SEARCH("FAIL",M876)))</formula>
    </cfRule>
  </conditionalFormatting>
  <conditionalFormatting sqref="M876">
    <cfRule type="containsText" dxfId="789" priority="737" stopIfTrue="1" operator="containsText" text="PASS">
      <formula>NOT(ISERROR(SEARCH("PASS",M876)))</formula>
    </cfRule>
    <cfRule type="containsText" dxfId="788" priority="738" stopIfTrue="1" operator="containsText" text="FAIL">
      <formula>NOT(ISERROR(SEARCH("FAIL",M876)))</formula>
    </cfRule>
  </conditionalFormatting>
  <conditionalFormatting sqref="M876">
    <cfRule type="containsText" dxfId="787" priority="735" stopIfTrue="1" operator="containsText" text="PASS">
      <formula>NOT(ISERROR(SEARCH("PASS",M876)))</formula>
    </cfRule>
    <cfRule type="containsText" dxfId="786" priority="736" stopIfTrue="1" operator="containsText" text="FAIL">
      <formula>NOT(ISERROR(SEARCH("FAIL",M876)))</formula>
    </cfRule>
  </conditionalFormatting>
  <conditionalFormatting sqref="M876">
    <cfRule type="containsText" dxfId="785" priority="733" stopIfTrue="1" operator="containsText" text="PASS">
      <formula>NOT(ISERROR(SEARCH("PASS",M876)))</formula>
    </cfRule>
    <cfRule type="containsText" dxfId="784" priority="734" stopIfTrue="1" operator="containsText" text="FAIL">
      <formula>NOT(ISERROR(SEARCH("FAIL",M876)))</formula>
    </cfRule>
  </conditionalFormatting>
  <conditionalFormatting sqref="M875">
    <cfRule type="containsText" dxfId="783" priority="731" stopIfTrue="1" operator="containsText" text="PASS">
      <formula>NOT(ISERROR(SEARCH("PASS",M875)))</formula>
    </cfRule>
    <cfRule type="containsText" dxfId="782" priority="732" stopIfTrue="1" operator="containsText" text="FAIL">
      <formula>NOT(ISERROR(SEARCH("FAIL",M875)))</formula>
    </cfRule>
  </conditionalFormatting>
  <conditionalFormatting sqref="M875">
    <cfRule type="containsText" dxfId="781" priority="729" stopIfTrue="1" operator="containsText" text="PASS">
      <formula>NOT(ISERROR(SEARCH("PASS",M875)))</formula>
    </cfRule>
    <cfRule type="containsText" dxfId="780" priority="730" stopIfTrue="1" operator="containsText" text="FAIL">
      <formula>NOT(ISERROR(SEARCH("FAIL",M875)))</formula>
    </cfRule>
  </conditionalFormatting>
  <conditionalFormatting sqref="M876">
    <cfRule type="containsText" dxfId="779" priority="727" stopIfTrue="1" operator="containsText" text="PASS">
      <formula>NOT(ISERROR(SEARCH("PASS",M876)))</formula>
    </cfRule>
    <cfRule type="containsText" dxfId="778" priority="728" stopIfTrue="1" operator="containsText" text="FAIL">
      <formula>NOT(ISERROR(SEARCH("FAIL",M876)))</formula>
    </cfRule>
  </conditionalFormatting>
  <conditionalFormatting sqref="M875">
    <cfRule type="containsText" dxfId="777" priority="725" stopIfTrue="1" operator="containsText" text="PASS">
      <formula>NOT(ISERROR(SEARCH("PASS",M875)))</formula>
    </cfRule>
    <cfRule type="containsText" dxfId="776" priority="726" stopIfTrue="1" operator="containsText" text="FAIL">
      <formula>NOT(ISERROR(SEARCH("FAIL",M875)))</formula>
    </cfRule>
  </conditionalFormatting>
  <conditionalFormatting sqref="M875">
    <cfRule type="containsText" dxfId="775" priority="723" stopIfTrue="1" operator="containsText" text="PASS">
      <formula>NOT(ISERROR(SEARCH("PASS",M875)))</formula>
    </cfRule>
    <cfRule type="containsText" dxfId="774" priority="724" stopIfTrue="1" operator="containsText" text="FAIL">
      <formula>NOT(ISERROR(SEARCH("FAIL",M875)))</formula>
    </cfRule>
  </conditionalFormatting>
  <conditionalFormatting sqref="M876">
    <cfRule type="containsText" dxfId="773" priority="721" stopIfTrue="1" operator="containsText" text="PASS">
      <formula>NOT(ISERROR(SEARCH("PASS",M876)))</formula>
    </cfRule>
    <cfRule type="containsText" dxfId="772" priority="722" stopIfTrue="1" operator="containsText" text="FAIL">
      <formula>NOT(ISERROR(SEARCH("FAIL",M876)))</formula>
    </cfRule>
  </conditionalFormatting>
  <conditionalFormatting sqref="M877">
    <cfRule type="containsText" dxfId="771" priority="719" stopIfTrue="1" operator="containsText" text="PASS">
      <formula>NOT(ISERROR(SEARCH("PASS",M877)))</formula>
    </cfRule>
    <cfRule type="containsText" dxfId="770" priority="720" stopIfTrue="1" operator="containsText" text="FAIL">
      <formula>NOT(ISERROR(SEARCH("FAIL",M877)))</formula>
    </cfRule>
  </conditionalFormatting>
  <conditionalFormatting sqref="M877">
    <cfRule type="containsText" dxfId="769" priority="717" stopIfTrue="1" operator="containsText" text="PASS">
      <formula>NOT(ISERROR(SEARCH("PASS",M877)))</formula>
    </cfRule>
    <cfRule type="containsText" dxfId="768" priority="718" stopIfTrue="1" operator="containsText" text="FAIL">
      <formula>NOT(ISERROR(SEARCH("FAIL",M877)))</formula>
    </cfRule>
  </conditionalFormatting>
  <conditionalFormatting sqref="M878">
    <cfRule type="containsText" dxfId="767" priority="715" stopIfTrue="1" operator="containsText" text="PASS">
      <formula>NOT(ISERROR(SEARCH("PASS",M878)))</formula>
    </cfRule>
    <cfRule type="containsText" dxfId="766" priority="716" stopIfTrue="1" operator="containsText" text="FAIL">
      <formula>NOT(ISERROR(SEARCH("FAIL",M878)))</formula>
    </cfRule>
  </conditionalFormatting>
  <conditionalFormatting sqref="M877">
    <cfRule type="containsText" dxfId="765" priority="713" stopIfTrue="1" operator="containsText" text="PASS">
      <formula>NOT(ISERROR(SEARCH("PASS",M877)))</formula>
    </cfRule>
    <cfRule type="containsText" dxfId="764" priority="714" stopIfTrue="1" operator="containsText" text="FAIL">
      <formula>NOT(ISERROR(SEARCH("FAIL",M877)))</formula>
    </cfRule>
  </conditionalFormatting>
  <conditionalFormatting sqref="M877">
    <cfRule type="containsText" dxfId="763" priority="711" stopIfTrue="1" operator="containsText" text="PASS">
      <formula>NOT(ISERROR(SEARCH("PASS",M877)))</formula>
    </cfRule>
    <cfRule type="containsText" dxfId="762" priority="712" stopIfTrue="1" operator="containsText" text="FAIL">
      <formula>NOT(ISERROR(SEARCH("FAIL",M877)))</formula>
    </cfRule>
  </conditionalFormatting>
  <conditionalFormatting sqref="M877">
    <cfRule type="containsText" dxfId="761" priority="709" stopIfTrue="1" operator="containsText" text="PASS">
      <formula>NOT(ISERROR(SEARCH("PASS",M877)))</formula>
    </cfRule>
    <cfRule type="containsText" dxfId="760" priority="710" stopIfTrue="1" operator="containsText" text="FAIL">
      <formula>NOT(ISERROR(SEARCH("FAIL",M877)))</formula>
    </cfRule>
  </conditionalFormatting>
  <conditionalFormatting sqref="M878">
    <cfRule type="containsText" dxfId="759" priority="707" stopIfTrue="1" operator="containsText" text="PASS">
      <formula>NOT(ISERROR(SEARCH("PASS",M878)))</formula>
    </cfRule>
    <cfRule type="containsText" dxfId="758" priority="708" stopIfTrue="1" operator="containsText" text="FAIL">
      <formula>NOT(ISERROR(SEARCH("FAIL",M878)))</formula>
    </cfRule>
  </conditionalFormatting>
  <conditionalFormatting sqref="M878">
    <cfRule type="containsText" dxfId="757" priority="705" stopIfTrue="1" operator="containsText" text="PASS">
      <formula>NOT(ISERROR(SEARCH("PASS",M878)))</formula>
    </cfRule>
    <cfRule type="containsText" dxfId="756" priority="706" stopIfTrue="1" operator="containsText" text="FAIL">
      <formula>NOT(ISERROR(SEARCH("FAIL",M878)))</formula>
    </cfRule>
  </conditionalFormatting>
  <conditionalFormatting sqref="M878">
    <cfRule type="containsText" dxfId="755" priority="703" stopIfTrue="1" operator="containsText" text="PASS">
      <formula>NOT(ISERROR(SEARCH("PASS",M878)))</formula>
    </cfRule>
    <cfRule type="containsText" dxfId="754" priority="704" stopIfTrue="1" operator="containsText" text="FAIL">
      <formula>NOT(ISERROR(SEARCH("FAIL",M878)))</formula>
    </cfRule>
  </conditionalFormatting>
  <conditionalFormatting sqref="M878">
    <cfRule type="containsText" dxfId="753" priority="701" stopIfTrue="1" operator="containsText" text="PASS">
      <formula>NOT(ISERROR(SEARCH("PASS",M878)))</formula>
    </cfRule>
    <cfRule type="containsText" dxfId="752" priority="702" stopIfTrue="1" operator="containsText" text="FAIL">
      <formula>NOT(ISERROR(SEARCH("FAIL",M878)))</formula>
    </cfRule>
  </conditionalFormatting>
  <conditionalFormatting sqref="M877">
    <cfRule type="containsText" dxfId="751" priority="699" stopIfTrue="1" operator="containsText" text="PASS">
      <formula>NOT(ISERROR(SEARCH("PASS",M877)))</formula>
    </cfRule>
    <cfRule type="containsText" dxfId="750" priority="700" stopIfTrue="1" operator="containsText" text="FAIL">
      <formula>NOT(ISERROR(SEARCH("FAIL",M877)))</formula>
    </cfRule>
  </conditionalFormatting>
  <conditionalFormatting sqref="M877">
    <cfRule type="containsText" dxfId="749" priority="697" stopIfTrue="1" operator="containsText" text="PASS">
      <formula>NOT(ISERROR(SEARCH("PASS",M877)))</formula>
    </cfRule>
    <cfRule type="containsText" dxfId="748" priority="698" stopIfTrue="1" operator="containsText" text="FAIL">
      <formula>NOT(ISERROR(SEARCH("FAIL",M877)))</formula>
    </cfRule>
  </conditionalFormatting>
  <conditionalFormatting sqref="M878">
    <cfRule type="containsText" dxfId="747" priority="695" stopIfTrue="1" operator="containsText" text="PASS">
      <formula>NOT(ISERROR(SEARCH("PASS",M878)))</formula>
    </cfRule>
    <cfRule type="containsText" dxfId="746" priority="696" stopIfTrue="1" operator="containsText" text="FAIL">
      <formula>NOT(ISERROR(SEARCH("FAIL",M878)))</formula>
    </cfRule>
  </conditionalFormatting>
  <conditionalFormatting sqref="M877">
    <cfRule type="containsText" dxfId="745" priority="693" stopIfTrue="1" operator="containsText" text="PASS">
      <formula>NOT(ISERROR(SEARCH("PASS",M877)))</formula>
    </cfRule>
    <cfRule type="containsText" dxfId="744" priority="694" stopIfTrue="1" operator="containsText" text="FAIL">
      <formula>NOT(ISERROR(SEARCH("FAIL",M877)))</formula>
    </cfRule>
  </conditionalFormatting>
  <conditionalFormatting sqref="M877">
    <cfRule type="containsText" dxfId="743" priority="691" stopIfTrue="1" operator="containsText" text="PASS">
      <formula>NOT(ISERROR(SEARCH("PASS",M877)))</formula>
    </cfRule>
    <cfRule type="containsText" dxfId="742" priority="692" stopIfTrue="1" operator="containsText" text="FAIL">
      <formula>NOT(ISERROR(SEARCH("FAIL",M877)))</formula>
    </cfRule>
  </conditionalFormatting>
  <conditionalFormatting sqref="M878">
    <cfRule type="containsText" dxfId="741" priority="689" stopIfTrue="1" operator="containsText" text="PASS">
      <formula>NOT(ISERROR(SEARCH("PASS",M878)))</formula>
    </cfRule>
    <cfRule type="containsText" dxfId="740" priority="690" stopIfTrue="1" operator="containsText" text="FAIL">
      <formula>NOT(ISERROR(SEARCH("FAIL",M878)))</formula>
    </cfRule>
  </conditionalFormatting>
  <conditionalFormatting sqref="M879:M881">
    <cfRule type="containsText" dxfId="739" priority="687" stopIfTrue="1" operator="containsText" text="PASS">
      <formula>NOT(ISERROR(SEARCH("PASS",M879)))</formula>
    </cfRule>
    <cfRule type="containsText" dxfId="738" priority="688" stopIfTrue="1" operator="containsText" text="FAIL">
      <formula>NOT(ISERROR(SEARCH("FAIL",M879)))</formula>
    </cfRule>
  </conditionalFormatting>
  <conditionalFormatting sqref="M879:M881">
    <cfRule type="containsText" dxfId="737" priority="685" stopIfTrue="1" operator="containsText" text="PASS">
      <formula>NOT(ISERROR(SEARCH("PASS",M879)))</formula>
    </cfRule>
    <cfRule type="containsText" dxfId="736" priority="686" stopIfTrue="1" operator="containsText" text="FAIL">
      <formula>NOT(ISERROR(SEARCH("FAIL",M879)))</formula>
    </cfRule>
  </conditionalFormatting>
  <conditionalFormatting sqref="M879:M881">
    <cfRule type="containsText" dxfId="735" priority="683" stopIfTrue="1" operator="containsText" text="PASS">
      <formula>NOT(ISERROR(SEARCH("PASS",M879)))</formula>
    </cfRule>
    <cfRule type="containsText" dxfId="734" priority="684" stopIfTrue="1" operator="containsText" text="FAIL">
      <formula>NOT(ISERROR(SEARCH("FAIL",M879)))</formula>
    </cfRule>
  </conditionalFormatting>
  <conditionalFormatting sqref="M879:M881">
    <cfRule type="containsText" dxfId="733" priority="681" stopIfTrue="1" operator="containsText" text="PASS">
      <formula>NOT(ISERROR(SEARCH("PASS",M879)))</formula>
    </cfRule>
    <cfRule type="containsText" dxfId="732" priority="682" stopIfTrue="1" operator="containsText" text="FAIL">
      <formula>NOT(ISERROR(SEARCH("FAIL",M879)))</formula>
    </cfRule>
  </conditionalFormatting>
  <conditionalFormatting sqref="M879:M881">
    <cfRule type="containsText" dxfId="731" priority="679" stopIfTrue="1" operator="containsText" text="PASS">
      <formula>NOT(ISERROR(SEARCH("PASS",M879)))</formula>
    </cfRule>
    <cfRule type="containsText" dxfId="730" priority="680" stopIfTrue="1" operator="containsText" text="FAIL">
      <formula>NOT(ISERROR(SEARCH("FAIL",M879)))</formula>
    </cfRule>
  </conditionalFormatting>
  <conditionalFormatting sqref="M879:M881">
    <cfRule type="containsText" dxfId="729" priority="677" stopIfTrue="1" operator="containsText" text="PASS">
      <formula>NOT(ISERROR(SEARCH("PASS",M879)))</formula>
    </cfRule>
    <cfRule type="containsText" dxfId="728" priority="678" stopIfTrue="1" operator="containsText" text="FAIL">
      <formula>NOT(ISERROR(SEARCH("FAIL",M879)))</formula>
    </cfRule>
  </conditionalFormatting>
  <conditionalFormatting sqref="M879:M881">
    <cfRule type="containsText" dxfId="727" priority="675" stopIfTrue="1" operator="containsText" text="PASS">
      <formula>NOT(ISERROR(SEARCH("PASS",M879)))</formula>
    </cfRule>
    <cfRule type="containsText" dxfId="726" priority="676" stopIfTrue="1" operator="containsText" text="FAIL">
      <formula>NOT(ISERROR(SEARCH("FAIL",M879)))</formula>
    </cfRule>
  </conditionalFormatting>
  <conditionalFormatting sqref="M882:M883">
    <cfRule type="containsText" dxfId="725" priority="673" stopIfTrue="1" operator="containsText" text="PASS">
      <formula>NOT(ISERROR(SEARCH("PASS",M882)))</formula>
    </cfRule>
    <cfRule type="containsText" dxfId="724" priority="674" stopIfTrue="1" operator="containsText" text="FAIL">
      <formula>NOT(ISERROR(SEARCH("FAIL",M882)))</formula>
    </cfRule>
  </conditionalFormatting>
  <conditionalFormatting sqref="M882:M883">
    <cfRule type="containsText" dxfId="723" priority="671" stopIfTrue="1" operator="containsText" text="PASS">
      <formula>NOT(ISERROR(SEARCH("PASS",M882)))</formula>
    </cfRule>
    <cfRule type="containsText" dxfId="722" priority="672" stopIfTrue="1" operator="containsText" text="FAIL">
      <formula>NOT(ISERROR(SEARCH("FAIL",M882)))</formula>
    </cfRule>
  </conditionalFormatting>
  <conditionalFormatting sqref="M882:M883">
    <cfRule type="containsText" dxfId="721" priority="669" stopIfTrue="1" operator="containsText" text="PASS">
      <formula>NOT(ISERROR(SEARCH("PASS",M882)))</formula>
    </cfRule>
    <cfRule type="containsText" dxfId="720" priority="670" stopIfTrue="1" operator="containsText" text="FAIL">
      <formula>NOT(ISERROR(SEARCH("FAIL",M882)))</formula>
    </cfRule>
  </conditionalFormatting>
  <conditionalFormatting sqref="M882:M883">
    <cfRule type="containsText" dxfId="719" priority="667" stopIfTrue="1" operator="containsText" text="PASS">
      <formula>NOT(ISERROR(SEARCH("PASS",M882)))</formula>
    </cfRule>
    <cfRule type="containsText" dxfId="718" priority="668" stopIfTrue="1" operator="containsText" text="FAIL">
      <formula>NOT(ISERROR(SEARCH("FAIL",M882)))</formula>
    </cfRule>
  </conditionalFormatting>
  <conditionalFormatting sqref="M882:M883">
    <cfRule type="containsText" dxfId="717" priority="665" stopIfTrue="1" operator="containsText" text="PASS">
      <formula>NOT(ISERROR(SEARCH("PASS",M882)))</formula>
    </cfRule>
    <cfRule type="containsText" dxfId="716" priority="666" stopIfTrue="1" operator="containsText" text="FAIL">
      <formula>NOT(ISERROR(SEARCH("FAIL",M882)))</formula>
    </cfRule>
  </conditionalFormatting>
  <conditionalFormatting sqref="M882:M883">
    <cfRule type="containsText" dxfId="715" priority="663" stopIfTrue="1" operator="containsText" text="PASS">
      <formula>NOT(ISERROR(SEARCH("PASS",M882)))</formula>
    </cfRule>
    <cfRule type="containsText" dxfId="714" priority="664" stopIfTrue="1" operator="containsText" text="FAIL">
      <formula>NOT(ISERROR(SEARCH("FAIL",M882)))</formula>
    </cfRule>
  </conditionalFormatting>
  <conditionalFormatting sqref="M882:M883">
    <cfRule type="containsText" dxfId="713" priority="661" stopIfTrue="1" operator="containsText" text="PASS">
      <formula>NOT(ISERROR(SEARCH("PASS",M882)))</formula>
    </cfRule>
    <cfRule type="containsText" dxfId="712" priority="662" stopIfTrue="1" operator="containsText" text="FAIL">
      <formula>NOT(ISERROR(SEARCH("FAIL",M882)))</formula>
    </cfRule>
  </conditionalFormatting>
  <conditionalFormatting sqref="M882">
    <cfRule type="containsText" dxfId="711" priority="659" stopIfTrue="1" operator="containsText" text="PASS">
      <formula>NOT(ISERROR(SEARCH("PASS",M882)))</formula>
    </cfRule>
    <cfRule type="containsText" dxfId="710" priority="660" stopIfTrue="1" operator="containsText" text="FAIL">
      <formula>NOT(ISERROR(SEARCH("FAIL",M882)))</formula>
    </cfRule>
  </conditionalFormatting>
  <conditionalFormatting sqref="M882">
    <cfRule type="containsText" dxfId="709" priority="657" stopIfTrue="1" operator="containsText" text="PASS">
      <formula>NOT(ISERROR(SEARCH("PASS",M882)))</formula>
    </cfRule>
    <cfRule type="containsText" dxfId="708" priority="658" stopIfTrue="1" operator="containsText" text="FAIL">
      <formula>NOT(ISERROR(SEARCH("FAIL",M882)))</formula>
    </cfRule>
  </conditionalFormatting>
  <conditionalFormatting sqref="M882">
    <cfRule type="containsText" dxfId="707" priority="655" stopIfTrue="1" operator="containsText" text="PASS">
      <formula>NOT(ISERROR(SEARCH("PASS",M882)))</formula>
    </cfRule>
    <cfRule type="containsText" dxfId="706" priority="656" stopIfTrue="1" operator="containsText" text="FAIL">
      <formula>NOT(ISERROR(SEARCH("FAIL",M882)))</formula>
    </cfRule>
  </conditionalFormatting>
  <conditionalFormatting sqref="M882">
    <cfRule type="containsText" dxfId="705" priority="653" stopIfTrue="1" operator="containsText" text="PASS">
      <formula>NOT(ISERROR(SEARCH("PASS",M882)))</formula>
    </cfRule>
    <cfRule type="containsText" dxfId="704" priority="654" stopIfTrue="1" operator="containsText" text="FAIL">
      <formula>NOT(ISERROR(SEARCH("FAIL",M882)))</formula>
    </cfRule>
  </conditionalFormatting>
  <conditionalFormatting sqref="M882">
    <cfRule type="containsText" dxfId="703" priority="651" stopIfTrue="1" operator="containsText" text="PASS">
      <formula>NOT(ISERROR(SEARCH("PASS",M882)))</formula>
    </cfRule>
    <cfRule type="containsText" dxfId="702" priority="652" stopIfTrue="1" operator="containsText" text="FAIL">
      <formula>NOT(ISERROR(SEARCH("FAIL",M882)))</formula>
    </cfRule>
  </conditionalFormatting>
  <conditionalFormatting sqref="M882">
    <cfRule type="containsText" dxfId="701" priority="649" stopIfTrue="1" operator="containsText" text="PASS">
      <formula>NOT(ISERROR(SEARCH("PASS",M882)))</formula>
    </cfRule>
    <cfRule type="containsText" dxfId="700" priority="650" stopIfTrue="1" operator="containsText" text="FAIL">
      <formula>NOT(ISERROR(SEARCH("FAIL",M882)))</formula>
    </cfRule>
  </conditionalFormatting>
  <conditionalFormatting sqref="M882">
    <cfRule type="containsText" dxfId="699" priority="647" stopIfTrue="1" operator="containsText" text="PASS">
      <formula>NOT(ISERROR(SEARCH("PASS",M882)))</formula>
    </cfRule>
    <cfRule type="containsText" dxfId="698" priority="648" stopIfTrue="1" operator="containsText" text="FAIL">
      <formula>NOT(ISERROR(SEARCH("FAIL",M882)))</formula>
    </cfRule>
  </conditionalFormatting>
  <conditionalFormatting sqref="M882">
    <cfRule type="containsText" dxfId="697" priority="645" stopIfTrue="1" operator="containsText" text="PASS">
      <formula>NOT(ISERROR(SEARCH("PASS",M882)))</formula>
    </cfRule>
    <cfRule type="containsText" dxfId="696" priority="646" stopIfTrue="1" operator="containsText" text="FAIL">
      <formula>NOT(ISERROR(SEARCH("FAIL",M882)))</formula>
    </cfRule>
  </conditionalFormatting>
  <conditionalFormatting sqref="M882">
    <cfRule type="containsText" dxfId="695" priority="643" stopIfTrue="1" operator="containsText" text="PASS">
      <formula>NOT(ISERROR(SEARCH("PASS",M882)))</formula>
    </cfRule>
    <cfRule type="containsText" dxfId="694" priority="644" stopIfTrue="1" operator="containsText" text="FAIL">
      <formula>NOT(ISERROR(SEARCH("FAIL",M882)))</formula>
    </cfRule>
  </conditionalFormatting>
  <conditionalFormatting sqref="M884:M885">
    <cfRule type="containsText" dxfId="693" priority="641" stopIfTrue="1" operator="containsText" text="PASS">
      <formula>NOT(ISERROR(SEARCH("PASS",M884)))</formula>
    </cfRule>
    <cfRule type="containsText" dxfId="692" priority="642" stopIfTrue="1" operator="containsText" text="FAIL">
      <formula>NOT(ISERROR(SEARCH("FAIL",M884)))</formula>
    </cfRule>
  </conditionalFormatting>
  <conditionalFormatting sqref="M884:M885">
    <cfRule type="containsText" dxfId="691" priority="639" stopIfTrue="1" operator="containsText" text="PASS">
      <formula>NOT(ISERROR(SEARCH("PASS",M884)))</formula>
    </cfRule>
    <cfRule type="containsText" dxfId="690" priority="640" stopIfTrue="1" operator="containsText" text="FAIL">
      <formula>NOT(ISERROR(SEARCH("FAIL",M884)))</formula>
    </cfRule>
  </conditionalFormatting>
  <conditionalFormatting sqref="M884:M885">
    <cfRule type="containsText" dxfId="689" priority="637" stopIfTrue="1" operator="containsText" text="PASS">
      <formula>NOT(ISERROR(SEARCH("PASS",M884)))</formula>
    </cfRule>
    <cfRule type="containsText" dxfId="688" priority="638" stopIfTrue="1" operator="containsText" text="FAIL">
      <formula>NOT(ISERROR(SEARCH("FAIL",M884)))</formula>
    </cfRule>
  </conditionalFormatting>
  <conditionalFormatting sqref="M884:M885">
    <cfRule type="containsText" dxfId="687" priority="635" stopIfTrue="1" operator="containsText" text="PASS">
      <formula>NOT(ISERROR(SEARCH("PASS",M884)))</formula>
    </cfRule>
    <cfRule type="containsText" dxfId="686" priority="636" stopIfTrue="1" operator="containsText" text="FAIL">
      <formula>NOT(ISERROR(SEARCH("FAIL",M884)))</formula>
    </cfRule>
  </conditionalFormatting>
  <conditionalFormatting sqref="M884:M885">
    <cfRule type="containsText" dxfId="685" priority="633" stopIfTrue="1" operator="containsText" text="PASS">
      <formula>NOT(ISERROR(SEARCH("PASS",M884)))</formula>
    </cfRule>
    <cfRule type="containsText" dxfId="684" priority="634" stopIfTrue="1" operator="containsText" text="FAIL">
      <formula>NOT(ISERROR(SEARCH("FAIL",M884)))</formula>
    </cfRule>
  </conditionalFormatting>
  <conditionalFormatting sqref="M884:M885">
    <cfRule type="containsText" dxfId="683" priority="631" stopIfTrue="1" operator="containsText" text="PASS">
      <formula>NOT(ISERROR(SEARCH("PASS",M884)))</formula>
    </cfRule>
    <cfRule type="containsText" dxfId="682" priority="632" stopIfTrue="1" operator="containsText" text="FAIL">
      <formula>NOT(ISERROR(SEARCH("FAIL",M884)))</formula>
    </cfRule>
  </conditionalFormatting>
  <conditionalFormatting sqref="M884:M885">
    <cfRule type="containsText" dxfId="681" priority="629" stopIfTrue="1" operator="containsText" text="PASS">
      <formula>NOT(ISERROR(SEARCH("PASS",M884)))</formula>
    </cfRule>
    <cfRule type="containsText" dxfId="680" priority="630" stopIfTrue="1" operator="containsText" text="FAIL">
      <formula>NOT(ISERROR(SEARCH("FAIL",M884)))</formula>
    </cfRule>
  </conditionalFormatting>
  <conditionalFormatting sqref="M884">
    <cfRule type="containsText" dxfId="679" priority="627" stopIfTrue="1" operator="containsText" text="PASS">
      <formula>NOT(ISERROR(SEARCH("PASS",M884)))</formula>
    </cfRule>
    <cfRule type="containsText" dxfId="678" priority="628" stopIfTrue="1" operator="containsText" text="FAIL">
      <formula>NOT(ISERROR(SEARCH("FAIL",M884)))</formula>
    </cfRule>
  </conditionalFormatting>
  <conditionalFormatting sqref="M884">
    <cfRule type="containsText" dxfId="677" priority="625" stopIfTrue="1" operator="containsText" text="PASS">
      <formula>NOT(ISERROR(SEARCH("PASS",M884)))</formula>
    </cfRule>
    <cfRule type="containsText" dxfId="676" priority="626" stopIfTrue="1" operator="containsText" text="FAIL">
      <formula>NOT(ISERROR(SEARCH("FAIL",M884)))</formula>
    </cfRule>
  </conditionalFormatting>
  <conditionalFormatting sqref="M884">
    <cfRule type="containsText" dxfId="675" priority="623" stopIfTrue="1" operator="containsText" text="PASS">
      <formula>NOT(ISERROR(SEARCH("PASS",M884)))</formula>
    </cfRule>
    <cfRule type="containsText" dxfId="674" priority="624" stopIfTrue="1" operator="containsText" text="FAIL">
      <formula>NOT(ISERROR(SEARCH("FAIL",M884)))</formula>
    </cfRule>
  </conditionalFormatting>
  <conditionalFormatting sqref="M884">
    <cfRule type="containsText" dxfId="673" priority="621" stopIfTrue="1" operator="containsText" text="PASS">
      <formula>NOT(ISERROR(SEARCH("PASS",M884)))</formula>
    </cfRule>
    <cfRule type="containsText" dxfId="672" priority="622" stopIfTrue="1" operator="containsText" text="FAIL">
      <formula>NOT(ISERROR(SEARCH("FAIL",M884)))</formula>
    </cfRule>
  </conditionalFormatting>
  <conditionalFormatting sqref="M884">
    <cfRule type="containsText" dxfId="671" priority="619" stopIfTrue="1" operator="containsText" text="PASS">
      <formula>NOT(ISERROR(SEARCH("PASS",M884)))</formula>
    </cfRule>
    <cfRule type="containsText" dxfId="670" priority="620" stopIfTrue="1" operator="containsText" text="FAIL">
      <formula>NOT(ISERROR(SEARCH("FAIL",M884)))</formula>
    </cfRule>
  </conditionalFormatting>
  <conditionalFormatting sqref="M884">
    <cfRule type="containsText" dxfId="669" priority="617" stopIfTrue="1" operator="containsText" text="PASS">
      <formula>NOT(ISERROR(SEARCH("PASS",M884)))</formula>
    </cfRule>
    <cfRule type="containsText" dxfId="668" priority="618" stopIfTrue="1" operator="containsText" text="FAIL">
      <formula>NOT(ISERROR(SEARCH("FAIL",M884)))</formula>
    </cfRule>
  </conditionalFormatting>
  <conditionalFormatting sqref="M884">
    <cfRule type="containsText" dxfId="667" priority="615" stopIfTrue="1" operator="containsText" text="PASS">
      <formula>NOT(ISERROR(SEARCH("PASS",M884)))</formula>
    </cfRule>
    <cfRule type="containsText" dxfId="666" priority="616" stopIfTrue="1" operator="containsText" text="FAIL">
      <formula>NOT(ISERROR(SEARCH("FAIL",M884)))</formula>
    </cfRule>
  </conditionalFormatting>
  <conditionalFormatting sqref="M884">
    <cfRule type="containsText" dxfId="665" priority="613" stopIfTrue="1" operator="containsText" text="PASS">
      <formula>NOT(ISERROR(SEARCH("PASS",M884)))</formula>
    </cfRule>
    <cfRule type="containsText" dxfId="664" priority="614" stopIfTrue="1" operator="containsText" text="FAIL">
      <formula>NOT(ISERROR(SEARCH("FAIL",M884)))</formula>
    </cfRule>
  </conditionalFormatting>
  <conditionalFormatting sqref="M884">
    <cfRule type="containsText" dxfId="663" priority="611" stopIfTrue="1" operator="containsText" text="PASS">
      <formula>NOT(ISERROR(SEARCH("PASS",M884)))</formula>
    </cfRule>
    <cfRule type="containsText" dxfId="662" priority="612" stopIfTrue="1" operator="containsText" text="FAIL">
      <formula>NOT(ISERROR(SEARCH("FAIL",M884)))</formula>
    </cfRule>
  </conditionalFormatting>
  <conditionalFormatting sqref="M886:M887">
    <cfRule type="containsText" dxfId="661" priority="609" stopIfTrue="1" operator="containsText" text="PASS">
      <formula>NOT(ISERROR(SEARCH("PASS",M886)))</formula>
    </cfRule>
    <cfRule type="containsText" dxfId="660" priority="610" stopIfTrue="1" operator="containsText" text="FAIL">
      <formula>NOT(ISERROR(SEARCH("FAIL",M886)))</formula>
    </cfRule>
  </conditionalFormatting>
  <conditionalFormatting sqref="M886:M887">
    <cfRule type="containsText" dxfId="659" priority="607" stopIfTrue="1" operator="containsText" text="PASS">
      <formula>NOT(ISERROR(SEARCH("PASS",M886)))</formula>
    </cfRule>
    <cfRule type="containsText" dxfId="658" priority="608" stopIfTrue="1" operator="containsText" text="FAIL">
      <formula>NOT(ISERROR(SEARCH("FAIL",M886)))</formula>
    </cfRule>
  </conditionalFormatting>
  <conditionalFormatting sqref="M886:M887">
    <cfRule type="containsText" dxfId="657" priority="605" stopIfTrue="1" operator="containsText" text="PASS">
      <formula>NOT(ISERROR(SEARCH("PASS",M886)))</formula>
    </cfRule>
    <cfRule type="containsText" dxfId="656" priority="606" stopIfTrue="1" operator="containsText" text="FAIL">
      <formula>NOT(ISERROR(SEARCH("FAIL",M886)))</formula>
    </cfRule>
  </conditionalFormatting>
  <conditionalFormatting sqref="M886:M887">
    <cfRule type="containsText" dxfId="655" priority="603" stopIfTrue="1" operator="containsText" text="PASS">
      <formula>NOT(ISERROR(SEARCH("PASS",M886)))</formula>
    </cfRule>
    <cfRule type="containsText" dxfId="654" priority="604" stopIfTrue="1" operator="containsText" text="FAIL">
      <formula>NOT(ISERROR(SEARCH("FAIL",M886)))</formula>
    </cfRule>
  </conditionalFormatting>
  <conditionalFormatting sqref="M886:M887">
    <cfRule type="containsText" dxfId="653" priority="601" stopIfTrue="1" operator="containsText" text="PASS">
      <formula>NOT(ISERROR(SEARCH("PASS",M886)))</formula>
    </cfRule>
    <cfRule type="containsText" dxfId="652" priority="602" stopIfTrue="1" operator="containsText" text="FAIL">
      <formula>NOT(ISERROR(SEARCH("FAIL",M886)))</formula>
    </cfRule>
  </conditionalFormatting>
  <conditionalFormatting sqref="M886:M887">
    <cfRule type="containsText" dxfId="651" priority="599" stopIfTrue="1" operator="containsText" text="PASS">
      <formula>NOT(ISERROR(SEARCH("PASS",M886)))</formula>
    </cfRule>
    <cfRule type="containsText" dxfId="650" priority="600" stopIfTrue="1" operator="containsText" text="FAIL">
      <formula>NOT(ISERROR(SEARCH("FAIL",M886)))</formula>
    </cfRule>
  </conditionalFormatting>
  <conditionalFormatting sqref="M886:M887">
    <cfRule type="containsText" dxfId="649" priority="597" stopIfTrue="1" operator="containsText" text="PASS">
      <formula>NOT(ISERROR(SEARCH("PASS",M886)))</formula>
    </cfRule>
    <cfRule type="containsText" dxfId="648" priority="598" stopIfTrue="1" operator="containsText" text="FAIL">
      <formula>NOT(ISERROR(SEARCH("FAIL",M886)))</formula>
    </cfRule>
  </conditionalFormatting>
  <conditionalFormatting sqref="M886">
    <cfRule type="containsText" dxfId="647" priority="595" stopIfTrue="1" operator="containsText" text="PASS">
      <formula>NOT(ISERROR(SEARCH("PASS",M886)))</formula>
    </cfRule>
    <cfRule type="containsText" dxfId="646" priority="596" stopIfTrue="1" operator="containsText" text="FAIL">
      <formula>NOT(ISERROR(SEARCH("FAIL",M886)))</formula>
    </cfRule>
  </conditionalFormatting>
  <conditionalFormatting sqref="M886">
    <cfRule type="containsText" dxfId="645" priority="593" stopIfTrue="1" operator="containsText" text="PASS">
      <formula>NOT(ISERROR(SEARCH("PASS",M886)))</formula>
    </cfRule>
    <cfRule type="containsText" dxfId="644" priority="594" stopIfTrue="1" operator="containsText" text="FAIL">
      <formula>NOT(ISERROR(SEARCH("FAIL",M886)))</formula>
    </cfRule>
  </conditionalFormatting>
  <conditionalFormatting sqref="M886">
    <cfRule type="containsText" dxfId="643" priority="591" stopIfTrue="1" operator="containsText" text="PASS">
      <formula>NOT(ISERROR(SEARCH("PASS",M886)))</formula>
    </cfRule>
    <cfRule type="containsText" dxfId="642" priority="592" stopIfTrue="1" operator="containsText" text="FAIL">
      <formula>NOT(ISERROR(SEARCH("FAIL",M886)))</formula>
    </cfRule>
  </conditionalFormatting>
  <conditionalFormatting sqref="M886">
    <cfRule type="containsText" dxfId="641" priority="589" stopIfTrue="1" operator="containsText" text="PASS">
      <formula>NOT(ISERROR(SEARCH("PASS",M886)))</formula>
    </cfRule>
    <cfRule type="containsText" dxfId="640" priority="590" stopIfTrue="1" operator="containsText" text="FAIL">
      <formula>NOT(ISERROR(SEARCH("FAIL",M886)))</formula>
    </cfRule>
  </conditionalFormatting>
  <conditionalFormatting sqref="M886">
    <cfRule type="containsText" dxfId="639" priority="587" stopIfTrue="1" operator="containsText" text="PASS">
      <formula>NOT(ISERROR(SEARCH("PASS",M886)))</formula>
    </cfRule>
    <cfRule type="containsText" dxfId="638" priority="588" stopIfTrue="1" operator="containsText" text="FAIL">
      <formula>NOT(ISERROR(SEARCH("FAIL",M886)))</formula>
    </cfRule>
  </conditionalFormatting>
  <conditionalFormatting sqref="M886">
    <cfRule type="containsText" dxfId="637" priority="585" stopIfTrue="1" operator="containsText" text="PASS">
      <formula>NOT(ISERROR(SEARCH("PASS",M886)))</formula>
    </cfRule>
    <cfRule type="containsText" dxfId="636" priority="586" stopIfTrue="1" operator="containsText" text="FAIL">
      <formula>NOT(ISERROR(SEARCH("FAIL",M886)))</formula>
    </cfRule>
  </conditionalFormatting>
  <conditionalFormatting sqref="M886">
    <cfRule type="containsText" dxfId="635" priority="583" stopIfTrue="1" operator="containsText" text="PASS">
      <formula>NOT(ISERROR(SEARCH("PASS",M886)))</formula>
    </cfRule>
    <cfRule type="containsText" dxfId="634" priority="584" stopIfTrue="1" operator="containsText" text="FAIL">
      <formula>NOT(ISERROR(SEARCH("FAIL",M886)))</formula>
    </cfRule>
  </conditionalFormatting>
  <conditionalFormatting sqref="M886">
    <cfRule type="containsText" dxfId="633" priority="581" stopIfTrue="1" operator="containsText" text="PASS">
      <formula>NOT(ISERROR(SEARCH("PASS",M886)))</formula>
    </cfRule>
    <cfRule type="containsText" dxfId="632" priority="582" stopIfTrue="1" operator="containsText" text="FAIL">
      <formula>NOT(ISERROR(SEARCH("FAIL",M886)))</formula>
    </cfRule>
  </conditionalFormatting>
  <conditionalFormatting sqref="M886">
    <cfRule type="containsText" dxfId="631" priority="579" stopIfTrue="1" operator="containsText" text="PASS">
      <formula>NOT(ISERROR(SEARCH("PASS",M886)))</formula>
    </cfRule>
    <cfRule type="containsText" dxfId="630" priority="580" stopIfTrue="1" operator="containsText" text="FAIL">
      <formula>NOT(ISERROR(SEARCH("FAIL",M886)))</formula>
    </cfRule>
  </conditionalFormatting>
  <conditionalFormatting sqref="M888:M889">
    <cfRule type="containsText" dxfId="629" priority="577" stopIfTrue="1" operator="containsText" text="PASS">
      <formula>NOT(ISERROR(SEARCH("PASS",M888)))</formula>
    </cfRule>
    <cfRule type="containsText" dxfId="628" priority="578" stopIfTrue="1" operator="containsText" text="FAIL">
      <formula>NOT(ISERROR(SEARCH("FAIL",M888)))</formula>
    </cfRule>
  </conditionalFormatting>
  <conditionalFormatting sqref="M888:M889">
    <cfRule type="containsText" dxfId="627" priority="575" stopIfTrue="1" operator="containsText" text="PASS">
      <formula>NOT(ISERROR(SEARCH("PASS",M888)))</formula>
    </cfRule>
    <cfRule type="containsText" dxfId="626" priority="576" stopIfTrue="1" operator="containsText" text="FAIL">
      <formula>NOT(ISERROR(SEARCH("FAIL",M888)))</formula>
    </cfRule>
  </conditionalFormatting>
  <conditionalFormatting sqref="M888:M889">
    <cfRule type="containsText" dxfId="625" priority="573" stopIfTrue="1" operator="containsText" text="PASS">
      <formula>NOT(ISERROR(SEARCH("PASS",M888)))</formula>
    </cfRule>
    <cfRule type="containsText" dxfId="624" priority="574" stopIfTrue="1" operator="containsText" text="FAIL">
      <formula>NOT(ISERROR(SEARCH("FAIL",M888)))</formula>
    </cfRule>
  </conditionalFormatting>
  <conditionalFormatting sqref="M888:M889">
    <cfRule type="containsText" dxfId="623" priority="571" stopIfTrue="1" operator="containsText" text="PASS">
      <formula>NOT(ISERROR(SEARCH("PASS",M888)))</formula>
    </cfRule>
    <cfRule type="containsText" dxfId="622" priority="572" stopIfTrue="1" operator="containsText" text="FAIL">
      <formula>NOT(ISERROR(SEARCH("FAIL",M888)))</formula>
    </cfRule>
  </conditionalFormatting>
  <conditionalFormatting sqref="M888:M889">
    <cfRule type="containsText" dxfId="621" priority="569" stopIfTrue="1" operator="containsText" text="PASS">
      <formula>NOT(ISERROR(SEARCH("PASS",M888)))</formula>
    </cfRule>
    <cfRule type="containsText" dxfId="620" priority="570" stopIfTrue="1" operator="containsText" text="FAIL">
      <formula>NOT(ISERROR(SEARCH("FAIL",M888)))</formula>
    </cfRule>
  </conditionalFormatting>
  <conditionalFormatting sqref="M888:M889">
    <cfRule type="containsText" dxfId="619" priority="567" stopIfTrue="1" operator="containsText" text="PASS">
      <formula>NOT(ISERROR(SEARCH("PASS",M888)))</formula>
    </cfRule>
    <cfRule type="containsText" dxfId="618" priority="568" stopIfTrue="1" operator="containsText" text="FAIL">
      <formula>NOT(ISERROR(SEARCH("FAIL",M888)))</formula>
    </cfRule>
  </conditionalFormatting>
  <conditionalFormatting sqref="M888:M889">
    <cfRule type="containsText" dxfId="617" priority="565" stopIfTrue="1" operator="containsText" text="PASS">
      <formula>NOT(ISERROR(SEARCH("PASS",M888)))</formula>
    </cfRule>
    <cfRule type="containsText" dxfId="616" priority="566" stopIfTrue="1" operator="containsText" text="FAIL">
      <formula>NOT(ISERROR(SEARCH("FAIL",M888)))</formula>
    </cfRule>
  </conditionalFormatting>
  <conditionalFormatting sqref="M888">
    <cfRule type="containsText" dxfId="615" priority="563" stopIfTrue="1" operator="containsText" text="PASS">
      <formula>NOT(ISERROR(SEARCH("PASS",M888)))</formula>
    </cfRule>
    <cfRule type="containsText" dxfId="614" priority="564" stopIfTrue="1" operator="containsText" text="FAIL">
      <formula>NOT(ISERROR(SEARCH("FAIL",M888)))</formula>
    </cfRule>
  </conditionalFormatting>
  <conditionalFormatting sqref="M888">
    <cfRule type="containsText" dxfId="613" priority="561" stopIfTrue="1" operator="containsText" text="PASS">
      <formula>NOT(ISERROR(SEARCH("PASS",M888)))</formula>
    </cfRule>
    <cfRule type="containsText" dxfId="612" priority="562" stopIfTrue="1" operator="containsText" text="FAIL">
      <formula>NOT(ISERROR(SEARCH("FAIL",M888)))</formula>
    </cfRule>
  </conditionalFormatting>
  <conditionalFormatting sqref="M888">
    <cfRule type="containsText" dxfId="611" priority="559" stopIfTrue="1" operator="containsText" text="PASS">
      <formula>NOT(ISERROR(SEARCH("PASS",M888)))</formula>
    </cfRule>
    <cfRule type="containsText" dxfId="610" priority="560" stopIfTrue="1" operator="containsText" text="FAIL">
      <formula>NOT(ISERROR(SEARCH("FAIL",M888)))</formula>
    </cfRule>
  </conditionalFormatting>
  <conditionalFormatting sqref="M888">
    <cfRule type="containsText" dxfId="609" priority="557" stopIfTrue="1" operator="containsText" text="PASS">
      <formula>NOT(ISERROR(SEARCH("PASS",M888)))</formula>
    </cfRule>
    <cfRule type="containsText" dxfId="608" priority="558" stopIfTrue="1" operator="containsText" text="FAIL">
      <formula>NOT(ISERROR(SEARCH("FAIL",M888)))</formula>
    </cfRule>
  </conditionalFormatting>
  <conditionalFormatting sqref="M888">
    <cfRule type="containsText" dxfId="607" priority="555" stopIfTrue="1" operator="containsText" text="PASS">
      <formula>NOT(ISERROR(SEARCH("PASS",M888)))</formula>
    </cfRule>
    <cfRule type="containsText" dxfId="606" priority="556" stopIfTrue="1" operator="containsText" text="FAIL">
      <formula>NOT(ISERROR(SEARCH("FAIL",M888)))</formula>
    </cfRule>
  </conditionalFormatting>
  <conditionalFormatting sqref="M888">
    <cfRule type="containsText" dxfId="605" priority="553" stopIfTrue="1" operator="containsText" text="PASS">
      <formula>NOT(ISERROR(SEARCH("PASS",M888)))</formula>
    </cfRule>
    <cfRule type="containsText" dxfId="604" priority="554" stopIfTrue="1" operator="containsText" text="FAIL">
      <formula>NOT(ISERROR(SEARCH("FAIL",M888)))</formula>
    </cfRule>
  </conditionalFormatting>
  <conditionalFormatting sqref="M888">
    <cfRule type="containsText" dxfId="603" priority="551" stopIfTrue="1" operator="containsText" text="PASS">
      <formula>NOT(ISERROR(SEARCH("PASS",M888)))</formula>
    </cfRule>
    <cfRule type="containsText" dxfId="602" priority="552" stopIfTrue="1" operator="containsText" text="FAIL">
      <formula>NOT(ISERROR(SEARCH("FAIL",M888)))</formula>
    </cfRule>
  </conditionalFormatting>
  <conditionalFormatting sqref="M888">
    <cfRule type="containsText" dxfId="601" priority="549" stopIfTrue="1" operator="containsText" text="PASS">
      <formula>NOT(ISERROR(SEARCH("PASS",M888)))</formula>
    </cfRule>
    <cfRule type="containsText" dxfId="600" priority="550" stopIfTrue="1" operator="containsText" text="FAIL">
      <formula>NOT(ISERROR(SEARCH("FAIL",M888)))</formula>
    </cfRule>
  </conditionalFormatting>
  <conditionalFormatting sqref="M888">
    <cfRule type="containsText" dxfId="599" priority="547" stopIfTrue="1" operator="containsText" text="PASS">
      <formula>NOT(ISERROR(SEARCH("PASS",M888)))</formula>
    </cfRule>
    <cfRule type="containsText" dxfId="598" priority="548" stopIfTrue="1" operator="containsText" text="FAIL">
      <formula>NOT(ISERROR(SEARCH("FAIL",M888)))</formula>
    </cfRule>
  </conditionalFormatting>
  <conditionalFormatting sqref="M890">
    <cfRule type="containsText" dxfId="597" priority="545" stopIfTrue="1" operator="containsText" text="PASS">
      <formula>NOT(ISERROR(SEARCH("PASS",M890)))</formula>
    </cfRule>
    <cfRule type="containsText" dxfId="596" priority="546" stopIfTrue="1" operator="containsText" text="FAIL">
      <formula>NOT(ISERROR(SEARCH("FAIL",M890)))</formula>
    </cfRule>
  </conditionalFormatting>
  <conditionalFormatting sqref="M890">
    <cfRule type="containsText" dxfId="595" priority="543" stopIfTrue="1" operator="containsText" text="PASS">
      <formula>NOT(ISERROR(SEARCH("PASS",M890)))</formula>
    </cfRule>
    <cfRule type="containsText" dxfId="594" priority="544" stopIfTrue="1" operator="containsText" text="FAIL">
      <formula>NOT(ISERROR(SEARCH("FAIL",M890)))</formula>
    </cfRule>
  </conditionalFormatting>
  <conditionalFormatting sqref="M890">
    <cfRule type="containsText" dxfId="593" priority="541" stopIfTrue="1" operator="containsText" text="PASS">
      <formula>NOT(ISERROR(SEARCH("PASS",M890)))</formula>
    </cfRule>
    <cfRule type="containsText" dxfId="592" priority="542" stopIfTrue="1" operator="containsText" text="FAIL">
      <formula>NOT(ISERROR(SEARCH("FAIL",M890)))</formula>
    </cfRule>
  </conditionalFormatting>
  <conditionalFormatting sqref="M890">
    <cfRule type="containsText" dxfId="591" priority="539" stopIfTrue="1" operator="containsText" text="PASS">
      <formula>NOT(ISERROR(SEARCH("PASS",M890)))</formula>
    </cfRule>
    <cfRule type="containsText" dxfId="590" priority="540" stopIfTrue="1" operator="containsText" text="FAIL">
      <formula>NOT(ISERROR(SEARCH("FAIL",M890)))</formula>
    </cfRule>
  </conditionalFormatting>
  <conditionalFormatting sqref="M890">
    <cfRule type="containsText" dxfId="589" priority="537" stopIfTrue="1" operator="containsText" text="PASS">
      <formula>NOT(ISERROR(SEARCH("PASS",M890)))</formula>
    </cfRule>
    <cfRule type="containsText" dxfId="588" priority="538" stopIfTrue="1" operator="containsText" text="FAIL">
      <formula>NOT(ISERROR(SEARCH("FAIL",M890)))</formula>
    </cfRule>
  </conditionalFormatting>
  <conditionalFormatting sqref="M890">
    <cfRule type="containsText" dxfId="587" priority="535" stopIfTrue="1" operator="containsText" text="PASS">
      <formula>NOT(ISERROR(SEARCH("PASS",M890)))</formula>
    </cfRule>
    <cfRule type="containsText" dxfId="586" priority="536" stopIfTrue="1" operator="containsText" text="FAIL">
      <formula>NOT(ISERROR(SEARCH("FAIL",M890)))</formula>
    </cfRule>
  </conditionalFormatting>
  <conditionalFormatting sqref="M890">
    <cfRule type="containsText" dxfId="585" priority="533" stopIfTrue="1" operator="containsText" text="PASS">
      <formula>NOT(ISERROR(SEARCH("PASS",M890)))</formula>
    </cfRule>
    <cfRule type="containsText" dxfId="584" priority="534" stopIfTrue="1" operator="containsText" text="FAIL">
      <formula>NOT(ISERROR(SEARCH("FAIL",M890)))</formula>
    </cfRule>
  </conditionalFormatting>
  <conditionalFormatting sqref="M890">
    <cfRule type="containsText" dxfId="583" priority="531" stopIfTrue="1" operator="containsText" text="PASS">
      <formula>NOT(ISERROR(SEARCH("PASS",M890)))</formula>
    </cfRule>
    <cfRule type="containsText" dxfId="582" priority="532" stopIfTrue="1" operator="containsText" text="FAIL">
      <formula>NOT(ISERROR(SEARCH("FAIL",M890)))</formula>
    </cfRule>
  </conditionalFormatting>
  <conditionalFormatting sqref="M890">
    <cfRule type="containsText" dxfId="581" priority="529" stopIfTrue="1" operator="containsText" text="PASS">
      <formula>NOT(ISERROR(SEARCH("PASS",M890)))</formula>
    </cfRule>
    <cfRule type="containsText" dxfId="580" priority="530" stopIfTrue="1" operator="containsText" text="FAIL">
      <formula>NOT(ISERROR(SEARCH("FAIL",M890)))</formula>
    </cfRule>
  </conditionalFormatting>
  <conditionalFormatting sqref="M890">
    <cfRule type="containsText" dxfId="579" priority="527" stopIfTrue="1" operator="containsText" text="PASS">
      <formula>NOT(ISERROR(SEARCH("PASS",M890)))</formula>
    </cfRule>
    <cfRule type="containsText" dxfId="578" priority="528" stopIfTrue="1" operator="containsText" text="FAIL">
      <formula>NOT(ISERROR(SEARCH("FAIL",M890)))</formula>
    </cfRule>
  </conditionalFormatting>
  <conditionalFormatting sqref="M890">
    <cfRule type="containsText" dxfId="577" priority="525" stopIfTrue="1" operator="containsText" text="PASS">
      <formula>NOT(ISERROR(SEARCH("PASS",M890)))</formula>
    </cfRule>
    <cfRule type="containsText" dxfId="576" priority="526" stopIfTrue="1" operator="containsText" text="FAIL">
      <formula>NOT(ISERROR(SEARCH("FAIL",M890)))</formula>
    </cfRule>
  </conditionalFormatting>
  <conditionalFormatting sqref="M890">
    <cfRule type="containsText" dxfId="575" priority="523" stopIfTrue="1" operator="containsText" text="PASS">
      <formula>NOT(ISERROR(SEARCH("PASS",M890)))</formula>
    </cfRule>
    <cfRule type="containsText" dxfId="574" priority="524" stopIfTrue="1" operator="containsText" text="FAIL">
      <formula>NOT(ISERROR(SEARCH("FAIL",M890)))</formula>
    </cfRule>
  </conditionalFormatting>
  <conditionalFormatting sqref="M890">
    <cfRule type="containsText" dxfId="573" priority="521" stopIfTrue="1" operator="containsText" text="PASS">
      <formula>NOT(ISERROR(SEARCH("PASS",M890)))</formula>
    </cfRule>
    <cfRule type="containsText" dxfId="572" priority="522" stopIfTrue="1" operator="containsText" text="FAIL">
      <formula>NOT(ISERROR(SEARCH("FAIL",M890)))</formula>
    </cfRule>
  </conditionalFormatting>
  <conditionalFormatting sqref="M890">
    <cfRule type="containsText" dxfId="571" priority="519" stopIfTrue="1" operator="containsText" text="PASS">
      <formula>NOT(ISERROR(SEARCH("PASS",M890)))</formula>
    </cfRule>
    <cfRule type="containsText" dxfId="570" priority="520" stopIfTrue="1" operator="containsText" text="FAIL">
      <formula>NOT(ISERROR(SEARCH("FAIL",M890)))</formula>
    </cfRule>
  </conditionalFormatting>
  <conditionalFormatting sqref="M890">
    <cfRule type="containsText" dxfId="569" priority="517" stopIfTrue="1" operator="containsText" text="PASS">
      <formula>NOT(ISERROR(SEARCH("PASS",M890)))</formula>
    </cfRule>
    <cfRule type="containsText" dxfId="568" priority="518" stopIfTrue="1" operator="containsText" text="FAIL">
      <formula>NOT(ISERROR(SEARCH("FAIL",M890)))</formula>
    </cfRule>
  </conditionalFormatting>
  <conditionalFormatting sqref="M890">
    <cfRule type="containsText" dxfId="567" priority="515" stopIfTrue="1" operator="containsText" text="PASS">
      <formula>NOT(ISERROR(SEARCH("PASS",M890)))</formula>
    </cfRule>
    <cfRule type="containsText" dxfId="566" priority="516" stopIfTrue="1" operator="containsText" text="FAIL">
      <formula>NOT(ISERROR(SEARCH("FAIL",M890)))</formula>
    </cfRule>
  </conditionalFormatting>
  <conditionalFormatting sqref="M891:M892">
    <cfRule type="containsText" dxfId="565" priority="513" stopIfTrue="1" operator="containsText" text="PASS">
      <formula>NOT(ISERROR(SEARCH("PASS",M891)))</formula>
    </cfRule>
    <cfRule type="containsText" dxfId="564" priority="514" stopIfTrue="1" operator="containsText" text="FAIL">
      <formula>NOT(ISERROR(SEARCH("FAIL",M891)))</formula>
    </cfRule>
  </conditionalFormatting>
  <conditionalFormatting sqref="M891:M892">
    <cfRule type="containsText" dxfId="563" priority="511" stopIfTrue="1" operator="containsText" text="PASS">
      <formula>NOT(ISERROR(SEARCH("PASS",M891)))</formula>
    </cfRule>
    <cfRule type="containsText" dxfId="562" priority="512" stopIfTrue="1" operator="containsText" text="FAIL">
      <formula>NOT(ISERROR(SEARCH("FAIL",M891)))</formula>
    </cfRule>
  </conditionalFormatting>
  <conditionalFormatting sqref="M891:M892">
    <cfRule type="containsText" dxfId="561" priority="509" stopIfTrue="1" operator="containsText" text="PASS">
      <formula>NOT(ISERROR(SEARCH("PASS",M891)))</formula>
    </cfRule>
    <cfRule type="containsText" dxfId="560" priority="510" stopIfTrue="1" operator="containsText" text="FAIL">
      <formula>NOT(ISERROR(SEARCH("FAIL",M891)))</formula>
    </cfRule>
  </conditionalFormatting>
  <conditionalFormatting sqref="M891:M892">
    <cfRule type="containsText" dxfId="559" priority="507" stopIfTrue="1" operator="containsText" text="PASS">
      <formula>NOT(ISERROR(SEARCH("PASS",M891)))</formula>
    </cfRule>
    <cfRule type="containsText" dxfId="558" priority="508" stopIfTrue="1" operator="containsText" text="FAIL">
      <formula>NOT(ISERROR(SEARCH("FAIL",M891)))</formula>
    </cfRule>
  </conditionalFormatting>
  <conditionalFormatting sqref="M891:M892">
    <cfRule type="containsText" dxfId="557" priority="505" stopIfTrue="1" operator="containsText" text="PASS">
      <formula>NOT(ISERROR(SEARCH("PASS",M891)))</formula>
    </cfRule>
    <cfRule type="containsText" dxfId="556" priority="506" stopIfTrue="1" operator="containsText" text="FAIL">
      <formula>NOT(ISERROR(SEARCH("FAIL",M891)))</formula>
    </cfRule>
  </conditionalFormatting>
  <conditionalFormatting sqref="M891:M892">
    <cfRule type="containsText" dxfId="555" priority="503" stopIfTrue="1" operator="containsText" text="PASS">
      <formula>NOT(ISERROR(SEARCH("PASS",M891)))</formula>
    </cfRule>
    <cfRule type="containsText" dxfId="554" priority="504" stopIfTrue="1" operator="containsText" text="FAIL">
      <formula>NOT(ISERROR(SEARCH("FAIL",M891)))</formula>
    </cfRule>
  </conditionalFormatting>
  <conditionalFormatting sqref="M891:M892">
    <cfRule type="containsText" dxfId="553" priority="501" stopIfTrue="1" operator="containsText" text="PASS">
      <formula>NOT(ISERROR(SEARCH("PASS",M891)))</formula>
    </cfRule>
    <cfRule type="containsText" dxfId="552" priority="502" stopIfTrue="1" operator="containsText" text="FAIL">
      <formula>NOT(ISERROR(SEARCH("FAIL",M891)))</formula>
    </cfRule>
  </conditionalFormatting>
  <conditionalFormatting sqref="M891">
    <cfRule type="containsText" dxfId="551" priority="499" stopIfTrue="1" operator="containsText" text="PASS">
      <formula>NOT(ISERROR(SEARCH("PASS",M891)))</formula>
    </cfRule>
    <cfRule type="containsText" dxfId="550" priority="500" stopIfTrue="1" operator="containsText" text="FAIL">
      <formula>NOT(ISERROR(SEARCH("FAIL",M891)))</formula>
    </cfRule>
  </conditionalFormatting>
  <conditionalFormatting sqref="M891">
    <cfRule type="containsText" dxfId="549" priority="497" stopIfTrue="1" operator="containsText" text="PASS">
      <formula>NOT(ISERROR(SEARCH("PASS",M891)))</formula>
    </cfRule>
    <cfRule type="containsText" dxfId="548" priority="498" stopIfTrue="1" operator="containsText" text="FAIL">
      <formula>NOT(ISERROR(SEARCH("FAIL",M891)))</formula>
    </cfRule>
  </conditionalFormatting>
  <conditionalFormatting sqref="M891">
    <cfRule type="containsText" dxfId="547" priority="495" stopIfTrue="1" operator="containsText" text="PASS">
      <formula>NOT(ISERROR(SEARCH("PASS",M891)))</formula>
    </cfRule>
    <cfRule type="containsText" dxfId="546" priority="496" stopIfTrue="1" operator="containsText" text="FAIL">
      <formula>NOT(ISERROR(SEARCH("FAIL",M891)))</formula>
    </cfRule>
  </conditionalFormatting>
  <conditionalFormatting sqref="M891">
    <cfRule type="containsText" dxfId="545" priority="493" stopIfTrue="1" operator="containsText" text="PASS">
      <formula>NOT(ISERROR(SEARCH("PASS",M891)))</formula>
    </cfRule>
    <cfRule type="containsText" dxfId="544" priority="494" stopIfTrue="1" operator="containsText" text="FAIL">
      <formula>NOT(ISERROR(SEARCH("FAIL",M891)))</formula>
    </cfRule>
  </conditionalFormatting>
  <conditionalFormatting sqref="M891">
    <cfRule type="containsText" dxfId="543" priority="491" stopIfTrue="1" operator="containsText" text="PASS">
      <formula>NOT(ISERROR(SEARCH("PASS",M891)))</formula>
    </cfRule>
    <cfRule type="containsText" dxfId="542" priority="492" stopIfTrue="1" operator="containsText" text="FAIL">
      <formula>NOT(ISERROR(SEARCH("FAIL",M891)))</formula>
    </cfRule>
  </conditionalFormatting>
  <conditionalFormatting sqref="M891">
    <cfRule type="containsText" dxfId="541" priority="489" stopIfTrue="1" operator="containsText" text="PASS">
      <formula>NOT(ISERROR(SEARCH("PASS",M891)))</formula>
    </cfRule>
    <cfRule type="containsText" dxfId="540" priority="490" stopIfTrue="1" operator="containsText" text="FAIL">
      <formula>NOT(ISERROR(SEARCH("FAIL",M891)))</formula>
    </cfRule>
  </conditionalFormatting>
  <conditionalFormatting sqref="M891">
    <cfRule type="containsText" dxfId="539" priority="487" stopIfTrue="1" operator="containsText" text="PASS">
      <formula>NOT(ISERROR(SEARCH("PASS",M891)))</formula>
    </cfRule>
    <cfRule type="containsText" dxfId="538" priority="488" stopIfTrue="1" operator="containsText" text="FAIL">
      <formula>NOT(ISERROR(SEARCH("FAIL",M891)))</formula>
    </cfRule>
  </conditionalFormatting>
  <conditionalFormatting sqref="M891">
    <cfRule type="containsText" dxfId="537" priority="485" stopIfTrue="1" operator="containsText" text="PASS">
      <formula>NOT(ISERROR(SEARCH("PASS",M891)))</formula>
    </cfRule>
    <cfRule type="containsText" dxfId="536" priority="486" stopIfTrue="1" operator="containsText" text="FAIL">
      <formula>NOT(ISERROR(SEARCH("FAIL",M891)))</formula>
    </cfRule>
  </conditionalFormatting>
  <conditionalFormatting sqref="M891">
    <cfRule type="containsText" dxfId="535" priority="483" stopIfTrue="1" operator="containsText" text="PASS">
      <formula>NOT(ISERROR(SEARCH("PASS",M891)))</formula>
    </cfRule>
    <cfRule type="containsText" dxfId="534" priority="484" stopIfTrue="1" operator="containsText" text="FAIL">
      <formula>NOT(ISERROR(SEARCH("FAIL",M891)))</formula>
    </cfRule>
  </conditionalFormatting>
  <conditionalFormatting sqref="M893:M894">
    <cfRule type="containsText" dxfId="533" priority="481" stopIfTrue="1" operator="containsText" text="PASS">
      <formula>NOT(ISERROR(SEARCH("PASS",M893)))</formula>
    </cfRule>
    <cfRule type="containsText" dxfId="532" priority="482" stopIfTrue="1" operator="containsText" text="FAIL">
      <formula>NOT(ISERROR(SEARCH("FAIL",M893)))</formula>
    </cfRule>
  </conditionalFormatting>
  <conditionalFormatting sqref="M893:M894">
    <cfRule type="containsText" dxfId="531" priority="479" stopIfTrue="1" operator="containsText" text="PASS">
      <formula>NOT(ISERROR(SEARCH("PASS",M893)))</formula>
    </cfRule>
    <cfRule type="containsText" dxfId="530" priority="480" stopIfTrue="1" operator="containsText" text="FAIL">
      <formula>NOT(ISERROR(SEARCH("FAIL",M893)))</formula>
    </cfRule>
  </conditionalFormatting>
  <conditionalFormatting sqref="M893:M894">
    <cfRule type="containsText" dxfId="529" priority="477" stopIfTrue="1" operator="containsText" text="PASS">
      <formula>NOT(ISERROR(SEARCH("PASS",M893)))</formula>
    </cfRule>
    <cfRule type="containsText" dxfId="528" priority="478" stopIfTrue="1" operator="containsText" text="FAIL">
      <formula>NOT(ISERROR(SEARCH("FAIL",M893)))</formula>
    </cfRule>
  </conditionalFormatting>
  <conditionalFormatting sqref="M893:M894">
    <cfRule type="containsText" dxfId="527" priority="475" stopIfTrue="1" operator="containsText" text="PASS">
      <formula>NOT(ISERROR(SEARCH("PASS",M893)))</formula>
    </cfRule>
    <cfRule type="containsText" dxfId="526" priority="476" stopIfTrue="1" operator="containsText" text="FAIL">
      <formula>NOT(ISERROR(SEARCH("FAIL",M893)))</formula>
    </cfRule>
  </conditionalFormatting>
  <conditionalFormatting sqref="M893:M894">
    <cfRule type="containsText" dxfId="525" priority="473" stopIfTrue="1" operator="containsText" text="PASS">
      <formula>NOT(ISERROR(SEARCH("PASS",M893)))</formula>
    </cfRule>
    <cfRule type="containsText" dxfId="524" priority="474" stopIfTrue="1" operator="containsText" text="FAIL">
      <formula>NOT(ISERROR(SEARCH("FAIL",M893)))</formula>
    </cfRule>
  </conditionalFormatting>
  <conditionalFormatting sqref="M893:M894">
    <cfRule type="containsText" dxfId="523" priority="471" stopIfTrue="1" operator="containsText" text="PASS">
      <formula>NOT(ISERROR(SEARCH("PASS",M893)))</formula>
    </cfRule>
    <cfRule type="containsText" dxfId="522" priority="472" stopIfTrue="1" operator="containsText" text="FAIL">
      <formula>NOT(ISERROR(SEARCH("FAIL",M893)))</formula>
    </cfRule>
  </conditionalFormatting>
  <conditionalFormatting sqref="M893:M894">
    <cfRule type="containsText" dxfId="521" priority="469" stopIfTrue="1" operator="containsText" text="PASS">
      <formula>NOT(ISERROR(SEARCH("PASS",M893)))</formula>
    </cfRule>
    <cfRule type="containsText" dxfId="520" priority="470" stopIfTrue="1" operator="containsText" text="FAIL">
      <formula>NOT(ISERROR(SEARCH("FAIL",M893)))</formula>
    </cfRule>
  </conditionalFormatting>
  <conditionalFormatting sqref="M893">
    <cfRule type="containsText" dxfId="519" priority="467" stopIfTrue="1" operator="containsText" text="PASS">
      <formula>NOT(ISERROR(SEARCH("PASS",M893)))</formula>
    </cfRule>
    <cfRule type="containsText" dxfId="518" priority="468" stopIfTrue="1" operator="containsText" text="FAIL">
      <formula>NOT(ISERROR(SEARCH("FAIL",M893)))</formula>
    </cfRule>
  </conditionalFormatting>
  <conditionalFormatting sqref="M893">
    <cfRule type="containsText" dxfId="517" priority="465" stopIfTrue="1" operator="containsText" text="PASS">
      <formula>NOT(ISERROR(SEARCH("PASS",M893)))</formula>
    </cfRule>
    <cfRule type="containsText" dxfId="516" priority="466" stopIfTrue="1" operator="containsText" text="FAIL">
      <formula>NOT(ISERROR(SEARCH("FAIL",M893)))</formula>
    </cfRule>
  </conditionalFormatting>
  <conditionalFormatting sqref="M893">
    <cfRule type="containsText" dxfId="515" priority="463" stopIfTrue="1" operator="containsText" text="PASS">
      <formula>NOT(ISERROR(SEARCH("PASS",M893)))</formula>
    </cfRule>
    <cfRule type="containsText" dxfId="514" priority="464" stopIfTrue="1" operator="containsText" text="FAIL">
      <formula>NOT(ISERROR(SEARCH("FAIL",M893)))</formula>
    </cfRule>
  </conditionalFormatting>
  <conditionalFormatting sqref="M893">
    <cfRule type="containsText" dxfId="513" priority="461" stopIfTrue="1" operator="containsText" text="PASS">
      <formula>NOT(ISERROR(SEARCH("PASS",M893)))</formula>
    </cfRule>
    <cfRule type="containsText" dxfId="512" priority="462" stopIfTrue="1" operator="containsText" text="FAIL">
      <formula>NOT(ISERROR(SEARCH("FAIL",M893)))</formula>
    </cfRule>
  </conditionalFormatting>
  <conditionalFormatting sqref="M893">
    <cfRule type="containsText" dxfId="511" priority="459" stopIfTrue="1" operator="containsText" text="PASS">
      <formula>NOT(ISERROR(SEARCH("PASS",M893)))</formula>
    </cfRule>
    <cfRule type="containsText" dxfId="510" priority="460" stopIfTrue="1" operator="containsText" text="FAIL">
      <formula>NOT(ISERROR(SEARCH("FAIL",M893)))</formula>
    </cfRule>
  </conditionalFormatting>
  <conditionalFormatting sqref="M893">
    <cfRule type="containsText" dxfId="509" priority="457" stopIfTrue="1" operator="containsText" text="PASS">
      <formula>NOT(ISERROR(SEARCH("PASS",M893)))</formula>
    </cfRule>
    <cfRule type="containsText" dxfId="508" priority="458" stopIfTrue="1" operator="containsText" text="FAIL">
      <formula>NOT(ISERROR(SEARCH("FAIL",M893)))</formula>
    </cfRule>
  </conditionalFormatting>
  <conditionalFormatting sqref="M893">
    <cfRule type="containsText" dxfId="507" priority="455" stopIfTrue="1" operator="containsText" text="PASS">
      <formula>NOT(ISERROR(SEARCH("PASS",M893)))</formula>
    </cfRule>
    <cfRule type="containsText" dxfId="506" priority="456" stopIfTrue="1" operator="containsText" text="FAIL">
      <formula>NOT(ISERROR(SEARCH("FAIL",M893)))</formula>
    </cfRule>
  </conditionalFormatting>
  <conditionalFormatting sqref="M893">
    <cfRule type="containsText" dxfId="505" priority="453" stopIfTrue="1" operator="containsText" text="PASS">
      <formula>NOT(ISERROR(SEARCH("PASS",M893)))</formula>
    </cfRule>
    <cfRule type="containsText" dxfId="504" priority="454" stopIfTrue="1" operator="containsText" text="FAIL">
      <formula>NOT(ISERROR(SEARCH("FAIL",M893)))</formula>
    </cfRule>
  </conditionalFormatting>
  <conditionalFormatting sqref="M893">
    <cfRule type="containsText" dxfId="503" priority="451" stopIfTrue="1" operator="containsText" text="PASS">
      <formula>NOT(ISERROR(SEARCH("PASS",M893)))</formula>
    </cfRule>
    <cfRule type="containsText" dxfId="502" priority="452" stopIfTrue="1" operator="containsText" text="FAIL">
      <formula>NOT(ISERROR(SEARCH("FAIL",M893)))</formula>
    </cfRule>
  </conditionalFormatting>
  <conditionalFormatting sqref="M895:M896">
    <cfRule type="containsText" dxfId="501" priority="449" stopIfTrue="1" operator="containsText" text="PASS">
      <formula>NOT(ISERROR(SEARCH("PASS",M895)))</formula>
    </cfRule>
    <cfRule type="containsText" dxfId="500" priority="450" stopIfTrue="1" operator="containsText" text="FAIL">
      <formula>NOT(ISERROR(SEARCH("FAIL",M895)))</formula>
    </cfRule>
  </conditionalFormatting>
  <conditionalFormatting sqref="M895:M896">
    <cfRule type="containsText" dxfId="499" priority="447" stopIfTrue="1" operator="containsText" text="PASS">
      <formula>NOT(ISERROR(SEARCH("PASS",M895)))</formula>
    </cfRule>
    <cfRule type="containsText" dxfId="498" priority="448" stopIfTrue="1" operator="containsText" text="FAIL">
      <formula>NOT(ISERROR(SEARCH("FAIL",M895)))</formula>
    </cfRule>
  </conditionalFormatting>
  <conditionalFormatting sqref="M895:M896">
    <cfRule type="containsText" dxfId="497" priority="445" stopIfTrue="1" operator="containsText" text="PASS">
      <formula>NOT(ISERROR(SEARCH("PASS",M895)))</formula>
    </cfRule>
    <cfRule type="containsText" dxfId="496" priority="446" stopIfTrue="1" operator="containsText" text="FAIL">
      <formula>NOT(ISERROR(SEARCH("FAIL",M895)))</formula>
    </cfRule>
  </conditionalFormatting>
  <conditionalFormatting sqref="M895:M896">
    <cfRule type="containsText" dxfId="495" priority="443" stopIfTrue="1" operator="containsText" text="PASS">
      <formula>NOT(ISERROR(SEARCH("PASS",M895)))</formula>
    </cfRule>
    <cfRule type="containsText" dxfId="494" priority="444" stopIfTrue="1" operator="containsText" text="FAIL">
      <formula>NOT(ISERROR(SEARCH("FAIL",M895)))</formula>
    </cfRule>
  </conditionalFormatting>
  <conditionalFormatting sqref="M895:M896">
    <cfRule type="containsText" dxfId="493" priority="441" stopIfTrue="1" operator="containsText" text="PASS">
      <formula>NOT(ISERROR(SEARCH("PASS",M895)))</formula>
    </cfRule>
    <cfRule type="containsText" dxfId="492" priority="442" stopIfTrue="1" operator="containsText" text="FAIL">
      <formula>NOT(ISERROR(SEARCH("FAIL",M895)))</formula>
    </cfRule>
  </conditionalFormatting>
  <conditionalFormatting sqref="M895:M896">
    <cfRule type="containsText" dxfId="491" priority="439" stopIfTrue="1" operator="containsText" text="PASS">
      <formula>NOT(ISERROR(SEARCH("PASS",M895)))</formula>
    </cfRule>
    <cfRule type="containsText" dxfId="490" priority="440" stopIfTrue="1" operator="containsText" text="FAIL">
      <formula>NOT(ISERROR(SEARCH("FAIL",M895)))</formula>
    </cfRule>
  </conditionalFormatting>
  <conditionalFormatting sqref="M895:M896">
    <cfRule type="containsText" dxfId="489" priority="437" stopIfTrue="1" operator="containsText" text="PASS">
      <formula>NOT(ISERROR(SEARCH("PASS",M895)))</formula>
    </cfRule>
    <cfRule type="containsText" dxfId="488" priority="438" stopIfTrue="1" operator="containsText" text="FAIL">
      <formula>NOT(ISERROR(SEARCH("FAIL",M895)))</formula>
    </cfRule>
  </conditionalFormatting>
  <conditionalFormatting sqref="M895">
    <cfRule type="containsText" dxfId="487" priority="435" stopIfTrue="1" operator="containsText" text="PASS">
      <formula>NOT(ISERROR(SEARCH("PASS",M895)))</formula>
    </cfRule>
    <cfRule type="containsText" dxfId="486" priority="436" stopIfTrue="1" operator="containsText" text="FAIL">
      <formula>NOT(ISERROR(SEARCH("FAIL",M895)))</formula>
    </cfRule>
  </conditionalFormatting>
  <conditionalFormatting sqref="M895">
    <cfRule type="containsText" dxfId="485" priority="433" stopIfTrue="1" operator="containsText" text="PASS">
      <formula>NOT(ISERROR(SEARCH("PASS",M895)))</formula>
    </cfRule>
    <cfRule type="containsText" dxfId="484" priority="434" stopIfTrue="1" operator="containsText" text="FAIL">
      <formula>NOT(ISERROR(SEARCH("FAIL",M895)))</formula>
    </cfRule>
  </conditionalFormatting>
  <conditionalFormatting sqref="M895">
    <cfRule type="containsText" dxfId="483" priority="431" stopIfTrue="1" operator="containsText" text="PASS">
      <formula>NOT(ISERROR(SEARCH("PASS",M895)))</formula>
    </cfRule>
    <cfRule type="containsText" dxfId="482" priority="432" stopIfTrue="1" operator="containsText" text="FAIL">
      <formula>NOT(ISERROR(SEARCH("FAIL",M895)))</formula>
    </cfRule>
  </conditionalFormatting>
  <conditionalFormatting sqref="M895">
    <cfRule type="containsText" dxfId="481" priority="429" stopIfTrue="1" operator="containsText" text="PASS">
      <formula>NOT(ISERROR(SEARCH("PASS",M895)))</formula>
    </cfRule>
    <cfRule type="containsText" dxfId="480" priority="430" stopIfTrue="1" operator="containsText" text="FAIL">
      <formula>NOT(ISERROR(SEARCH("FAIL",M895)))</formula>
    </cfRule>
  </conditionalFormatting>
  <conditionalFormatting sqref="M895">
    <cfRule type="containsText" dxfId="479" priority="427" stopIfTrue="1" operator="containsText" text="PASS">
      <formula>NOT(ISERROR(SEARCH("PASS",M895)))</formula>
    </cfRule>
    <cfRule type="containsText" dxfId="478" priority="428" stopIfTrue="1" operator="containsText" text="FAIL">
      <formula>NOT(ISERROR(SEARCH("FAIL",M895)))</formula>
    </cfRule>
  </conditionalFormatting>
  <conditionalFormatting sqref="M895">
    <cfRule type="containsText" dxfId="477" priority="425" stopIfTrue="1" operator="containsText" text="PASS">
      <formula>NOT(ISERROR(SEARCH("PASS",M895)))</formula>
    </cfRule>
    <cfRule type="containsText" dxfId="476" priority="426" stopIfTrue="1" operator="containsText" text="FAIL">
      <formula>NOT(ISERROR(SEARCH("FAIL",M895)))</formula>
    </cfRule>
  </conditionalFormatting>
  <conditionalFormatting sqref="M895">
    <cfRule type="containsText" dxfId="475" priority="423" stopIfTrue="1" operator="containsText" text="PASS">
      <formula>NOT(ISERROR(SEARCH("PASS",M895)))</formula>
    </cfRule>
    <cfRule type="containsText" dxfId="474" priority="424" stopIfTrue="1" operator="containsText" text="FAIL">
      <formula>NOT(ISERROR(SEARCH("FAIL",M895)))</formula>
    </cfRule>
  </conditionalFormatting>
  <conditionalFormatting sqref="M895">
    <cfRule type="containsText" dxfId="473" priority="421" stopIfTrue="1" operator="containsText" text="PASS">
      <formula>NOT(ISERROR(SEARCH("PASS",M895)))</formula>
    </cfRule>
    <cfRule type="containsText" dxfId="472" priority="422" stopIfTrue="1" operator="containsText" text="FAIL">
      <formula>NOT(ISERROR(SEARCH("FAIL",M895)))</formula>
    </cfRule>
  </conditionalFormatting>
  <conditionalFormatting sqref="M895">
    <cfRule type="containsText" dxfId="471" priority="419" stopIfTrue="1" operator="containsText" text="PASS">
      <formula>NOT(ISERROR(SEARCH("PASS",M895)))</formula>
    </cfRule>
    <cfRule type="containsText" dxfId="470" priority="420" stopIfTrue="1" operator="containsText" text="FAIL">
      <formula>NOT(ISERROR(SEARCH("FAIL",M895)))</formula>
    </cfRule>
  </conditionalFormatting>
  <conditionalFormatting sqref="M897:M898">
    <cfRule type="containsText" dxfId="469" priority="417" stopIfTrue="1" operator="containsText" text="PASS">
      <formula>NOT(ISERROR(SEARCH("PASS",M897)))</formula>
    </cfRule>
    <cfRule type="containsText" dxfId="468" priority="418" stopIfTrue="1" operator="containsText" text="FAIL">
      <formula>NOT(ISERROR(SEARCH("FAIL",M897)))</formula>
    </cfRule>
  </conditionalFormatting>
  <conditionalFormatting sqref="M897:M898">
    <cfRule type="containsText" dxfId="467" priority="415" stopIfTrue="1" operator="containsText" text="PASS">
      <formula>NOT(ISERROR(SEARCH("PASS",M897)))</formula>
    </cfRule>
    <cfRule type="containsText" dxfId="466" priority="416" stopIfTrue="1" operator="containsText" text="FAIL">
      <formula>NOT(ISERROR(SEARCH("FAIL",M897)))</formula>
    </cfRule>
  </conditionalFormatting>
  <conditionalFormatting sqref="M897:M898">
    <cfRule type="containsText" dxfId="465" priority="413" stopIfTrue="1" operator="containsText" text="PASS">
      <formula>NOT(ISERROR(SEARCH("PASS",M897)))</formula>
    </cfRule>
    <cfRule type="containsText" dxfId="464" priority="414" stopIfTrue="1" operator="containsText" text="FAIL">
      <formula>NOT(ISERROR(SEARCH("FAIL",M897)))</formula>
    </cfRule>
  </conditionalFormatting>
  <conditionalFormatting sqref="M897:M898">
    <cfRule type="containsText" dxfId="463" priority="411" stopIfTrue="1" operator="containsText" text="PASS">
      <formula>NOT(ISERROR(SEARCH("PASS",M897)))</formula>
    </cfRule>
    <cfRule type="containsText" dxfId="462" priority="412" stopIfTrue="1" operator="containsText" text="FAIL">
      <formula>NOT(ISERROR(SEARCH("FAIL",M897)))</formula>
    </cfRule>
  </conditionalFormatting>
  <conditionalFormatting sqref="M897:M898">
    <cfRule type="containsText" dxfId="461" priority="409" stopIfTrue="1" operator="containsText" text="PASS">
      <formula>NOT(ISERROR(SEARCH("PASS",M897)))</formula>
    </cfRule>
    <cfRule type="containsText" dxfId="460" priority="410" stopIfTrue="1" operator="containsText" text="FAIL">
      <formula>NOT(ISERROR(SEARCH("FAIL",M897)))</formula>
    </cfRule>
  </conditionalFormatting>
  <conditionalFormatting sqref="M897:M898">
    <cfRule type="containsText" dxfId="459" priority="407" stopIfTrue="1" operator="containsText" text="PASS">
      <formula>NOT(ISERROR(SEARCH("PASS",M897)))</formula>
    </cfRule>
    <cfRule type="containsText" dxfId="458" priority="408" stopIfTrue="1" operator="containsText" text="FAIL">
      <formula>NOT(ISERROR(SEARCH("FAIL",M897)))</formula>
    </cfRule>
  </conditionalFormatting>
  <conditionalFormatting sqref="M897:M898">
    <cfRule type="containsText" dxfId="457" priority="405" stopIfTrue="1" operator="containsText" text="PASS">
      <formula>NOT(ISERROR(SEARCH("PASS",M897)))</formula>
    </cfRule>
    <cfRule type="containsText" dxfId="456" priority="406" stopIfTrue="1" operator="containsText" text="FAIL">
      <formula>NOT(ISERROR(SEARCH("FAIL",M897)))</formula>
    </cfRule>
  </conditionalFormatting>
  <conditionalFormatting sqref="M897">
    <cfRule type="containsText" dxfId="455" priority="403" stopIfTrue="1" operator="containsText" text="PASS">
      <formula>NOT(ISERROR(SEARCH("PASS",M897)))</formula>
    </cfRule>
    <cfRule type="containsText" dxfId="454" priority="404" stopIfTrue="1" operator="containsText" text="FAIL">
      <formula>NOT(ISERROR(SEARCH("FAIL",M897)))</formula>
    </cfRule>
  </conditionalFormatting>
  <conditionalFormatting sqref="M897">
    <cfRule type="containsText" dxfId="453" priority="401" stopIfTrue="1" operator="containsText" text="PASS">
      <formula>NOT(ISERROR(SEARCH("PASS",M897)))</formula>
    </cfRule>
    <cfRule type="containsText" dxfId="452" priority="402" stopIfTrue="1" operator="containsText" text="FAIL">
      <formula>NOT(ISERROR(SEARCH("FAIL",M897)))</formula>
    </cfRule>
  </conditionalFormatting>
  <conditionalFormatting sqref="M897">
    <cfRule type="containsText" dxfId="451" priority="399" stopIfTrue="1" operator="containsText" text="PASS">
      <formula>NOT(ISERROR(SEARCH("PASS",M897)))</formula>
    </cfRule>
    <cfRule type="containsText" dxfId="450" priority="400" stopIfTrue="1" operator="containsText" text="FAIL">
      <formula>NOT(ISERROR(SEARCH("FAIL",M897)))</formula>
    </cfRule>
  </conditionalFormatting>
  <conditionalFormatting sqref="M897">
    <cfRule type="containsText" dxfId="449" priority="397" stopIfTrue="1" operator="containsText" text="PASS">
      <formula>NOT(ISERROR(SEARCH("PASS",M897)))</formula>
    </cfRule>
    <cfRule type="containsText" dxfId="448" priority="398" stopIfTrue="1" operator="containsText" text="FAIL">
      <formula>NOT(ISERROR(SEARCH("FAIL",M897)))</formula>
    </cfRule>
  </conditionalFormatting>
  <conditionalFormatting sqref="M897">
    <cfRule type="containsText" dxfId="447" priority="395" stopIfTrue="1" operator="containsText" text="PASS">
      <formula>NOT(ISERROR(SEARCH("PASS",M897)))</formula>
    </cfRule>
    <cfRule type="containsText" dxfId="446" priority="396" stopIfTrue="1" operator="containsText" text="FAIL">
      <formula>NOT(ISERROR(SEARCH("FAIL",M897)))</formula>
    </cfRule>
  </conditionalFormatting>
  <conditionalFormatting sqref="M897">
    <cfRule type="containsText" dxfId="445" priority="393" stopIfTrue="1" operator="containsText" text="PASS">
      <formula>NOT(ISERROR(SEARCH("PASS",M897)))</formula>
    </cfRule>
    <cfRule type="containsText" dxfId="444" priority="394" stopIfTrue="1" operator="containsText" text="FAIL">
      <formula>NOT(ISERROR(SEARCH("FAIL",M897)))</formula>
    </cfRule>
  </conditionalFormatting>
  <conditionalFormatting sqref="M897">
    <cfRule type="containsText" dxfId="443" priority="391" stopIfTrue="1" operator="containsText" text="PASS">
      <formula>NOT(ISERROR(SEARCH("PASS",M897)))</formula>
    </cfRule>
    <cfRule type="containsText" dxfId="442" priority="392" stopIfTrue="1" operator="containsText" text="FAIL">
      <formula>NOT(ISERROR(SEARCH("FAIL",M897)))</formula>
    </cfRule>
  </conditionalFormatting>
  <conditionalFormatting sqref="M897">
    <cfRule type="containsText" dxfId="441" priority="389" stopIfTrue="1" operator="containsText" text="PASS">
      <formula>NOT(ISERROR(SEARCH("PASS",M897)))</formula>
    </cfRule>
    <cfRule type="containsText" dxfId="440" priority="390" stopIfTrue="1" operator="containsText" text="FAIL">
      <formula>NOT(ISERROR(SEARCH("FAIL",M897)))</formula>
    </cfRule>
  </conditionalFormatting>
  <conditionalFormatting sqref="M897">
    <cfRule type="containsText" dxfId="439" priority="387" stopIfTrue="1" operator="containsText" text="PASS">
      <formula>NOT(ISERROR(SEARCH("PASS",M897)))</formula>
    </cfRule>
    <cfRule type="containsText" dxfId="438" priority="388" stopIfTrue="1" operator="containsText" text="FAIL">
      <formula>NOT(ISERROR(SEARCH("FAIL",M897)))</formula>
    </cfRule>
  </conditionalFormatting>
  <conditionalFormatting sqref="M899:M900">
    <cfRule type="containsText" dxfId="437" priority="385" stopIfTrue="1" operator="containsText" text="PASS">
      <formula>NOT(ISERROR(SEARCH("PASS",M899)))</formula>
    </cfRule>
    <cfRule type="containsText" dxfId="436" priority="386" stopIfTrue="1" operator="containsText" text="FAIL">
      <formula>NOT(ISERROR(SEARCH("FAIL",M899)))</formula>
    </cfRule>
  </conditionalFormatting>
  <conditionalFormatting sqref="M899:M900">
    <cfRule type="containsText" dxfId="435" priority="383" stopIfTrue="1" operator="containsText" text="PASS">
      <formula>NOT(ISERROR(SEARCH("PASS",M899)))</formula>
    </cfRule>
    <cfRule type="containsText" dxfId="434" priority="384" stopIfTrue="1" operator="containsText" text="FAIL">
      <formula>NOT(ISERROR(SEARCH("FAIL",M899)))</formula>
    </cfRule>
  </conditionalFormatting>
  <conditionalFormatting sqref="M899:M900">
    <cfRule type="containsText" dxfId="433" priority="381" stopIfTrue="1" operator="containsText" text="PASS">
      <formula>NOT(ISERROR(SEARCH("PASS",M899)))</formula>
    </cfRule>
    <cfRule type="containsText" dxfId="432" priority="382" stopIfTrue="1" operator="containsText" text="FAIL">
      <formula>NOT(ISERROR(SEARCH("FAIL",M899)))</formula>
    </cfRule>
  </conditionalFormatting>
  <conditionalFormatting sqref="M899:M900">
    <cfRule type="containsText" dxfId="431" priority="379" stopIfTrue="1" operator="containsText" text="PASS">
      <formula>NOT(ISERROR(SEARCH("PASS",M899)))</formula>
    </cfRule>
    <cfRule type="containsText" dxfId="430" priority="380" stopIfTrue="1" operator="containsText" text="FAIL">
      <formula>NOT(ISERROR(SEARCH("FAIL",M899)))</formula>
    </cfRule>
  </conditionalFormatting>
  <conditionalFormatting sqref="M899:M900">
    <cfRule type="containsText" dxfId="429" priority="377" stopIfTrue="1" operator="containsText" text="PASS">
      <formula>NOT(ISERROR(SEARCH("PASS",M899)))</formula>
    </cfRule>
    <cfRule type="containsText" dxfId="428" priority="378" stopIfTrue="1" operator="containsText" text="FAIL">
      <formula>NOT(ISERROR(SEARCH("FAIL",M899)))</formula>
    </cfRule>
  </conditionalFormatting>
  <conditionalFormatting sqref="M899:M900">
    <cfRule type="containsText" dxfId="427" priority="375" stopIfTrue="1" operator="containsText" text="PASS">
      <formula>NOT(ISERROR(SEARCH("PASS",M899)))</formula>
    </cfRule>
    <cfRule type="containsText" dxfId="426" priority="376" stopIfTrue="1" operator="containsText" text="FAIL">
      <formula>NOT(ISERROR(SEARCH("FAIL",M899)))</formula>
    </cfRule>
  </conditionalFormatting>
  <conditionalFormatting sqref="M899:M900">
    <cfRule type="containsText" dxfId="425" priority="373" stopIfTrue="1" operator="containsText" text="PASS">
      <formula>NOT(ISERROR(SEARCH("PASS",M899)))</formula>
    </cfRule>
    <cfRule type="containsText" dxfId="424" priority="374" stopIfTrue="1" operator="containsText" text="FAIL">
      <formula>NOT(ISERROR(SEARCH("FAIL",M899)))</formula>
    </cfRule>
  </conditionalFormatting>
  <conditionalFormatting sqref="M899">
    <cfRule type="containsText" dxfId="423" priority="371" stopIfTrue="1" operator="containsText" text="PASS">
      <formula>NOT(ISERROR(SEARCH("PASS",M899)))</formula>
    </cfRule>
    <cfRule type="containsText" dxfId="422" priority="372" stopIfTrue="1" operator="containsText" text="FAIL">
      <formula>NOT(ISERROR(SEARCH("FAIL",M899)))</formula>
    </cfRule>
  </conditionalFormatting>
  <conditionalFormatting sqref="M899">
    <cfRule type="containsText" dxfId="421" priority="369" stopIfTrue="1" operator="containsText" text="PASS">
      <formula>NOT(ISERROR(SEARCH("PASS",M899)))</formula>
    </cfRule>
    <cfRule type="containsText" dxfId="420" priority="370" stopIfTrue="1" operator="containsText" text="FAIL">
      <formula>NOT(ISERROR(SEARCH("FAIL",M899)))</formula>
    </cfRule>
  </conditionalFormatting>
  <conditionalFormatting sqref="M899">
    <cfRule type="containsText" dxfId="419" priority="367" stopIfTrue="1" operator="containsText" text="PASS">
      <formula>NOT(ISERROR(SEARCH("PASS",M899)))</formula>
    </cfRule>
    <cfRule type="containsText" dxfId="418" priority="368" stopIfTrue="1" operator="containsText" text="FAIL">
      <formula>NOT(ISERROR(SEARCH("FAIL",M899)))</formula>
    </cfRule>
  </conditionalFormatting>
  <conditionalFormatting sqref="M899">
    <cfRule type="containsText" dxfId="417" priority="365" stopIfTrue="1" operator="containsText" text="PASS">
      <formula>NOT(ISERROR(SEARCH("PASS",M899)))</formula>
    </cfRule>
    <cfRule type="containsText" dxfId="416" priority="366" stopIfTrue="1" operator="containsText" text="FAIL">
      <formula>NOT(ISERROR(SEARCH("FAIL",M899)))</formula>
    </cfRule>
  </conditionalFormatting>
  <conditionalFormatting sqref="M899">
    <cfRule type="containsText" dxfId="415" priority="363" stopIfTrue="1" operator="containsText" text="PASS">
      <formula>NOT(ISERROR(SEARCH("PASS",M899)))</formula>
    </cfRule>
    <cfRule type="containsText" dxfId="414" priority="364" stopIfTrue="1" operator="containsText" text="FAIL">
      <formula>NOT(ISERROR(SEARCH("FAIL",M899)))</formula>
    </cfRule>
  </conditionalFormatting>
  <conditionalFormatting sqref="M899">
    <cfRule type="containsText" dxfId="413" priority="361" stopIfTrue="1" operator="containsText" text="PASS">
      <formula>NOT(ISERROR(SEARCH("PASS",M899)))</formula>
    </cfRule>
    <cfRule type="containsText" dxfId="412" priority="362" stopIfTrue="1" operator="containsText" text="FAIL">
      <formula>NOT(ISERROR(SEARCH("FAIL",M899)))</formula>
    </cfRule>
  </conditionalFormatting>
  <conditionalFormatting sqref="M899">
    <cfRule type="containsText" dxfId="411" priority="359" stopIfTrue="1" operator="containsText" text="PASS">
      <formula>NOT(ISERROR(SEARCH("PASS",M899)))</formula>
    </cfRule>
    <cfRule type="containsText" dxfId="410" priority="360" stopIfTrue="1" operator="containsText" text="FAIL">
      <formula>NOT(ISERROR(SEARCH("FAIL",M899)))</formula>
    </cfRule>
  </conditionalFormatting>
  <conditionalFormatting sqref="M899">
    <cfRule type="containsText" dxfId="409" priority="357" stopIfTrue="1" operator="containsText" text="PASS">
      <formula>NOT(ISERROR(SEARCH("PASS",M899)))</formula>
    </cfRule>
    <cfRule type="containsText" dxfId="408" priority="358" stopIfTrue="1" operator="containsText" text="FAIL">
      <formula>NOT(ISERROR(SEARCH("FAIL",M899)))</formula>
    </cfRule>
  </conditionalFormatting>
  <conditionalFormatting sqref="M899">
    <cfRule type="containsText" dxfId="407" priority="355" stopIfTrue="1" operator="containsText" text="PASS">
      <formula>NOT(ISERROR(SEARCH("PASS",M899)))</formula>
    </cfRule>
    <cfRule type="containsText" dxfId="406" priority="356" stopIfTrue="1" operator="containsText" text="FAIL">
      <formula>NOT(ISERROR(SEARCH("FAIL",M899)))</formula>
    </cfRule>
  </conditionalFormatting>
  <conditionalFormatting sqref="M901:M902">
    <cfRule type="containsText" dxfId="405" priority="353" stopIfTrue="1" operator="containsText" text="PASS">
      <formula>NOT(ISERROR(SEARCH("PASS",M901)))</formula>
    </cfRule>
    <cfRule type="containsText" dxfId="404" priority="354" stopIfTrue="1" operator="containsText" text="FAIL">
      <formula>NOT(ISERROR(SEARCH("FAIL",M901)))</formula>
    </cfRule>
  </conditionalFormatting>
  <conditionalFormatting sqref="M901:M902">
    <cfRule type="containsText" dxfId="403" priority="351" stopIfTrue="1" operator="containsText" text="PASS">
      <formula>NOT(ISERROR(SEARCH("PASS",M901)))</formula>
    </cfRule>
    <cfRule type="containsText" dxfId="402" priority="352" stopIfTrue="1" operator="containsText" text="FAIL">
      <formula>NOT(ISERROR(SEARCH("FAIL",M901)))</formula>
    </cfRule>
  </conditionalFormatting>
  <conditionalFormatting sqref="M901:M902">
    <cfRule type="containsText" dxfId="401" priority="349" stopIfTrue="1" operator="containsText" text="PASS">
      <formula>NOT(ISERROR(SEARCH("PASS",M901)))</formula>
    </cfRule>
    <cfRule type="containsText" dxfId="400" priority="350" stopIfTrue="1" operator="containsText" text="FAIL">
      <formula>NOT(ISERROR(SEARCH("FAIL",M901)))</formula>
    </cfRule>
  </conditionalFormatting>
  <conditionalFormatting sqref="M901:M902">
    <cfRule type="containsText" dxfId="399" priority="347" stopIfTrue="1" operator="containsText" text="PASS">
      <formula>NOT(ISERROR(SEARCH("PASS",M901)))</formula>
    </cfRule>
    <cfRule type="containsText" dxfId="398" priority="348" stopIfTrue="1" operator="containsText" text="FAIL">
      <formula>NOT(ISERROR(SEARCH("FAIL",M901)))</formula>
    </cfRule>
  </conditionalFormatting>
  <conditionalFormatting sqref="M901:M902">
    <cfRule type="containsText" dxfId="397" priority="345" stopIfTrue="1" operator="containsText" text="PASS">
      <formula>NOT(ISERROR(SEARCH("PASS",M901)))</formula>
    </cfRule>
    <cfRule type="containsText" dxfId="396" priority="346" stopIfTrue="1" operator="containsText" text="FAIL">
      <formula>NOT(ISERROR(SEARCH("FAIL",M901)))</formula>
    </cfRule>
  </conditionalFormatting>
  <conditionalFormatting sqref="M901:M902">
    <cfRule type="containsText" dxfId="395" priority="343" stopIfTrue="1" operator="containsText" text="PASS">
      <formula>NOT(ISERROR(SEARCH("PASS",M901)))</formula>
    </cfRule>
    <cfRule type="containsText" dxfId="394" priority="344" stopIfTrue="1" operator="containsText" text="FAIL">
      <formula>NOT(ISERROR(SEARCH("FAIL",M901)))</formula>
    </cfRule>
  </conditionalFormatting>
  <conditionalFormatting sqref="M901:M902">
    <cfRule type="containsText" dxfId="393" priority="341" stopIfTrue="1" operator="containsText" text="PASS">
      <formula>NOT(ISERROR(SEARCH("PASS",M901)))</formula>
    </cfRule>
    <cfRule type="containsText" dxfId="392" priority="342" stopIfTrue="1" operator="containsText" text="FAIL">
      <formula>NOT(ISERROR(SEARCH("FAIL",M901)))</formula>
    </cfRule>
  </conditionalFormatting>
  <conditionalFormatting sqref="M901">
    <cfRule type="containsText" dxfId="391" priority="339" stopIfTrue="1" operator="containsText" text="PASS">
      <formula>NOT(ISERROR(SEARCH("PASS",M901)))</formula>
    </cfRule>
    <cfRule type="containsText" dxfId="390" priority="340" stopIfTrue="1" operator="containsText" text="FAIL">
      <formula>NOT(ISERROR(SEARCH("FAIL",M901)))</formula>
    </cfRule>
  </conditionalFormatting>
  <conditionalFormatting sqref="M901">
    <cfRule type="containsText" dxfId="389" priority="337" stopIfTrue="1" operator="containsText" text="PASS">
      <formula>NOT(ISERROR(SEARCH("PASS",M901)))</formula>
    </cfRule>
    <cfRule type="containsText" dxfId="388" priority="338" stopIfTrue="1" operator="containsText" text="FAIL">
      <formula>NOT(ISERROR(SEARCH("FAIL",M901)))</formula>
    </cfRule>
  </conditionalFormatting>
  <conditionalFormatting sqref="M901">
    <cfRule type="containsText" dxfId="387" priority="335" stopIfTrue="1" operator="containsText" text="PASS">
      <formula>NOT(ISERROR(SEARCH("PASS",M901)))</formula>
    </cfRule>
    <cfRule type="containsText" dxfId="386" priority="336" stopIfTrue="1" operator="containsText" text="FAIL">
      <formula>NOT(ISERROR(SEARCH("FAIL",M901)))</formula>
    </cfRule>
  </conditionalFormatting>
  <conditionalFormatting sqref="M901">
    <cfRule type="containsText" dxfId="385" priority="333" stopIfTrue="1" operator="containsText" text="PASS">
      <formula>NOT(ISERROR(SEARCH("PASS",M901)))</formula>
    </cfRule>
    <cfRule type="containsText" dxfId="384" priority="334" stopIfTrue="1" operator="containsText" text="FAIL">
      <formula>NOT(ISERROR(SEARCH("FAIL",M901)))</formula>
    </cfRule>
  </conditionalFormatting>
  <conditionalFormatting sqref="M901">
    <cfRule type="containsText" dxfId="383" priority="331" stopIfTrue="1" operator="containsText" text="PASS">
      <formula>NOT(ISERROR(SEARCH("PASS",M901)))</formula>
    </cfRule>
    <cfRule type="containsText" dxfId="382" priority="332" stopIfTrue="1" operator="containsText" text="FAIL">
      <formula>NOT(ISERROR(SEARCH("FAIL",M901)))</formula>
    </cfRule>
  </conditionalFormatting>
  <conditionalFormatting sqref="M901">
    <cfRule type="containsText" dxfId="381" priority="329" stopIfTrue="1" operator="containsText" text="PASS">
      <formula>NOT(ISERROR(SEARCH("PASS",M901)))</formula>
    </cfRule>
    <cfRule type="containsText" dxfId="380" priority="330" stopIfTrue="1" operator="containsText" text="FAIL">
      <formula>NOT(ISERROR(SEARCH("FAIL",M901)))</formula>
    </cfRule>
  </conditionalFormatting>
  <conditionalFormatting sqref="M901">
    <cfRule type="containsText" dxfId="379" priority="327" stopIfTrue="1" operator="containsText" text="PASS">
      <formula>NOT(ISERROR(SEARCH("PASS",M901)))</formula>
    </cfRule>
    <cfRule type="containsText" dxfId="378" priority="328" stopIfTrue="1" operator="containsText" text="FAIL">
      <formula>NOT(ISERROR(SEARCH("FAIL",M901)))</formula>
    </cfRule>
  </conditionalFormatting>
  <conditionalFormatting sqref="M901">
    <cfRule type="containsText" dxfId="377" priority="325" stopIfTrue="1" operator="containsText" text="PASS">
      <formula>NOT(ISERROR(SEARCH("PASS",M901)))</formula>
    </cfRule>
    <cfRule type="containsText" dxfId="376" priority="326" stopIfTrue="1" operator="containsText" text="FAIL">
      <formula>NOT(ISERROR(SEARCH("FAIL",M901)))</formula>
    </cfRule>
  </conditionalFormatting>
  <conditionalFormatting sqref="M901">
    <cfRule type="containsText" dxfId="375" priority="323" stopIfTrue="1" operator="containsText" text="PASS">
      <formula>NOT(ISERROR(SEARCH("PASS",M901)))</formula>
    </cfRule>
    <cfRule type="containsText" dxfId="374" priority="324" stopIfTrue="1" operator="containsText" text="FAIL">
      <formula>NOT(ISERROR(SEARCH("FAIL",M901)))</formula>
    </cfRule>
  </conditionalFormatting>
  <conditionalFormatting sqref="M903:M904">
    <cfRule type="containsText" dxfId="373" priority="321" stopIfTrue="1" operator="containsText" text="PASS">
      <formula>NOT(ISERROR(SEARCH("PASS",M903)))</formula>
    </cfRule>
    <cfRule type="containsText" dxfId="372" priority="322" stopIfTrue="1" operator="containsText" text="FAIL">
      <formula>NOT(ISERROR(SEARCH("FAIL",M903)))</formula>
    </cfRule>
  </conditionalFormatting>
  <conditionalFormatting sqref="M903:M904">
    <cfRule type="containsText" dxfId="371" priority="319" stopIfTrue="1" operator="containsText" text="PASS">
      <formula>NOT(ISERROR(SEARCH("PASS",M903)))</formula>
    </cfRule>
    <cfRule type="containsText" dxfId="370" priority="320" stopIfTrue="1" operator="containsText" text="FAIL">
      <formula>NOT(ISERROR(SEARCH("FAIL",M903)))</formula>
    </cfRule>
  </conditionalFormatting>
  <conditionalFormatting sqref="M903:M904">
    <cfRule type="containsText" dxfId="369" priority="317" stopIfTrue="1" operator="containsText" text="PASS">
      <formula>NOT(ISERROR(SEARCH("PASS",M903)))</formula>
    </cfRule>
    <cfRule type="containsText" dxfId="368" priority="318" stopIfTrue="1" operator="containsText" text="FAIL">
      <formula>NOT(ISERROR(SEARCH("FAIL",M903)))</formula>
    </cfRule>
  </conditionalFormatting>
  <conditionalFormatting sqref="M903:M904">
    <cfRule type="containsText" dxfId="367" priority="315" stopIfTrue="1" operator="containsText" text="PASS">
      <formula>NOT(ISERROR(SEARCH("PASS",M903)))</formula>
    </cfRule>
    <cfRule type="containsText" dxfId="366" priority="316" stopIfTrue="1" operator="containsText" text="FAIL">
      <formula>NOT(ISERROR(SEARCH("FAIL",M903)))</formula>
    </cfRule>
  </conditionalFormatting>
  <conditionalFormatting sqref="M903:M904">
    <cfRule type="containsText" dxfId="365" priority="313" stopIfTrue="1" operator="containsText" text="PASS">
      <formula>NOT(ISERROR(SEARCH("PASS",M903)))</formula>
    </cfRule>
    <cfRule type="containsText" dxfId="364" priority="314" stopIfTrue="1" operator="containsText" text="FAIL">
      <formula>NOT(ISERROR(SEARCH("FAIL",M903)))</formula>
    </cfRule>
  </conditionalFormatting>
  <conditionalFormatting sqref="M903:M904">
    <cfRule type="containsText" dxfId="363" priority="311" stopIfTrue="1" operator="containsText" text="PASS">
      <formula>NOT(ISERROR(SEARCH("PASS",M903)))</formula>
    </cfRule>
    <cfRule type="containsText" dxfId="362" priority="312" stopIfTrue="1" operator="containsText" text="FAIL">
      <formula>NOT(ISERROR(SEARCH("FAIL",M903)))</formula>
    </cfRule>
  </conditionalFormatting>
  <conditionalFormatting sqref="M903:M904">
    <cfRule type="containsText" dxfId="361" priority="309" stopIfTrue="1" operator="containsText" text="PASS">
      <formula>NOT(ISERROR(SEARCH("PASS",M903)))</formula>
    </cfRule>
    <cfRule type="containsText" dxfId="360" priority="310" stopIfTrue="1" operator="containsText" text="FAIL">
      <formula>NOT(ISERROR(SEARCH("FAIL",M903)))</formula>
    </cfRule>
  </conditionalFormatting>
  <conditionalFormatting sqref="M903">
    <cfRule type="containsText" dxfId="359" priority="307" stopIfTrue="1" operator="containsText" text="PASS">
      <formula>NOT(ISERROR(SEARCH("PASS",M903)))</formula>
    </cfRule>
    <cfRule type="containsText" dxfId="358" priority="308" stopIfTrue="1" operator="containsText" text="FAIL">
      <formula>NOT(ISERROR(SEARCH("FAIL",M903)))</formula>
    </cfRule>
  </conditionalFormatting>
  <conditionalFormatting sqref="M903">
    <cfRule type="containsText" dxfId="357" priority="305" stopIfTrue="1" operator="containsText" text="PASS">
      <formula>NOT(ISERROR(SEARCH("PASS",M903)))</formula>
    </cfRule>
    <cfRule type="containsText" dxfId="356" priority="306" stopIfTrue="1" operator="containsText" text="FAIL">
      <formula>NOT(ISERROR(SEARCH("FAIL",M903)))</formula>
    </cfRule>
  </conditionalFormatting>
  <conditionalFormatting sqref="M903">
    <cfRule type="containsText" dxfId="355" priority="303" stopIfTrue="1" operator="containsText" text="PASS">
      <formula>NOT(ISERROR(SEARCH("PASS",M903)))</formula>
    </cfRule>
    <cfRule type="containsText" dxfId="354" priority="304" stopIfTrue="1" operator="containsText" text="FAIL">
      <formula>NOT(ISERROR(SEARCH("FAIL",M903)))</formula>
    </cfRule>
  </conditionalFormatting>
  <conditionalFormatting sqref="M903">
    <cfRule type="containsText" dxfId="353" priority="301" stopIfTrue="1" operator="containsText" text="PASS">
      <formula>NOT(ISERROR(SEARCH("PASS",M903)))</formula>
    </cfRule>
    <cfRule type="containsText" dxfId="352" priority="302" stopIfTrue="1" operator="containsText" text="FAIL">
      <formula>NOT(ISERROR(SEARCH("FAIL",M903)))</formula>
    </cfRule>
  </conditionalFormatting>
  <conditionalFormatting sqref="M903">
    <cfRule type="containsText" dxfId="351" priority="299" stopIfTrue="1" operator="containsText" text="PASS">
      <formula>NOT(ISERROR(SEARCH("PASS",M903)))</formula>
    </cfRule>
    <cfRule type="containsText" dxfId="350" priority="300" stopIfTrue="1" operator="containsText" text="FAIL">
      <formula>NOT(ISERROR(SEARCH("FAIL",M903)))</formula>
    </cfRule>
  </conditionalFormatting>
  <conditionalFormatting sqref="M903">
    <cfRule type="containsText" dxfId="349" priority="297" stopIfTrue="1" operator="containsText" text="PASS">
      <formula>NOT(ISERROR(SEARCH("PASS",M903)))</formula>
    </cfRule>
    <cfRule type="containsText" dxfId="348" priority="298" stopIfTrue="1" operator="containsText" text="FAIL">
      <formula>NOT(ISERROR(SEARCH("FAIL",M903)))</formula>
    </cfRule>
  </conditionalFormatting>
  <conditionalFormatting sqref="M903">
    <cfRule type="containsText" dxfId="347" priority="295" stopIfTrue="1" operator="containsText" text="PASS">
      <formula>NOT(ISERROR(SEARCH("PASS",M903)))</formula>
    </cfRule>
    <cfRule type="containsText" dxfId="346" priority="296" stopIfTrue="1" operator="containsText" text="FAIL">
      <formula>NOT(ISERROR(SEARCH("FAIL",M903)))</formula>
    </cfRule>
  </conditionalFormatting>
  <conditionalFormatting sqref="M903">
    <cfRule type="containsText" dxfId="345" priority="293" stopIfTrue="1" operator="containsText" text="PASS">
      <formula>NOT(ISERROR(SEARCH("PASS",M903)))</formula>
    </cfRule>
    <cfRule type="containsText" dxfId="344" priority="294" stopIfTrue="1" operator="containsText" text="FAIL">
      <formula>NOT(ISERROR(SEARCH("FAIL",M903)))</formula>
    </cfRule>
  </conditionalFormatting>
  <conditionalFormatting sqref="M903">
    <cfRule type="containsText" dxfId="343" priority="291" stopIfTrue="1" operator="containsText" text="PASS">
      <formula>NOT(ISERROR(SEARCH("PASS",M903)))</formula>
    </cfRule>
    <cfRule type="containsText" dxfId="342" priority="292" stopIfTrue="1" operator="containsText" text="FAIL">
      <formula>NOT(ISERROR(SEARCH("FAIL",M903)))</formula>
    </cfRule>
  </conditionalFormatting>
  <conditionalFormatting sqref="M905:M906">
    <cfRule type="containsText" dxfId="341" priority="289" stopIfTrue="1" operator="containsText" text="PASS">
      <formula>NOT(ISERROR(SEARCH("PASS",M905)))</formula>
    </cfRule>
    <cfRule type="containsText" dxfId="340" priority="290" stopIfTrue="1" operator="containsText" text="FAIL">
      <formula>NOT(ISERROR(SEARCH("FAIL",M905)))</formula>
    </cfRule>
  </conditionalFormatting>
  <conditionalFormatting sqref="M905:M906">
    <cfRule type="containsText" dxfId="339" priority="287" stopIfTrue="1" operator="containsText" text="PASS">
      <formula>NOT(ISERROR(SEARCH("PASS",M905)))</formula>
    </cfRule>
    <cfRule type="containsText" dxfId="338" priority="288" stopIfTrue="1" operator="containsText" text="FAIL">
      <formula>NOT(ISERROR(SEARCH("FAIL",M905)))</formula>
    </cfRule>
  </conditionalFormatting>
  <conditionalFormatting sqref="M905:M906">
    <cfRule type="containsText" dxfId="337" priority="285" stopIfTrue="1" operator="containsText" text="PASS">
      <formula>NOT(ISERROR(SEARCH("PASS",M905)))</formula>
    </cfRule>
    <cfRule type="containsText" dxfId="336" priority="286" stopIfTrue="1" operator="containsText" text="FAIL">
      <formula>NOT(ISERROR(SEARCH("FAIL",M905)))</formula>
    </cfRule>
  </conditionalFormatting>
  <conditionalFormatting sqref="M905:M906">
    <cfRule type="containsText" dxfId="335" priority="283" stopIfTrue="1" operator="containsText" text="PASS">
      <formula>NOT(ISERROR(SEARCH("PASS",M905)))</formula>
    </cfRule>
    <cfRule type="containsText" dxfId="334" priority="284" stopIfTrue="1" operator="containsText" text="FAIL">
      <formula>NOT(ISERROR(SEARCH("FAIL",M905)))</formula>
    </cfRule>
  </conditionalFormatting>
  <conditionalFormatting sqref="M905:M906">
    <cfRule type="containsText" dxfId="333" priority="281" stopIfTrue="1" operator="containsText" text="PASS">
      <formula>NOT(ISERROR(SEARCH("PASS",M905)))</formula>
    </cfRule>
    <cfRule type="containsText" dxfId="332" priority="282" stopIfTrue="1" operator="containsText" text="FAIL">
      <formula>NOT(ISERROR(SEARCH("FAIL",M905)))</formula>
    </cfRule>
  </conditionalFormatting>
  <conditionalFormatting sqref="M905:M906">
    <cfRule type="containsText" dxfId="331" priority="279" stopIfTrue="1" operator="containsText" text="PASS">
      <formula>NOT(ISERROR(SEARCH("PASS",M905)))</formula>
    </cfRule>
    <cfRule type="containsText" dxfId="330" priority="280" stopIfTrue="1" operator="containsText" text="FAIL">
      <formula>NOT(ISERROR(SEARCH("FAIL",M905)))</formula>
    </cfRule>
  </conditionalFormatting>
  <conditionalFormatting sqref="M905:M906">
    <cfRule type="containsText" dxfId="329" priority="277" stopIfTrue="1" operator="containsText" text="PASS">
      <formula>NOT(ISERROR(SEARCH("PASS",M905)))</formula>
    </cfRule>
    <cfRule type="containsText" dxfId="328" priority="278" stopIfTrue="1" operator="containsText" text="FAIL">
      <formula>NOT(ISERROR(SEARCH("FAIL",M905)))</formula>
    </cfRule>
  </conditionalFormatting>
  <conditionalFormatting sqref="M905">
    <cfRule type="containsText" dxfId="327" priority="275" stopIfTrue="1" operator="containsText" text="PASS">
      <formula>NOT(ISERROR(SEARCH("PASS",M905)))</formula>
    </cfRule>
    <cfRule type="containsText" dxfId="326" priority="276" stopIfTrue="1" operator="containsText" text="FAIL">
      <formula>NOT(ISERROR(SEARCH("FAIL",M905)))</formula>
    </cfRule>
  </conditionalFormatting>
  <conditionalFormatting sqref="M905">
    <cfRule type="containsText" dxfId="325" priority="273" stopIfTrue="1" operator="containsText" text="PASS">
      <formula>NOT(ISERROR(SEARCH("PASS",M905)))</formula>
    </cfRule>
    <cfRule type="containsText" dxfId="324" priority="274" stopIfTrue="1" operator="containsText" text="FAIL">
      <formula>NOT(ISERROR(SEARCH("FAIL",M905)))</formula>
    </cfRule>
  </conditionalFormatting>
  <conditionalFormatting sqref="M905">
    <cfRule type="containsText" dxfId="323" priority="271" stopIfTrue="1" operator="containsText" text="PASS">
      <formula>NOT(ISERROR(SEARCH("PASS",M905)))</formula>
    </cfRule>
    <cfRule type="containsText" dxfId="322" priority="272" stopIfTrue="1" operator="containsText" text="FAIL">
      <formula>NOT(ISERROR(SEARCH("FAIL",M905)))</formula>
    </cfRule>
  </conditionalFormatting>
  <conditionalFormatting sqref="M905">
    <cfRule type="containsText" dxfId="321" priority="269" stopIfTrue="1" operator="containsText" text="PASS">
      <formula>NOT(ISERROR(SEARCH("PASS",M905)))</formula>
    </cfRule>
    <cfRule type="containsText" dxfId="320" priority="270" stopIfTrue="1" operator="containsText" text="FAIL">
      <formula>NOT(ISERROR(SEARCH("FAIL",M905)))</formula>
    </cfRule>
  </conditionalFormatting>
  <conditionalFormatting sqref="M905">
    <cfRule type="containsText" dxfId="319" priority="267" stopIfTrue="1" operator="containsText" text="PASS">
      <formula>NOT(ISERROR(SEARCH("PASS",M905)))</formula>
    </cfRule>
    <cfRule type="containsText" dxfId="318" priority="268" stopIfTrue="1" operator="containsText" text="FAIL">
      <formula>NOT(ISERROR(SEARCH("FAIL",M905)))</formula>
    </cfRule>
  </conditionalFormatting>
  <conditionalFormatting sqref="M905">
    <cfRule type="containsText" dxfId="317" priority="265" stopIfTrue="1" operator="containsText" text="PASS">
      <formula>NOT(ISERROR(SEARCH("PASS",M905)))</formula>
    </cfRule>
    <cfRule type="containsText" dxfId="316" priority="266" stopIfTrue="1" operator="containsText" text="FAIL">
      <formula>NOT(ISERROR(SEARCH("FAIL",M905)))</formula>
    </cfRule>
  </conditionalFormatting>
  <conditionalFormatting sqref="M905">
    <cfRule type="containsText" dxfId="315" priority="263" stopIfTrue="1" operator="containsText" text="PASS">
      <formula>NOT(ISERROR(SEARCH("PASS",M905)))</formula>
    </cfRule>
    <cfRule type="containsText" dxfId="314" priority="264" stopIfTrue="1" operator="containsText" text="FAIL">
      <formula>NOT(ISERROR(SEARCH("FAIL",M905)))</formula>
    </cfRule>
  </conditionalFormatting>
  <conditionalFormatting sqref="M905">
    <cfRule type="containsText" dxfId="313" priority="261" stopIfTrue="1" operator="containsText" text="PASS">
      <formula>NOT(ISERROR(SEARCH("PASS",M905)))</formula>
    </cfRule>
    <cfRule type="containsText" dxfId="312" priority="262" stopIfTrue="1" operator="containsText" text="FAIL">
      <formula>NOT(ISERROR(SEARCH("FAIL",M905)))</formula>
    </cfRule>
  </conditionalFormatting>
  <conditionalFormatting sqref="M905">
    <cfRule type="containsText" dxfId="311" priority="259" stopIfTrue="1" operator="containsText" text="PASS">
      <formula>NOT(ISERROR(SEARCH("PASS",M905)))</formula>
    </cfRule>
    <cfRule type="containsText" dxfId="310" priority="260" stopIfTrue="1" operator="containsText" text="FAIL">
      <formula>NOT(ISERROR(SEARCH("FAIL",M905)))</formula>
    </cfRule>
  </conditionalFormatting>
  <conditionalFormatting sqref="M907">
    <cfRule type="containsText" dxfId="309" priority="257" stopIfTrue="1" operator="containsText" text="PASS">
      <formula>NOT(ISERROR(SEARCH("PASS",M907)))</formula>
    </cfRule>
    <cfRule type="containsText" dxfId="308" priority="258" stopIfTrue="1" operator="containsText" text="FAIL">
      <formula>NOT(ISERROR(SEARCH("FAIL",M907)))</formula>
    </cfRule>
  </conditionalFormatting>
  <conditionalFormatting sqref="M907">
    <cfRule type="containsText" dxfId="307" priority="255" stopIfTrue="1" operator="containsText" text="PASS">
      <formula>NOT(ISERROR(SEARCH("PASS",M907)))</formula>
    </cfRule>
    <cfRule type="containsText" dxfId="306" priority="256" stopIfTrue="1" operator="containsText" text="FAIL">
      <formula>NOT(ISERROR(SEARCH("FAIL",M907)))</formula>
    </cfRule>
  </conditionalFormatting>
  <conditionalFormatting sqref="M907">
    <cfRule type="containsText" dxfId="305" priority="253" stopIfTrue="1" operator="containsText" text="PASS">
      <formula>NOT(ISERROR(SEARCH("PASS",M907)))</formula>
    </cfRule>
    <cfRule type="containsText" dxfId="304" priority="254" stopIfTrue="1" operator="containsText" text="FAIL">
      <formula>NOT(ISERROR(SEARCH("FAIL",M907)))</formula>
    </cfRule>
  </conditionalFormatting>
  <conditionalFormatting sqref="M907">
    <cfRule type="containsText" dxfId="303" priority="251" stopIfTrue="1" operator="containsText" text="PASS">
      <formula>NOT(ISERROR(SEARCH("PASS",M907)))</formula>
    </cfRule>
    <cfRule type="containsText" dxfId="302" priority="252" stopIfTrue="1" operator="containsText" text="FAIL">
      <formula>NOT(ISERROR(SEARCH("FAIL",M907)))</formula>
    </cfRule>
  </conditionalFormatting>
  <conditionalFormatting sqref="M907">
    <cfRule type="containsText" dxfId="301" priority="249" stopIfTrue="1" operator="containsText" text="PASS">
      <formula>NOT(ISERROR(SEARCH("PASS",M907)))</formula>
    </cfRule>
    <cfRule type="containsText" dxfId="300" priority="250" stopIfTrue="1" operator="containsText" text="FAIL">
      <formula>NOT(ISERROR(SEARCH("FAIL",M907)))</formula>
    </cfRule>
  </conditionalFormatting>
  <conditionalFormatting sqref="M907">
    <cfRule type="containsText" dxfId="299" priority="247" stopIfTrue="1" operator="containsText" text="PASS">
      <formula>NOT(ISERROR(SEARCH("PASS",M907)))</formula>
    </cfRule>
    <cfRule type="containsText" dxfId="298" priority="248" stopIfTrue="1" operator="containsText" text="FAIL">
      <formula>NOT(ISERROR(SEARCH("FAIL",M907)))</formula>
    </cfRule>
  </conditionalFormatting>
  <conditionalFormatting sqref="M907">
    <cfRule type="containsText" dxfId="297" priority="245" stopIfTrue="1" operator="containsText" text="PASS">
      <formula>NOT(ISERROR(SEARCH("PASS",M907)))</formula>
    </cfRule>
    <cfRule type="containsText" dxfId="296" priority="246" stopIfTrue="1" operator="containsText" text="FAIL">
      <formula>NOT(ISERROR(SEARCH("FAIL",M907)))</formula>
    </cfRule>
  </conditionalFormatting>
  <conditionalFormatting sqref="M908">
    <cfRule type="containsText" dxfId="295" priority="243" stopIfTrue="1" operator="containsText" text="PASS">
      <formula>NOT(ISERROR(SEARCH("PASS",M908)))</formula>
    </cfRule>
    <cfRule type="containsText" dxfId="294" priority="244" stopIfTrue="1" operator="containsText" text="FAIL">
      <formula>NOT(ISERROR(SEARCH("FAIL",M908)))</formula>
    </cfRule>
  </conditionalFormatting>
  <conditionalFormatting sqref="M908">
    <cfRule type="containsText" dxfId="293" priority="241" stopIfTrue="1" operator="containsText" text="PASS">
      <formula>NOT(ISERROR(SEARCH("PASS",M908)))</formula>
    </cfRule>
    <cfRule type="containsText" dxfId="292" priority="242" stopIfTrue="1" operator="containsText" text="FAIL">
      <formula>NOT(ISERROR(SEARCH("FAIL",M908)))</formula>
    </cfRule>
  </conditionalFormatting>
  <conditionalFormatting sqref="M908">
    <cfRule type="containsText" dxfId="291" priority="239" stopIfTrue="1" operator="containsText" text="PASS">
      <formula>NOT(ISERROR(SEARCH("PASS",M908)))</formula>
    </cfRule>
    <cfRule type="containsText" dxfId="290" priority="240" stopIfTrue="1" operator="containsText" text="FAIL">
      <formula>NOT(ISERROR(SEARCH("FAIL",M908)))</formula>
    </cfRule>
  </conditionalFormatting>
  <conditionalFormatting sqref="M908">
    <cfRule type="containsText" dxfId="289" priority="237" stopIfTrue="1" operator="containsText" text="PASS">
      <formula>NOT(ISERROR(SEARCH("PASS",M908)))</formula>
    </cfRule>
    <cfRule type="containsText" dxfId="288" priority="238" stopIfTrue="1" operator="containsText" text="FAIL">
      <formula>NOT(ISERROR(SEARCH("FAIL",M908)))</formula>
    </cfRule>
  </conditionalFormatting>
  <conditionalFormatting sqref="M908">
    <cfRule type="containsText" dxfId="287" priority="235" stopIfTrue="1" operator="containsText" text="PASS">
      <formula>NOT(ISERROR(SEARCH("PASS",M908)))</formula>
    </cfRule>
    <cfRule type="containsText" dxfId="286" priority="236" stopIfTrue="1" operator="containsText" text="FAIL">
      <formula>NOT(ISERROR(SEARCH("FAIL",M908)))</formula>
    </cfRule>
  </conditionalFormatting>
  <conditionalFormatting sqref="M908">
    <cfRule type="containsText" dxfId="285" priority="233" stopIfTrue="1" operator="containsText" text="PASS">
      <formula>NOT(ISERROR(SEARCH("PASS",M908)))</formula>
    </cfRule>
    <cfRule type="containsText" dxfId="284" priority="234" stopIfTrue="1" operator="containsText" text="FAIL">
      <formula>NOT(ISERROR(SEARCH("FAIL",M908)))</formula>
    </cfRule>
  </conditionalFormatting>
  <conditionalFormatting sqref="M908">
    <cfRule type="containsText" dxfId="283" priority="231" stopIfTrue="1" operator="containsText" text="PASS">
      <formula>NOT(ISERROR(SEARCH("PASS",M908)))</formula>
    </cfRule>
    <cfRule type="containsText" dxfId="282" priority="232" stopIfTrue="1" operator="containsText" text="FAIL">
      <formula>NOT(ISERROR(SEARCH("FAIL",M908)))</formula>
    </cfRule>
  </conditionalFormatting>
  <conditionalFormatting sqref="M908">
    <cfRule type="containsText" dxfId="281" priority="229" stopIfTrue="1" operator="containsText" text="PASS">
      <formula>NOT(ISERROR(SEARCH("PASS",M908)))</formula>
    </cfRule>
    <cfRule type="containsText" dxfId="280" priority="230" stopIfTrue="1" operator="containsText" text="FAIL">
      <formula>NOT(ISERROR(SEARCH("FAIL",M908)))</formula>
    </cfRule>
  </conditionalFormatting>
  <conditionalFormatting sqref="M908">
    <cfRule type="containsText" dxfId="279" priority="227" stopIfTrue="1" operator="containsText" text="PASS">
      <formula>NOT(ISERROR(SEARCH("PASS",M908)))</formula>
    </cfRule>
    <cfRule type="containsText" dxfId="278" priority="228" stopIfTrue="1" operator="containsText" text="FAIL">
      <formula>NOT(ISERROR(SEARCH("FAIL",M908)))</formula>
    </cfRule>
  </conditionalFormatting>
  <conditionalFormatting sqref="M908">
    <cfRule type="containsText" dxfId="277" priority="225" stopIfTrue="1" operator="containsText" text="PASS">
      <formula>NOT(ISERROR(SEARCH("PASS",M908)))</formula>
    </cfRule>
    <cfRule type="containsText" dxfId="276" priority="226" stopIfTrue="1" operator="containsText" text="FAIL">
      <formula>NOT(ISERROR(SEARCH("FAIL",M908)))</formula>
    </cfRule>
  </conditionalFormatting>
  <conditionalFormatting sqref="M908">
    <cfRule type="containsText" dxfId="275" priority="223" stopIfTrue="1" operator="containsText" text="PASS">
      <formula>NOT(ISERROR(SEARCH("PASS",M908)))</formula>
    </cfRule>
    <cfRule type="containsText" dxfId="274" priority="224" stopIfTrue="1" operator="containsText" text="FAIL">
      <formula>NOT(ISERROR(SEARCH("FAIL",M908)))</formula>
    </cfRule>
  </conditionalFormatting>
  <conditionalFormatting sqref="M908">
    <cfRule type="containsText" dxfId="273" priority="221" stopIfTrue="1" operator="containsText" text="PASS">
      <formula>NOT(ISERROR(SEARCH("PASS",M908)))</formula>
    </cfRule>
    <cfRule type="containsText" dxfId="272" priority="222" stopIfTrue="1" operator="containsText" text="FAIL">
      <formula>NOT(ISERROR(SEARCH("FAIL",M908)))</formula>
    </cfRule>
  </conditionalFormatting>
  <conditionalFormatting sqref="M908">
    <cfRule type="containsText" dxfId="271" priority="219" stopIfTrue="1" operator="containsText" text="PASS">
      <formula>NOT(ISERROR(SEARCH("PASS",M908)))</formula>
    </cfRule>
    <cfRule type="containsText" dxfId="270" priority="220" stopIfTrue="1" operator="containsText" text="FAIL">
      <formula>NOT(ISERROR(SEARCH("FAIL",M908)))</formula>
    </cfRule>
  </conditionalFormatting>
  <conditionalFormatting sqref="M908">
    <cfRule type="containsText" dxfId="269" priority="217" stopIfTrue="1" operator="containsText" text="PASS">
      <formula>NOT(ISERROR(SEARCH("PASS",M908)))</formula>
    </cfRule>
    <cfRule type="containsText" dxfId="268" priority="218" stopIfTrue="1" operator="containsText" text="FAIL">
      <formula>NOT(ISERROR(SEARCH("FAIL",M908)))</formula>
    </cfRule>
  </conditionalFormatting>
  <conditionalFormatting sqref="M908">
    <cfRule type="containsText" dxfId="267" priority="215" stopIfTrue="1" operator="containsText" text="PASS">
      <formula>NOT(ISERROR(SEARCH("PASS",M908)))</formula>
    </cfRule>
    <cfRule type="containsText" dxfId="266" priority="216" stopIfTrue="1" operator="containsText" text="FAIL">
      <formula>NOT(ISERROR(SEARCH("FAIL",M908)))</formula>
    </cfRule>
  </conditionalFormatting>
  <conditionalFormatting sqref="M908">
    <cfRule type="containsText" dxfId="265" priority="213" stopIfTrue="1" operator="containsText" text="PASS">
      <formula>NOT(ISERROR(SEARCH("PASS",M908)))</formula>
    </cfRule>
    <cfRule type="containsText" dxfId="264" priority="214" stopIfTrue="1" operator="containsText" text="FAIL">
      <formula>NOT(ISERROR(SEARCH("FAIL",M908)))</formula>
    </cfRule>
  </conditionalFormatting>
  <conditionalFormatting sqref="M909">
    <cfRule type="containsText" dxfId="263" priority="211" stopIfTrue="1" operator="containsText" text="PASS">
      <formula>NOT(ISERROR(SEARCH("PASS",M909)))</formula>
    </cfRule>
    <cfRule type="containsText" dxfId="262" priority="212" stopIfTrue="1" operator="containsText" text="FAIL">
      <formula>NOT(ISERROR(SEARCH("FAIL",M909)))</formula>
    </cfRule>
  </conditionalFormatting>
  <conditionalFormatting sqref="M909">
    <cfRule type="containsText" dxfId="261" priority="209" stopIfTrue="1" operator="containsText" text="PASS">
      <formula>NOT(ISERROR(SEARCH("PASS",M909)))</formula>
    </cfRule>
    <cfRule type="containsText" dxfId="260" priority="210" stopIfTrue="1" operator="containsText" text="FAIL">
      <formula>NOT(ISERROR(SEARCH("FAIL",M909)))</formula>
    </cfRule>
  </conditionalFormatting>
  <conditionalFormatting sqref="M909">
    <cfRule type="containsText" dxfId="259" priority="207" stopIfTrue="1" operator="containsText" text="PASS">
      <formula>NOT(ISERROR(SEARCH("PASS",M909)))</formula>
    </cfRule>
    <cfRule type="containsText" dxfId="258" priority="208" stopIfTrue="1" operator="containsText" text="FAIL">
      <formula>NOT(ISERROR(SEARCH("FAIL",M909)))</formula>
    </cfRule>
  </conditionalFormatting>
  <conditionalFormatting sqref="M909">
    <cfRule type="containsText" dxfId="257" priority="205" stopIfTrue="1" operator="containsText" text="PASS">
      <formula>NOT(ISERROR(SEARCH("PASS",M909)))</formula>
    </cfRule>
    <cfRule type="containsText" dxfId="256" priority="206" stopIfTrue="1" operator="containsText" text="FAIL">
      <formula>NOT(ISERROR(SEARCH("FAIL",M909)))</formula>
    </cfRule>
  </conditionalFormatting>
  <conditionalFormatting sqref="M909">
    <cfRule type="containsText" dxfId="255" priority="203" stopIfTrue="1" operator="containsText" text="PASS">
      <formula>NOT(ISERROR(SEARCH("PASS",M909)))</formula>
    </cfRule>
    <cfRule type="containsText" dxfId="254" priority="204" stopIfTrue="1" operator="containsText" text="FAIL">
      <formula>NOT(ISERROR(SEARCH("FAIL",M909)))</formula>
    </cfRule>
  </conditionalFormatting>
  <conditionalFormatting sqref="M909">
    <cfRule type="containsText" dxfId="253" priority="201" stopIfTrue="1" operator="containsText" text="PASS">
      <formula>NOT(ISERROR(SEARCH("PASS",M909)))</formula>
    </cfRule>
    <cfRule type="containsText" dxfId="252" priority="202" stopIfTrue="1" operator="containsText" text="FAIL">
      <formula>NOT(ISERROR(SEARCH("FAIL",M909)))</formula>
    </cfRule>
  </conditionalFormatting>
  <conditionalFormatting sqref="M909">
    <cfRule type="containsText" dxfId="251" priority="199" stopIfTrue="1" operator="containsText" text="PASS">
      <formula>NOT(ISERROR(SEARCH("PASS",M909)))</formula>
    </cfRule>
    <cfRule type="containsText" dxfId="250" priority="200" stopIfTrue="1" operator="containsText" text="FAIL">
      <formula>NOT(ISERROR(SEARCH("FAIL",M909)))</formula>
    </cfRule>
  </conditionalFormatting>
  <conditionalFormatting sqref="M910">
    <cfRule type="containsText" dxfId="249" priority="197" stopIfTrue="1" operator="containsText" text="PASS">
      <formula>NOT(ISERROR(SEARCH("PASS",M910)))</formula>
    </cfRule>
    <cfRule type="containsText" dxfId="248" priority="198" stopIfTrue="1" operator="containsText" text="FAIL">
      <formula>NOT(ISERROR(SEARCH("FAIL",M910)))</formula>
    </cfRule>
  </conditionalFormatting>
  <conditionalFormatting sqref="M910">
    <cfRule type="containsText" dxfId="247" priority="195" stopIfTrue="1" operator="containsText" text="PASS">
      <formula>NOT(ISERROR(SEARCH("PASS",M910)))</formula>
    </cfRule>
    <cfRule type="containsText" dxfId="246" priority="196" stopIfTrue="1" operator="containsText" text="FAIL">
      <formula>NOT(ISERROR(SEARCH("FAIL",M910)))</formula>
    </cfRule>
  </conditionalFormatting>
  <conditionalFormatting sqref="M910">
    <cfRule type="containsText" dxfId="245" priority="193" stopIfTrue="1" operator="containsText" text="PASS">
      <formula>NOT(ISERROR(SEARCH("PASS",M910)))</formula>
    </cfRule>
    <cfRule type="containsText" dxfId="244" priority="194" stopIfTrue="1" operator="containsText" text="FAIL">
      <formula>NOT(ISERROR(SEARCH("FAIL",M910)))</formula>
    </cfRule>
  </conditionalFormatting>
  <conditionalFormatting sqref="M910">
    <cfRule type="containsText" dxfId="243" priority="191" stopIfTrue="1" operator="containsText" text="PASS">
      <formula>NOT(ISERROR(SEARCH("PASS",M910)))</formula>
    </cfRule>
    <cfRule type="containsText" dxfId="242" priority="192" stopIfTrue="1" operator="containsText" text="FAIL">
      <formula>NOT(ISERROR(SEARCH("FAIL",M910)))</formula>
    </cfRule>
  </conditionalFormatting>
  <conditionalFormatting sqref="M910">
    <cfRule type="containsText" dxfId="241" priority="189" stopIfTrue="1" operator="containsText" text="PASS">
      <formula>NOT(ISERROR(SEARCH("PASS",M910)))</formula>
    </cfRule>
    <cfRule type="containsText" dxfId="240" priority="190" stopIfTrue="1" operator="containsText" text="FAIL">
      <formula>NOT(ISERROR(SEARCH("FAIL",M910)))</formula>
    </cfRule>
  </conditionalFormatting>
  <conditionalFormatting sqref="M910">
    <cfRule type="containsText" dxfId="239" priority="187" stopIfTrue="1" operator="containsText" text="PASS">
      <formula>NOT(ISERROR(SEARCH("PASS",M910)))</formula>
    </cfRule>
    <cfRule type="containsText" dxfId="238" priority="188" stopIfTrue="1" operator="containsText" text="FAIL">
      <formula>NOT(ISERROR(SEARCH("FAIL",M910)))</formula>
    </cfRule>
  </conditionalFormatting>
  <conditionalFormatting sqref="M910">
    <cfRule type="containsText" dxfId="237" priority="185" stopIfTrue="1" operator="containsText" text="PASS">
      <formula>NOT(ISERROR(SEARCH("PASS",M910)))</formula>
    </cfRule>
    <cfRule type="containsText" dxfId="236" priority="186" stopIfTrue="1" operator="containsText" text="FAIL">
      <formula>NOT(ISERROR(SEARCH("FAIL",M910)))</formula>
    </cfRule>
  </conditionalFormatting>
  <conditionalFormatting sqref="M910">
    <cfRule type="containsText" dxfId="235" priority="183" stopIfTrue="1" operator="containsText" text="PASS">
      <formula>NOT(ISERROR(SEARCH("PASS",M910)))</formula>
    </cfRule>
    <cfRule type="containsText" dxfId="234" priority="184" stopIfTrue="1" operator="containsText" text="FAIL">
      <formula>NOT(ISERROR(SEARCH("FAIL",M910)))</formula>
    </cfRule>
  </conditionalFormatting>
  <conditionalFormatting sqref="M910">
    <cfRule type="containsText" dxfId="233" priority="181" stopIfTrue="1" operator="containsText" text="PASS">
      <formula>NOT(ISERROR(SEARCH("PASS",M910)))</formula>
    </cfRule>
    <cfRule type="containsText" dxfId="232" priority="182" stopIfTrue="1" operator="containsText" text="FAIL">
      <formula>NOT(ISERROR(SEARCH("FAIL",M910)))</formula>
    </cfRule>
  </conditionalFormatting>
  <conditionalFormatting sqref="M910">
    <cfRule type="containsText" dxfId="231" priority="179" stopIfTrue="1" operator="containsText" text="PASS">
      <formula>NOT(ISERROR(SEARCH("PASS",M910)))</formula>
    </cfRule>
    <cfRule type="containsText" dxfId="230" priority="180" stopIfTrue="1" operator="containsText" text="FAIL">
      <formula>NOT(ISERROR(SEARCH("FAIL",M910)))</formula>
    </cfRule>
  </conditionalFormatting>
  <conditionalFormatting sqref="M910">
    <cfRule type="containsText" dxfId="229" priority="177" stopIfTrue="1" operator="containsText" text="PASS">
      <formula>NOT(ISERROR(SEARCH("PASS",M910)))</formula>
    </cfRule>
    <cfRule type="containsText" dxfId="228" priority="178" stopIfTrue="1" operator="containsText" text="FAIL">
      <formula>NOT(ISERROR(SEARCH("FAIL",M910)))</formula>
    </cfRule>
  </conditionalFormatting>
  <conditionalFormatting sqref="M910">
    <cfRule type="containsText" dxfId="227" priority="175" stopIfTrue="1" operator="containsText" text="PASS">
      <formula>NOT(ISERROR(SEARCH("PASS",M910)))</formula>
    </cfRule>
    <cfRule type="containsText" dxfId="226" priority="176" stopIfTrue="1" operator="containsText" text="FAIL">
      <formula>NOT(ISERROR(SEARCH("FAIL",M910)))</formula>
    </cfRule>
  </conditionalFormatting>
  <conditionalFormatting sqref="M910">
    <cfRule type="containsText" dxfId="225" priority="173" stopIfTrue="1" operator="containsText" text="PASS">
      <formula>NOT(ISERROR(SEARCH("PASS",M910)))</formula>
    </cfRule>
    <cfRule type="containsText" dxfId="224" priority="174" stopIfTrue="1" operator="containsText" text="FAIL">
      <formula>NOT(ISERROR(SEARCH("FAIL",M910)))</formula>
    </cfRule>
  </conditionalFormatting>
  <conditionalFormatting sqref="M910">
    <cfRule type="containsText" dxfId="223" priority="171" stopIfTrue="1" operator="containsText" text="PASS">
      <formula>NOT(ISERROR(SEARCH("PASS",M910)))</formula>
    </cfRule>
    <cfRule type="containsText" dxfId="222" priority="172" stopIfTrue="1" operator="containsText" text="FAIL">
      <formula>NOT(ISERROR(SEARCH("FAIL",M910)))</formula>
    </cfRule>
  </conditionalFormatting>
  <conditionalFormatting sqref="M910">
    <cfRule type="containsText" dxfId="221" priority="169" stopIfTrue="1" operator="containsText" text="PASS">
      <formula>NOT(ISERROR(SEARCH("PASS",M910)))</formula>
    </cfRule>
    <cfRule type="containsText" dxfId="220" priority="170" stopIfTrue="1" operator="containsText" text="FAIL">
      <formula>NOT(ISERROR(SEARCH("FAIL",M910)))</formula>
    </cfRule>
  </conditionalFormatting>
  <conditionalFormatting sqref="M910">
    <cfRule type="containsText" dxfId="219" priority="167" stopIfTrue="1" operator="containsText" text="PASS">
      <formula>NOT(ISERROR(SEARCH("PASS",M910)))</formula>
    </cfRule>
    <cfRule type="containsText" dxfId="218" priority="168" stopIfTrue="1" operator="containsText" text="FAIL">
      <formula>NOT(ISERROR(SEARCH("FAIL",M910)))</formula>
    </cfRule>
  </conditionalFormatting>
  <conditionalFormatting sqref="M911">
    <cfRule type="containsText" dxfId="217" priority="165" stopIfTrue="1" operator="containsText" text="PASS">
      <formula>NOT(ISERROR(SEARCH("PASS",M911)))</formula>
    </cfRule>
    <cfRule type="containsText" dxfId="216" priority="166" stopIfTrue="1" operator="containsText" text="FAIL">
      <formula>NOT(ISERROR(SEARCH("FAIL",M911)))</formula>
    </cfRule>
  </conditionalFormatting>
  <conditionalFormatting sqref="M911">
    <cfRule type="containsText" dxfId="215" priority="163" stopIfTrue="1" operator="containsText" text="PASS">
      <formula>NOT(ISERROR(SEARCH("PASS",M911)))</formula>
    </cfRule>
    <cfRule type="containsText" dxfId="214" priority="164" stopIfTrue="1" operator="containsText" text="FAIL">
      <formula>NOT(ISERROR(SEARCH("FAIL",M911)))</formula>
    </cfRule>
  </conditionalFormatting>
  <conditionalFormatting sqref="M911">
    <cfRule type="containsText" dxfId="213" priority="161" stopIfTrue="1" operator="containsText" text="PASS">
      <formula>NOT(ISERROR(SEARCH("PASS",M911)))</formula>
    </cfRule>
    <cfRule type="containsText" dxfId="212" priority="162" stopIfTrue="1" operator="containsText" text="FAIL">
      <formula>NOT(ISERROR(SEARCH("FAIL",M911)))</formula>
    </cfRule>
  </conditionalFormatting>
  <conditionalFormatting sqref="M911">
    <cfRule type="containsText" dxfId="211" priority="159" stopIfTrue="1" operator="containsText" text="PASS">
      <formula>NOT(ISERROR(SEARCH("PASS",M911)))</formula>
    </cfRule>
    <cfRule type="containsText" dxfId="210" priority="160" stopIfTrue="1" operator="containsText" text="FAIL">
      <formula>NOT(ISERROR(SEARCH("FAIL",M911)))</formula>
    </cfRule>
  </conditionalFormatting>
  <conditionalFormatting sqref="M911">
    <cfRule type="containsText" dxfId="209" priority="157" stopIfTrue="1" operator="containsText" text="PASS">
      <formula>NOT(ISERROR(SEARCH("PASS",M911)))</formula>
    </cfRule>
    <cfRule type="containsText" dxfId="208" priority="158" stopIfTrue="1" operator="containsText" text="FAIL">
      <formula>NOT(ISERROR(SEARCH("FAIL",M911)))</formula>
    </cfRule>
  </conditionalFormatting>
  <conditionalFormatting sqref="M911">
    <cfRule type="containsText" dxfId="207" priority="155" stopIfTrue="1" operator="containsText" text="PASS">
      <formula>NOT(ISERROR(SEARCH("PASS",M911)))</formula>
    </cfRule>
    <cfRule type="containsText" dxfId="206" priority="156" stopIfTrue="1" operator="containsText" text="FAIL">
      <formula>NOT(ISERROR(SEARCH("FAIL",M911)))</formula>
    </cfRule>
  </conditionalFormatting>
  <conditionalFormatting sqref="M911">
    <cfRule type="containsText" dxfId="205" priority="153" stopIfTrue="1" operator="containsText" text="PASS">
      <formula>NOT(ISERROR(SEARCH("PASS",M911)))</formula>
    </cfRule>
    <cfRule type="containsText" dxfId="204" priority="154" stopIfTrue="1" operator="containsText" text="FAIL">
      <formula>NOT(ISERROR(SEARCH("FAIL",M911)))</formula>
    </cfRule>
  </conditionalFormatting>
  <conditionalFormatting sqref="M912">
    <cfRule type="containsText" dxfId="203" priority="151" stopIfTrue="1" operator="containsText" text="PASS">
      <formula>NOT(ISERROR(SEARCH("PASS",M912)))</formula>
    </cfRule>
    <cfRule type="containsText" dxfId="202" priority="152" stopIfTrue="1" operator="containsText" text="FAIL">
      <formula>NOT(ISERROR(SEARCH("FAIL",M912)))</formula>
    </cfRule>
  </conditionalFormatting>
  <conditionalFormatting sqref="M912">
    <cfRule type="containsText" dxfId="201" priority="149" stopIfTrue="1" operator="containsText" text="PASS">
      <formula>NOT(ISERROR(SEARCH("PASS",M912)))</formula>
    </cfRule>
    <cfRule type="containsText" dxfId="200" priority="150" stopIfTrue="1" operator="containsText" text="FAIL">
      <formula>NOT(ISERROR(SEARCH("FAIL",M912)))</formula>
    </cfRule>
  </conditionalFormatting>
  <conditionalFormatting sqref="M912">
    <cfRule type="containsText" dxfId="199" priority="147" stopIfTrue="1" operator="containsText" text="PASS">
      <formula>NOT(ISERROR(SEARCH("PASS",M912)))</formula>
    </cfRule>
    <cfRule type="containsText" dxfId="198" priority="148" stopIfTrue="1" operator="containsText" text="FAIL">
      <formula>NOT(ISERROR(SEARCH("FAIL",M912)))</formula>
    </cfRule>
  </conditionalFormatting>
  <conditionalFormatting sqref="M912">
    <cfRule type="containsText" dxfId="197" priority="145" stopIfTrue="1" operator="containsText" text="PASS">
      <formula>NOT(ISERROR(SEARCH("PASS",M912)))</formula>
    </cfRule>
    <cfRule type="containsText" dxfId="196" priority="146" stopIfTrue="1" operator="containsText" text="FAIL">
      <formula>NOT(ISERROR(SEARCH("FAIL",M912)))</formula>
    </cfRule>
  </conditionalFormatting>
  <conditionalFormatting sqref="M912">
    <cfRule type="containsText" dxfId="195" priority="143" stopIfTrue="1" operator="containsText" text="PASS">
      <formula>NOT(ISERROR(SEARCH("PASS",M912)))</formula>
    </cfRule>
    <cfRule type="containsText" dxfId="194" priority="144" stopIfTrue="1" operator="containsText" text="FAIL">
      <formula>NOT(ISERROR(SEARCH("FAIL",M912)))</formula>
    </cfRule>
  </conditionalFormatting>
  <conditionalFormatting sqref="M912">
    <cfRule type="containsText" dxfId="193" priority="141" stopIfTrue="1" operator="containsText" text="PASS">
      <formula>NOT(ISERROR(SEARCH("PASS",M912)))</formula>
    </cfRule>
    <cfRule type="containsText" dxfId="192" priority="142" stopIfTrue="1" operator="containsText" text="FAIL">
      <formula>NOT(ISERROR(SEARCH("FAIL",M912)))</formula>
    </cfRule>
  </conditionalFormatting>
  <conditionalFormatting sqref="M912">
    <cfRule type="containsText" dxfId="191" priority="139" stopIfTrue="1" operator="containsText" text="PASS">
      <formula>NOT(ISERROR(SEARCH("PASS",M912)))</formula>
    </cfRule>
    <cfRule type="containsText" dxfId="190" priority="140" stopIfTrue="1" operator="containsText" text="FAIL">
      <formula>NOT(ISERROR(SEARCH("FAIL",M912)))</formula>
    </cfRule>
  </conditionalFormatting>
  <conditionalFormatting sqref="M913">
    <cfRule type="containsText" dxfId="189" priority="137" stopIfTrue="1" operator="containsText" text="PASS">
      <formula>NOT(ISERROR(SEARCH("PASS",M913)))</formula>
    </cfRule>
    <cfRule type="containsText" dxfId="188" priority="138" stopIfTrue="1" operator="containsText" text="FAIL">
      <formula>NOT(ISERROR(SEARCH("FAIL",M913)))</formula>
    </cfRule>
  </conditionalFormatting>
  <conditionalFormatting sqref="M913">
    <cfRule type="containsText" dxfId="187" priority="135" stopIfTrue="1" operator="containsText" text="PASS">
      <formula>NOT(ISERROR(SEARCH("PASS",M913)))</formula>
    </cfRule>
    <cfRule type="containsText" dxfId="186" priority="136" stopIfTrue="1" operator="containsText" text="FAIL">
      <formula>NOT(ISERROR(SEARCH("FAIL",M913)))</formula>
    </cfRule>
  </conditionalFormatting>
  <conditionalFormatting sqref="M913">
    <cfRule type="containsText" dxfId="185" priority="133" stopIfTrue="1" operator="containsText" text="PASS">
      <formula>NOT(ISERROR(SEARCH("PASS",M913)))</formula>
    </cfRule>
    <cfRule type="containsText" dxfId="184" priority="134" stopIfTrue="1" operator="containsText" text="FAIL">
      <formula>NOT(ISERROR(SEARCH("FAIL",M913)))</formula>
    </cfRule>
  </conditionalFormatting>
  <conditionalFormatting sqref="M913">
    <cfRule type="containsText" dxfId="183" priority="131" stopIfTrue="1" operator="containsText" text="PASS">
      <formula>NOT(ISERROR(SEARCH("PASS",M913)))</formula>
    </cfRule>
    <cfRule type="containsText" dxfId="182" priority="132" stopIfTrue="1" operator="containsText" text="FAIL">
      <formula>NOT(ISERROR(SEARCH("FAIL",M913)))</formula>
    </cfRule>
  </conditionalFormatting>
  <conditionalFormatting sqref="M913">
    <cfRule type="containsText" dxfId="181" priority="129" stopIfTrue="1" operator="containsText" text="PASS">
      <formula>NOT(ISERROR(SEARCH("PASS",M913)))</formula>
    </cfRule>
    <cfRule type="containsText" dxfId="180" priority="130" stopIfTrue="1" operator="containsText" text="FAIL">
      <formula>NOT(ISERROR(SEARCH("FAIL",M913)))</formula>
    </cfRule>
  </conditionalFormatting>
  <conditionalFormatting sqref="M913">
    <cfRule type="containsText" dxfId="179" priority="127" stopIfTrue="1" operator="containsText" text="PASS">
      <formula>NOT(ISERROR(SEARCH("PASS",M913)))</formula>
    </cfRule>
    <cfRule type="containsText" dxfId="178" priority="128" stopIfTrue="1" operator="containsText" text="FAIL">
      <formula>NOT(ISERROR(SEARCH("FAIL",M913)))</formula>
    </cfRule>
  </conditionalFormatting>
  <conditionalFormatting sqref="M913">
    <cfRule type="containsText" dxfId="177" priority="125" stopIfTrue="1" operator="containsText" text="PASS">
      <formula>NOT(ISERROR(SEARCH("PASS",M913)))</formula>
    </cfRule>
    <cfRule type="containsText" dxfId="176" priority="126" stopIfTrue="1" operator="containsText" text="FAIL">
      <formula>NOT(ISERROR(SEARCH("FAIL",M913)))</formula>
    </cfRule>
  </conditionalFormatting>
  <conditionalFormatting sqref="M913">
    <cfRule type="containsText" dxfId="175" priority="123" stopIfTrue="1" operator="containsText" text="PASS">
      <formula>NOT(ISERROR(SEARCH("PASS",M913)))</formula>
    </cfRule>
    <cfRule type="containsText" dxfId="174" priority="124" stopIfTrue="1" operator="containsText" text="FAIL">
      <formula>NOT(ISERROR(SEARCH("FAIL",M913)))</formula>
    </cfRule>
  </conditionalFormatting>
  <conditionalFormatting sqref="M913">
    <cfRule type="containsText" dxfId="173" priority="121" stopIfTrue="1" operator="containsText" text="PASS">
      <formula>NOT(ISERROR(SEARCH("PASS",M913)))</formula>
    </cfRule>
    <cfRule type="containsText" dxfId="172" priority="122" stopIfTrue="1" operator="containsText" text="FAIL">
      <formula>NOT(ISERROR(SEARCH("FAIL",M913)))</formula>
    </cfRule>
  </conditionalFormatting>
  <conditionalFormatting sqref="M913">
    <cfRule type="containsText" dxfId="171" priority="119" stopIfTrue="1" operator="containsText" text="PASS">
      <formula>NOT(ISERROR(SEARCH("PASS",M913)))</formula>
    </cfRule>
    <cfRule type="containsText" dxfId="170" priority="120" stopIfTrue="1" operator="containsText" text="FAIL">
      <formula>NOT(ISERROR(SEARCH("FAIL",M913)))</formula>
    </cfRule>
  </conditionalFormatting>
  <conditionalFormatting sqref="M913">
    <cfRule type="containsText" dxfId="169" priority="117" stopIfTrue="1" operator="containsText" text="PASS">
      <formula>NOT(ISERROR(SEARCH("PASS",M913)))</formula>
    </cfRule>
    <cfRule type="containsText" dxfId="168" priority="118" stopIfTrue="1" operator="containsText" text="FAIL">
      <formula>NOT(ISERROR(SEARCH("FAIL",M913)))</formula>
    </cfRule>
  </conditionalFormatting>
  <conditionalFormatting sqref="M913">
    <cfRule type="containsText" dxfId="167" priority="115" stopIfTrue="1" operator="containsText" text="PASS">
      <formula>NOT(ISERROR(SEARCH("PASS",M913)))</formula>
    </cfRule>
    <cfRule type="containsText" dxfId="166" priority="116" stopIfTrue="1" operator="containsText" text="FAIL">
      <formula>NOT(ISERROR(SEARCH("FAIL",M913)))</formula>
    </cfRule>
  </conditionalFormatting>
  <conditionalFormatting sqref="M913">
    <cfRule type="containsText" dxfId="165" priority="113" stopIfTrue="1" operator="containsText" text="PASS">
      <formula>NOT(ISERROR(SEARCH("PASS",M913)))</formula>
    </cfRule>
    <cfRule type="containsText" dxfId="164" priority="114" stopIfTrue="1" operator="containsText" text="FAIL">
      <formula>NOT(ISERROR(SEARCH("FAIL",M913)))</formula>
    </cfRule>
  </conditionalFormatting>
  <conditionalFormatting sqref="M913">
    <cfRule type="containsText" dxfId="163" priority="111" stopIfTrue="1" operator="containsText" text="PASS">
      <formula>NOT(ISERROR(SEARCH("PASS",M913)))</formula>
    </cfRule>
    <cfRule type="containsText" dxfId="162" priority="112" stopIfTrue="1" operator="containsText" text="FAIL">
      <formula>NOT(ISERROR(SEARCH("FAIL",M913)))</formula>
    </cfRule>
  </conditionalFormatting>
  <conditionalFormatting sqref="M913">
    <cfRule type="containsText" dxfId="161" priority="109" stopIfTrue="1" operator="containsText" text="PASS">
      <formula>NOT(ISERROR(SEARCH("PASS",M913)))</formula>
    </cfRule>
    <cfRule type="containsText" dxfId="160" priority="110" stopIfTrue="1" operator="containsText" text="FAIL">
      <formula>NOT(ISERROR(SEARCH("FAIL",M913)))</formula>
    </cfRule>
  </conditionalFormatting>
  <conditionalFormatting sqref="M913">
    <cfRule type="containsText" dxfId="159" priority="107" stopIfTrue="1" operator="containsText" text="PASS">
      <formula>NOT(ISERROR(SEARCH("PASS",M913)))</formula>
    </cfRule>
    <cfRule type="containsText" dxfId="158" priority="108" stopIfTrue="1" operator="containsText" text="FAIL">
      <formula>NOT(ISERROR(SEARCH("FAIL",M913)))</formula>
    </cfRule>
  </conditionalFormatting>
  <conditionalFormatting sqref="M914">
    <cfRule type="containsText" dxfId="157" priority="105" stopIfTrue="1" operator="containsText" text="PASS">
      <formula>NOT(ISERROR(SEARCH("PASS",M914)))</formula>
    </cfRule>
    <cfRule type="containsText" dxfId="156" priority="106" stopIfTrue="1" operator="containsText" text="FAIL">
      <formula>NOT(ISERROR(SEARCH("FAIL",M914)))</formula>
    </cfRule>
  </conditionalFormatting>
  <conditionalFormatting sqref="M914">
    <cfRule type="containsText" dxfId="155" priority="103" stopIfTrue="1" operator="containsText" text="PASS">
      <formula>NOT(ISERROR(SEARCH("PASS",M914)))</formula>
    </cfRule>
    <cfRule type="containsText" dxfId="154" priority="104" stopIfTrue="1" operator="containsText" text="FAIL">
      <formula>NOT(ISERROR(SEARCH("FAIL",M914)))</formula>
    </cfRule>
  </conditionalFormatting>
  <conditionalFormatting sqref="M914">
    <cfRule type="containsText" dxfId="153" priority="101" stopIfTrue="1" operator="containsText" text="PASS">
      <formula>NOT(ISERROR(SEARCH("PASS",M914)))</formula>
    </cfRule>
    <cfRule type="containsText" dxfId="152" priority="102" stopIfTrue="1" operator="containsText" text="FAIL">
      <formula>NOT(ISERROR(SEARCH("FAIL",M914)))</formula>
    </cfRule>
  </conditionalFormatting>
  <conditionalFormatting sqref="M914">
    <cfRule type="containsText" dxfId="151" priority="99" stopIfTrue="1" operator="containsText" text="PASS">
      <formula>NOT(ISERROR(SEARCH("PASS",M914)))</formula>
    </cfRule>
    <cfRule type="containsText" dxfId="150" priority="100" stopIfTrue="1" operator="containsText" text="FAIL">
      <formula>NOT(ISERROR(SEARCH("FAIL",M914)))</formula>
    </cfRule>
  </conditionalFormatting>
  <conditionalFormatting sqref="M914">
    <cfRule type="containsText" dxfId="149" priority="97" stopIfTrue="1" operator="containsText" text="PASS">
      <formula>NOT(ISERROR(SEARCH("PASS",M914)))</formula>
    </cfRule>
    <cfRule type="containsText" dxfId="148" priority="98" stopIfTrue="1" operator="containsText" text="FAIL">
      <formula>NOT(ISERROR(SEARCH("FAIL",M914)))</formula>
    </cfRule>
  </conditionalFormatting>
  <conditionalFormatting sqref="M914">
    <cfRule type="containsText" dxfId="147" priority="95" stopIfTrue="1" operator="containsText" text="PASS">
      <formula>NOT(ISERROR(SEARCH("PASS",M914)))</formula>
    </cfRule>
    <cfRule type="containsText" dxfId="146" priority="96" stopIfTrue="1" operator="containsText" text="FAIL">
      <formula>NOT(ISERROR(SEARCH("FAIL",M914)))</formula>
    </cfRule>
  </conditionalFormatting>
  <conditionalFormatting sqref="M914">
    <cfRule type="containsText" dxfId="145" priority="93" stopIfTrue="1" operator="containsText" text="PASS">
      <formula>NOT(ISERROR(SEARCH("PASS",M914)))</formula>
    </cfRule>
    <cfRule type="containsText" dxfId="144" priority="94" stopIfTrue="1" operator="containsText" text="FAIL">
      <formula>NOT(ISERROR(SEARCH("FAIL",M914)))</formula>
    </cfRule>
  </conditionalFormatting>
  <conditionalFormatting sqref="M915">
    <cfRule type="containsText" dxfId="143" priority="91" stopIfTrue="1" operator="containsText" text="PASS">
      <formula>NOT(ISERROR(SEARCH("PASS",M915)))</formula>
    </cfRule>
    <cfRule type="containsText" dxfId="142" priority="92" stopIfTrue="1" operator="containsText" text="FAIL">
      <formula>NOT(ISERROR(SEARCH("FAIL",M915)))</formula>
    </cfRule>
  </conditionalFormatting>
  <conditionalFormatting sqref="M915">
    <cfRule type="containsText" dxfId="141" priority="89" stopIfTrue="1" operator="containsText" text="PASS">
      <formula>NOT(ISERROR(SEARCH("PASS",M915)))</formula>
    </cfRule>
    <cfRule type="containsText" dxfId="140" priority="90" stopIfTrue="1" operator="containsText" text="FAIL">
      <formula>NOT(ISERROR(SEARCH("FAIL",M915)))</formula>
    </cfRule>
  </conditionalFormatting>
  <conditionalFormatting sqref="M915">
    <cfRule type="containsText" dxfId="139" priority="87" stopIfTrue="1" operator="containsText" text="PASS">
      <formula>NOT(ISERROR(SEARCH("PASS",M915)))</formula>
    </cfRule>
    <cfRule type="containsText" dxfId="138" priority="88" stopIfTrue="1" operator="containsText" text="FAIL">
      <formula>NOT(ISERROR(SEARCH("FAIL",M915)))</formula>
    </cfRule>
  </conditionalFormatting>
  <conditionalFormatting sqref="M915">
    <cfRule type="containsText" dxfId="137" priority="85" stopIfTrue="1" operator="containsText" text="PASS">
      <formula>NOT(ISERROR(SEARCH("PASS",M915)))</formula>
    </cfRule>
    <cfRule type="containsText" dxfId="136" priority="86" stopIfTrue="1" operator="containsText" text="FAIL">
      <formula>NOT(ISERROR(SEARCH("FAIL",M915)))</formula>
    </cfRule>
  </conditionalFormatting>
  <conditionalFormatting sqref="M915">
    <cfRule type="containsText" dxfId="135" priority="83" stopIfTrue="1" operator="containsText" text="PASS">
      <formula>NOT(ISERROR(SEARCH("PASS",M915)))</formula>
    </cfRule>
    <cfRule type="containsText" dxfId="134" priority="84" stopIfTrue="1" operator="containsText" text="FAIL">
      <formula>NOT(ISERROR(SEARCH("FAIL",M915)))</formula>
    </cfRule>
  </conditionalFormatting>
  <conditionalFormatting sqref="M915">
    <cfRule type="containsText" dxfId="133" priority="81" stopIfTrue="1" operator="containsText" text="PASS">
      <formula>NOT(ISERROR(SEARCH("PASS",M915)))</formula>
    </cfRule>
    <cfRule type="containsText" dxfId="132" priority="82" stopIfTrue="1" operator="containsText" text="FAIL">
      <formula>NOT(ISERROR(SEARCH("FAIL",M915)))</formula>
    </cfRule>
  </conditionalFormatting>
  <conditionalFormatting sqref="M915">
    <cfRule type="containsText" dxfId="131" priority="79" stopIfTrue="1" operator="containsText" text="PASS">
      <formula>NOT(ISERROR(SEARCH("PASS",M915)))</formula>
    </cfRule>
    <cfRule type="containsText" dxfId="130" priority="80" stopIfTrue="1" operator="containsText" text="FAIL">
      <formula>NOT(ISERROR(SEARCH("FAIL",M915)))</formula>
    </cfRule>
  </conditionalFormatting>
  <conditionalFormatting sqref="M915">
    <cfRule type="containsText" dxfId="129" priority="77" stopIfTrue="1" operator="containsText" text="PASS">
      <formula>NOT(ISERROR(SEARCH("PASS",M915)))</formula>
    </cfRule>
    <cfRule type="containsText" dxfId="128" priority="78" stopIfTrue="1" operator="containsText" text="FAIL">
      <formula>NOT(ISERROR(SEARCH("FAIL",M915)))</formula>
    </cfRule>
  </conditionalFormatting>
  <conditionalFormatting sqref="M915">
    <cfRule type="containsText" dxfId="127" priority="75" stopIfTrue="1" operator="containsText" text="PASS">
      <formula>NOT(ISERROR(SEARCH("PASS",M915)))</formula>
    </cfRule>
    <cfRule type="containsText" dxfId="126" priority="76" stopIfTrue="1" operator="containsText" text="FAIL">
      <formula>NOT(ISERROR(SEARCH("FAIL",M915)))</formula>
    </cfRule>
  </conditionalFormatting>
  <conditionalFormatting sqref="M915">
    <cfRule type="containsText" dxfId="125" priority="73" stopIfTrue="1" operator="containsText" text="PASS">
      <formula>NOT(ISERROR(SEARCH("PASS",M915)))</formula>
    </cfRule>
    <cfRule type="containsText" dxfId="124" priority="74" stopIfTrue="1" operator="containsText" text="FAIL">
      <formula>NOT(ISERROR(SEARCH("FAIL",M915)))</formula>
    </cfRule>
  </conditionalFormatting>
  <conditionalFormatting sqref="M915">
    <cfRule type="containsText" dxfId="123" priority="71" stopIfTrue="1" operator="containsText" text="PASS">
      <formula>NOT(ISERROR(SEARCH("PASS",M915)))</formula>
    </cfRule>
    <cfRule type="containsText" dxfId="122" priority="72" stopIfTrue="1" operator="containsText" text="FAIL">
      <formula>NOT(ISERROR(SEARCH("FAIL",M915)))</formula>
    </cfRule>
  </conditionalFormatting>
  <conditionalFormatting sqref="M915">
    <cfRule type="containsText" dxfId="121" priority="69" stopIfTrue="1" operator="containsText" text="PASS">
      <formula>NOT(ISERROR(SEARCH("PASS",M915)))</formula>
    </cfRule>
    <cfRule type="containsText" dxfId="120" priority="70" stopIfTrue="1" operator="containsText" text="FAIL">
      <formula>NOT(ISERROR(SEARCH("FAIL",M915)))</formula>
    </cfRule>
  </conditionalFormatting>
  <conditionalFormatting sqref="M915">
    <cfRule type="containsText" dxfId="119" priority="67" stopIfTrue="1" operator="containsText" text="PASS">
      <formula>NOT(ISERROR(SEARCH("PASS",M915)))</formula>
    </cfRule>
    <cfRule type="containsText" dxfId="118" priority="68" stopIfTrue="1" operator="containsText" text="FAIL">
      <formula>NOT(ISERROR(SEARCH("FAIL",M915)))</formula>
    </cfRule>
  </conditionalFormatting>
  <conditionalFormatting sqref="M915">
    <cfRule type="containsText" dxfId="117" priority="65" stopIfTrue="1" operator="containsText" text="PASS">
      <formula>NOT(ISERROR(SEARCH("PASS",M915)))</formula>
    </cfRule>
    <cfRule type="containsText" dxfId="116" priority="66" stopIfTrue="1" operator="containsText" text="FAIL">
      <formula>NOT(ISERROR(SEARCH("FAIL",M915)))</formula>
    </cfRule>
  </conditionalFormatting>
  <conditionalFormatting sqref="M915">
    <cfRule type="containsText" dxfId="115" priority="63" stopIfTrue="1" operator="containsText" text="PASS">
      <formula>NOT(ISERROR(SEARCH("PASS",M915)))</formula>
    </cfRule>
    <cfRule type="containsText" dxfId="114" priority="64" stopIfTrue="1" operator="containsText" text="FAIL">
      <formula>NOT(ISERROR(SEARCH("FAIL",M915)))</formula>
    </cfRule>
  </conditionalFormatting>
  <conditionalFormatting sqref="M915">
    <cfRule type="containsText" dxfId="113" priority="61" stopIfTrue="1" operator="containsText" text="PASS">
      <formula>NOT(ISERROR(SEARCH("PASS",M915)))</formula>
    </cfRule>
    <cfRule type="containsText" dxfId="112" priority="62" stopIfTrue="1" operator="containsText" text="FAIL">
      <formula>NOT(ISERROR(SEARCH("FAIL",M915)))</formula>
    </cfRule>
  </conditionalFormatting>
  <conditionalFormatting sqref="M916">
    <cfRule type="containsText" dxfId="111" priority="59" stopIfTrue="1" operator="containsText" text="PASS">
      <formula>NOT(ISERROR(SEARCH("PASS",M916)))</formula>
    </cfRule>
    <cfRule type="containsText" dxfId="110" priority="60" stopIfTrue="1" operator="containsText" text="FAIL">
      <formula>NOT(ISERROR(SEARCH("FAIL",M916)))</formula>
    </cfRule>
  </conditionalFormatting>
  <conditionalFormatting sqref="M916">
    <cfRule type="containsText" dxfId="109" priority="57" stopIfTrue="1" operator="containsText" text="PASS">
      <formula>NOT(ISERROR(SEARCH("PASS",M916)))</formula>
    </cfRule>
    <cfRule type="containsText" dxfId="108" priority="58" stopIfTrue="1" operator="containsText" text="FAIL">
      <formula>NOT(ISERROR(SEARCH("FAIL",M916)))</formula>
    </cfRule>
  </conditionalFormatting>
  <conditionalFormatting sqref="M916">
    <cfRule type="containsText" dxfId="107" priority="55" stopIfTrue="1" operator="containsText" text="PASS">
      <formula>NOT(ISERROR(SEARCH("PASS",M916)))</formula>
    </cfRule>
    <cfRule type="containsText" dxfId="106" priority="56" stopIfTrue="1" operator="containsText" text="FAIL">
      <formula>NOT(ISERROR(SEARCH("FAIL",M916)))</formula>
    </cfRule>
  </conditionalFormatting>
  <conditionalFormatting sqref="M916">
    <cfRule type="containsText" dxfId="105" priority="53" stopIfTrue="1" operator="containsText" text="PASS">
      <formula>NOT(ISERROR(SEARCH("PASS",M916)))</formula>
    </cfRule>
    <cfRule type="containsText" dxfId="104" priority="54" stopIfTrue="1" operator="containsText" text="FAIL">
      <formula>NOT(ISERROR(SEARCH("FAIL",M916)))</formula>
    </cfRule>
  </conditionalFormatting>
  <conditionalFormatting sqref="M916">
    <cfRule type="containsText" dxfId="103" priority="51" stopIfTrue="1" operator="containsText" text="PASS">
      <formula>NOT(ISERROR(SEARCH("PASS",M916)))</formula>
    </cfRule>
    <cfRule type="containsText" dxfId="102" priority="52" stopIfTrue="1" operator="containsText" text="FAIL">
      <formula>NOT(ISERROR(SEARCH("FAIL",M916)))</formula>
    </cfRule>
  </conditionalFormatting>
  <conditionalFormatting sqref="M916">
    <cfRule type="containsText" dxfId="101" priority="49" stopIfTrue="1" operator="containsText" text="PASS">
      <formula>NOT(ISERROR(SEARCH("PASS",M916)))</formula>
    </cfRule>
    <cfRule type="containsText" dxfId="100" priority="50" stopIfTrue="1" operator="containsText" text="FAIL">
      <formula>NOT(ISERROR(SEARCH("FAIL",M916)))</formula>
    </cfRule>
  </conditionalFormatting>
  <conditionalFormatting sqref="M916">
    <cfRule type="containsText" dxfId="99" priority="47" stopIfTrue="1" operator="containsText" text="PASS">
      <formula>NOT(ISERROR(SEARCH("PASS",M916)))</formula>
    </cfRule>
    <cfRule type="containsText" dxfId="98" priority="48" stopIfTrue="1" operator="containsText" text="FAIL">
      <formula>NOT(ISERROR(SEARCH("FAIL",M916)))</formula>
    </cfRule>
  </conditionalFormatting>
  <conditionalFormatting sqref="M917">
    <cfRule type="containsText" dxfId="91" priority="45" stopIfTrue="1" operator="containsText" text="PASS">
      <formula>NOT(ISERROR(SEARCH("PASS",M917)))</formula>
    </cfRule>
    <cfRule type="containsText" dxfId="90" priority="46" stopIfTrue="1" operator="containsText" text="FAIL">
      <formula>NOT(ISERROR(SEARCH("FAIL",M917)))</formula>
    </cfRule>
  </conditionalFormatting>
  <conditionalFormatting sqref="M917">
    <cfRule type="containsText" dxfId="87" priority="43" stopIfTrue="1" operator="containsText" text="PASS">
      <formula>NOT(ISERROR(SEARCH("PASS",M917)))</formula>
    </cfRule>
    <cfRule type="containsText" dxfId="86" priority="44" stopIfTrue="1" operator="containsText" text="FAIL">
      <formula>NOT(ISERROR(SEARCH("FAIL",M917)))</formula>
    </cfRule>
  </conditionalFormatting>
  <conditionalFormatting sqref="M917">
    <cfRule type="containsText" dxfId="83" priority="41" stopIfTrue="1" operator="containsText" text="PASS">
      <formula>NOT(ISERROR(SEARCH("PASS",M917)))</formula>
    </cfRule>
    <cfRule type="containsText" dxfId="82" priority="42" stopIfTrue="1" operator="containsText" text="FAIL">
      <formula>NOT(ISERROR(SEARCH("FAIL",M917)))</formula>
    </cfRule>
  </conditionalFormatting>
  <conditionalFormatting sqref="M917">
    <cfRule type="containsText" dxfId="79" priority="39" stopIfTrue="1" operator="containsText" text="PASS">
      <formula>NOT(ISERROR(SEARCH("PASS",M917)))</formula>
    </cfRule>
    <cfRule type="containsText" dxfId="78" priority="40" stopIfTrue="1" operator="containsText" text="FAIL">
      <formula>NOT(ISERROR(SEARCH("FAIL",M917)))</formula>
    </cfRule>
  </conditionalFormatting>
  <conditionalFormatting sqref="M917">
    <cfRule type="containsText" dxfId="75" priority="37" stopIfTrue="1" operator="containsText" text="PASS">
      <formula>NOT(ISERROR(SEARCH("PASS",M917)))</formula>
    </cfRule>
    <cfRule type="containsText" dxfId="74" priority="38" stopIfTrue="1" operator="containsText" text="FAIL">
      <formula>NOT(ISERROR(SEARCH("FAIL",M917)))</formula>
    </cfRule>
  </conditionalFormatting>
  <conditionalFormatting sqref="M917">
    <cfRule type="containsText" dxfId="71" priority="35" stopIfTrue="1" operator="containsText" text="PASS">
      <formula>NOT(ISERROR(SEARCH("PASS",M917)))</formula>
    </cfRule>
    <cfRule type="containsText" dxfId="70" priority="36" stopIfTrue="1" operator="containsText" text="FAIL">
      <formula>NOT(ISERROR(SEARCH("FAIL",M917)))</formula>
    </cfRule>
  </conditionalFormatting>
  <conditionalFormatting sqref="M917">
    <cfRule type="containsText" dxfId="67" priority="33" stopIfTrue="1" operator="containsText" text="PASS">
      <formula>NOT(ISERROR(SEARCH("PASS",M917)))</formula>
    </cfRule>
    <cfRule type="containsText" dxfId="66" priority="34" stopIfTrue="1" operator="containsText" text="FAIL">
      <formula>NOT(ISERROR(SEARCH("FAIL",M917)))</formula>
    </cfRule>
  </conditionalFormatting>
  <conditionalFormatting sqref="M917">
    <cfRule type="containsText" dxfId="63" priority="31" stopIfTrue="1" operator="containsText" text="PASS">
      <formula>NOT(ISERROR(SEARCH("PASS",M917)))</formula>
    </cfRule>
    <cfRule type="containsText" dxfId="62" priority="32" stopIfTrue="1" operator="containsText" text="FAIL">
      <formula>NOT(ISERROR(SEARCH("FAIL",M917)))</formula>
    </cfRule>
  </conditionalFormatting>
  <conditionalFormatting sqref="M917">
    <cfRule type="containsText" dxfId="59" priority="29" stopIfTrue="1" operator="containsText" text="PASS">
      <formula>NOT(ISERROR(SEARCH("PASS",M917)))</formula>
    </cfRule>
    <cfRule type="containsText" dxfId="58" priority="30" stopIfTrue="1" operator="containsText" text="FAIL">
      <formula>NOT(ISERROR(SEARCH("FAIL",M917)))</formula>
    </cfRule>
  </conditionalFormatting>
  <conditionalFormatting sqref="M917">
    <cfRule type="containsText" dxfId="55" priority="27" stopIfTrue="1" operator="containsText" text="PASS">
      <formula>NOT(ISERROR(SEARCH("PASS",M917)))</formula>
    </cfRule>
    <cfRule type="containsText" dxfId="54" priority="28" stopIfTrue="1" operator="containsText" text="FAIL">
      <formula>NOT(ISERROR(SEARCH("FAIL",M917)))</formula>
    </cfRule>
  </conditionalFormatting>
  <conditionalFormatting sqref="M917">
    <cfRule type="containsText" dxfId="51" priority="25" stopIfTrue="1" operator="containsText" text="PASS">
      <formula>NOT(ISERROR(SEARCH("PASS",M917)))</formula>
    </cfRule>
    <cfRule type="containsText" dxfId="50" priority="26" stopIfTrue="1" operator="containsText" text="FAIL">
      <formula>NOT(ISERROR(SEARCH("FAIL",M917)))</formula>
    </cfRule>
  </conditionalFormatting>
  <conditionalFormatting sqref="M917">
    <cfRule type="containsText" dxfId="47" priority="23" stopIfTrue="1" operator="containsText" text="PASS">
      <formula>NOT(ISERROR(SEARCH("PASS",M917)))</formula>
    </cfRule>
    <cfRule type="containsText" dxfId="46" priority="24" stopIfTrue="1" operator="containsText" text="FAIL">
      <formula>NOT(ISERROR(SEARCH("FAIL",M917)))</formula>
    </cfRule>
  </conditionalFormatting>
  <conditionalFormatting sqref="M917">
    <cfRule type="containsText" dxfId="43" priority="21" stopIfTrue="1" operator="containsText" text="PASS">
      <formula>NOT(ISERROR(SEARCH("PASS",M917)))</formula>
    </cfRule>
    <cfRule type="containsText" dxfId="42" priority="22" stopIfTrue="1" operator="containsText" text="FAIL">
      <formula>NOT(ISERROR(SEARCH("FAIL",M917)))</formula>
    </cfRule>
  </conditionalFormatting>
  <conditionalFormatting sqref="M917">
    <cfRule type="containsText" dxfId="39" priority="19" stopIfTrue="1" operator="containsText" text="PASS">
      <formula>NOT(ISERROR(SEARCH("PASS",M917)))</formula>
    </cfRule>
    <cfRule type="containsText" dxfId="38" priority="20" stopIfTrue="1" operator="containsText" text="FAIL">
      <formula>NOT(ISERROR(SEARCH("FAIL",M917)))</formula>
    </cfRule>
  </conditionalFormatting>
  <conditionalFormatting sqref="M917">
    <cfRule type="containsText" dxfId="35" priority="17" stopIfTrue="1" operator="containsText" text="PASS">
      <formula>NOT(ISERROR(SEARCH("PASS",M917)))</formula>
    </cfRule>
    <cfRule type="containsText" dxfId="34" priority="18" stopIfTrue="1" operator="containsText" text="FAIL">
      <formula>NOT(ISERROR(SEARCH("FAIL",M917)))</formula>
    </cfRule>
  </conditionalFormatting>
  <conditionalFormatting sqref="M917">
    <cfRule type="containsText" dxfId="31" priority="15" stopIfTrue="1" operator="containsText" text="PASS">
      <formula>NOT(ISERROR(SEARCH("PASS",M917)))</formula>
    </cfRule>
    <cfRule type="containsText" dxfId="30" priority="16" stopIfTrue="1" operator="containsText" text="FAIL">
      <formula>NOT(ISERROR(SEARCH("FAIL",M917)))</formula>
    </cfRule>
  </conditionalFormatting>
  <conditionalFormatting sqref="M918">
    <cfRule type="containsText" dxfId="27" priority="13" stopIfTrue="1" operator="containsText" text="PASS">
      <formula>NOT(ISERROR(SEARCH("PASS",M918)))</formula>
    </cfRule>
    <cfRule type="containsText" dxfId="26" priority="14" stopIfTrue="1" operator="containsText" text="FAIL">
      <formula>NOT(ISERROR(SEARCH("FAIL",M918)))</formula>
    </cfRule>
  </conditionalFormatting>
  <conditionalFormatting sqref="M918">
    <cfRule type="containsText" dxfId="23" priority="11" stopIfTrue="1" operator="containsText" text="PASS">
      <formula>NOT(ISERROR(SEARCH("PASS",M918)))</formula>
    </cfRule>
    <cfRule type="containsText" dxfId="22" priority="12" stopIfTrue="1" operator="containsText" text="FAIL">
      <formula>NOT(ISERROR(SEARCH("FAIL",M918)))</formula>
    </cfRule>
  </conditionalFormatting>
  <conditionalFormatting sqref="M918">
    <cfRule type="containsText" dxfId="19" priority="9" stopIfTrue="1" operator="containsText" text="PASS">
      <formula>NOT(ISERROR(SEARCH("PASS",M918)))</formula>
    </cfRule>
    <cfRule type="containsText" dxfId="18" priority="10" stopIfTrue="1" operator="containsText" text="FAIL">
      <formula>NOT(ISERROR(SEARCH("FAIL",M918)))</formula>
    </cfRule>
  </conditionalFormatting>
  <conditionalFormatting sqref="M918">
    <cfRule type="containsText" dxfId="15" priority="7" stopIfTrue="1" operator="containsText" text="PASS">
      <formula>NOT(ISERROR(SEARCH("PASS",M918)))</formula>
    </cfRule>
    <cfRule type="containsText" dxfId="14" priority="8" stopIfTrue="1" operator="containsText" text="FAIL">
      <formula>NOT(ISERROR(SEARCH("FAIL",M918)))</formula>
    </cfRule>
  </conditionalFormatting>
  <conditionalFormatting sqref="M918">
    <cfRule type="containsText" dxfId="11" priority="5" stopIfTrue="1" operator="containsText" text="PASS">
      <formula>NOT(ISERROR(SEARCH("PASS",M918)))</formula>
    </cfRule>
    <cfRule type="containsText" dxfId="10" priority="6" stopIfTrue="1" operator="containsText" text="FAIL">
      <formula>NOT(ISERROR(SEARCH("FAIL",M918)))</formula>
    </cfRule>
  </conditionalFormatting>
  <conditionalFormatting sqref="M918">
    <cfRule type="containsText" dxfId="7" priority="3" stopIfTrue="1" operator="containsText" text="PASS">
      <formula>NOT(ISERROR(SEARCH("PASS",M918)))</formula>
    </cfRule>
    <cfRule type="containsText" dxfId="6" priority="4" stopIfTrue="1" operator="containsText" text="FAIL">
      <formula>NOT(ISERROR(SEARCH("FAIL",M918)))</formula>
    </cfRule>
  </conditionalFormatting>
  <conditionalFormatting sqref="M918">
    <cfRule type="containsText" dxfId="3" priority="1" stopIfTrue="1" operator="containsText" text="PASS">
      <formula>NOT(ISERROR(SEARCH("PASS",M918)))</formula>
    </cfRule>
    <cfRule type="containsText" dxfId="2" priority="2" stopIfTrue="1" operator="containsText" text="FAIL">
      <formula>NOT(ISERROR(SEARCH("FAIL",M918)))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10"/>
  <sheetViews>
    <sheetView tabSelected="1" zoomScale="70" zoomScaleNormal="70" workbookViewId="0">
      <pane ySplit="11" topLeftCell="A1307" activePane="bottomLeft" state="frozen"/>
      <selection pane="bottomLeft" activeCell="T1308" sqref="T1308:T1310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93" t="s">
        <v>220</v>
      </c>
      <c r="E8" s="894"/>
      <c r="F8" s="894"/>
      <c r="G8" s="894"/>
      <c r="H8" s="894"/>
      <c r="I8" s="894"/>
      <c r="J8" s="894"/>
      <c r="K8" s="894"/>
      <c r="L8" s="894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87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88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88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87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88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88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87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88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88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87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88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88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87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88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88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87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88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88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87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88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88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92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88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88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87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88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88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92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88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88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87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88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88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87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88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88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87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88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88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87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88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88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87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88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88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92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88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88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87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88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88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92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88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88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92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88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88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92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88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88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92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88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88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87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88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88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87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88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88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87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88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88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87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88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88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87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88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88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87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88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88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87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88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88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87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88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88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87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88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88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87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88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88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89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90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891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87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88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88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87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88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88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92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88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88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92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88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88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87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87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87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87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87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87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87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87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87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87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87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87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87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87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87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87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87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87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87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87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87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87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87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87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87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87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87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87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87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87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87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87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87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87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87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87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87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87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87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87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87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87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87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87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87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87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87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87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87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87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87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87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87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87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86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86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86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86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86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86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86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86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86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86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86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86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86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86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86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86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86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86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86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86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86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86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86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86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86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86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86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86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86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86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86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86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86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86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86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86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86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86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86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86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86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86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86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86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86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86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86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86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86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86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86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86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86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86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86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86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86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86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86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86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86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86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86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86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86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86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86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86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86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86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86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86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86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86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86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86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86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86"/>
    </row>
    <row r="1302" spans="1:26" ht="15.75">
      <c r="A1302" s="150">
        <v>44233</v>
      </c>
      <c r="B1302" s="859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86" t="s">
        <v>546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60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86"/>
    </row>
    <row r="1304" spans="1:26" ht="38.25">
      <c r="A1304" s="236"/>
      <c r="B1304" s="861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86"/>
    </row>
    <row r="1305" spans="1:26" ht="15.75">
      <c r="A1305" s="150">
        <v>44236</v>
      </c>
      <c r="B1305" s="862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68" t="str">
        <f>IF(L1306="","",IF(P1306&lt;20,(IF(O1305&gt;1730,IF(O1305&lt;1970,"Pass","Fail"),"Fail"))))</f>
        <v>Pass</v>
      </c>
      <c r="S1305" s="141">
        <v>74</v>
      </c>
      <c r="T1305" s="886" t="s">
        <v>547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63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86"/>
    </row>
    <row r="1307" spans="1:26" ht="38.25">
      <c r="A1307" s="236"/>
      <c r="B1307" s="864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86"/>
    </row>
    <row r="1308" spans="1:26" ht="15.75">
      <c r="A1308" s="150">
        <v>44239</v>
      </c>
      <c r="B1308" s="865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68" t="str">
        <f>IF(L1309="","",IF(P1309&lt;20,(IF(O1308&gt;1730,IF(O1308&lt;1970,"Pass","Fail"),"Fail"))))</f>
        <v>Pass</v>
      </c>
      <c r="S1308" s="141">
        <v>1340</v>
      </c>
      <c r="T1308" s="886" t="s">
        <v>548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66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86"/>
    </row>
    <row r="1310" spans="1:26" ht="38.25">
      <c r="A1310" s="236"/>
      <c r="B1310" s="867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86"/>
    </row>
  </sheetData>
  <autoFilter ref="A11:Z908">
    <filterColumn colId="21"/>
    <filterColumn colId="22"/>
  </autoFilter>
  <mergeCells count="84">
    <mergeCell ref="T1308:T1310"/>
    <mergeCell ref="T1269:T1271"/>
    <mergeCell ref="T1302:T1304"/>
    <mergeCell ref="T1296:T1298"/>
    <mergeCell ref="T1290:T1292"/>
    <mergeCell ref="T1284:T1286"/>
    <mergeCell ref="T1278:T1280"/>
    <mergeCell ref="T1299:T1301"/>
    <mergeCell ref="T1293:T1295"/>
    <mergeCell ref="U965:U967"/>
    <mergeCell ref="U953:U955"/>
    <mergeCell ref="U956:U958"/>
    <mergeCell ref="U959:U961"/>
    <mergeCell ref="U947:U949"/>
    <mergeCell ref="U950:U952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44:U946"/>
    <mergeCell ref="U938:U940"/>
    <mergeCell ref="U932:U934"/>
    <mergeCell ref="U935:U937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747:T749"/>
    <mergeCell ref="T750:T752"/>
    <mergeCell ref="T753:T75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60:T1262"/>
    <mergeCell ref="T783:T785"/>
    <mergeCell ref="T786:T788"/>
    <mergeCell ref="T789:T791"/>
    <mergeCell ref="T792:T794"/>
    <mergeCell ref="T795:T797"/>
    <mergeCell ref="T1257:T1259"/>
    <mergeCell ref="T798:T800"/>
    <mergeCell ref="T801:T803"/>
    <mergeCell ref="T804:T806"/>
    <mergeCell ref="T1254:T1256"/>
    <mergeCell ref="T1224:T1226"/>
    <mergeCell ref="T1236:T1238"/>
    <mergeCell ref="T1233:T1235"/>
    <mergeCell ref="T1230:T1232"/>
    <mergeCell ref="T1227:T1229"/>
    <mergeCell ref="T1305:T1307"/>
    <mergeCell ref="T1251:T1253"/>
    <mergeCell ref="T1248:T1250"/>
    <mergeCell ref="T1245:T1247"/>
    <mergeCell ref="T1242:T1244"/>
    <mergeCell ref="T1239:T1241"/>
    <mergeCell ref="T1266:T1268"/>
    <mergeCell ref="T1263:T1265"/>
    <mergeCell ref="T1287:T1289"/>
    <mergeCell ref="T1272:T1274"/>
    <mergeCell ref="T1281:T1283"/>
    <mergeCell ref="T1275:T127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995"/>
  <sheetViews>
    <sheetView zoomScale="70" zoomScaleNormal="70" workbookViewId="0">
      <pane ySplit="11" topLeftCell="A981" activePane="bottomLeft" state="frozen"/>
      <selection pane="bottomLeft" activeCell="S993" sqref="S993:S995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93" t="s">
        <v>220</v>
      </c>
      <c r="E8" s="894"/>
      <c r="F8" s="894"/>
      <c r="G8" s="894"/>
      <c r="H8" s="894"/>
      <c r="I8" s="894"/>
      <c r="J8" s="894"/>
      <c r="K8" s="894"/>
      <c r="L8" s="894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06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04">
        <f>IF((L13=""),"",MAX(D14:L14))</f>
        <v>44105.13</v>
      </c>
      <c r="N12" s="904">
        <f>IF(L13="","",MIN(D14:L14))</f>
        <v>33697.319999999992</v>
      </c>
      <c r="O12" s="904">
        <f>IF((L14=""),"",AVERAGE(D14:L14))</f>
        <v>40231.113333333327</v>
      </c>
      <c r="P12" s="904">
        <f>IF((L13=""),"",((M12-N12)/(M12+N12))*100)</f>
        <v>13.377226552634278</v>
      </c>
      <c r="Q12" s="896" t="str">
        <f>IF(L13="","",IF(P12&lt;20,(IF(O12&gt;33000,IF(O12&lt;44000,"Pass","Fail"),"Fail"))))</f>
        <v>Pass</v>
      </c>
      <c r="R12" s="904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06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04"/>
      <c r="N13" s="904"/>
      <c r="O13" s="904"/>
      <c r="P13" s="904"/>
      <c r="Q13" s="897"/>
      <c r="R13" s="904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07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05"/>
      <c r="N14" s="905"/>
      <c r="O14" s="905"/>
      <c r="P14" s="905"/>
      <c r="Q14" s="898"/>
      <c r="R14" s="905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03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03">
        <f>IF((L16=""),"",MAX(D17:L17))</f>
        <v>44038.74</v>
      </c>
      <c r="N15" s="903">
        <f>IF(L16="","",MIN(D17:L17))</f>
        <v>34063.17</v>
      </c>
      <c r="O15" s="903">
        <f>IF((L17=""),"",AVERAGE(D17:L17))</f>
        <v>40786.239999999998</v>
      </c>
      <c r="P15" s="903">
        <f>IF((L16=""),"",((M15-N15)/(M15+N15))*100)</f>
        <v>12.772504539261586</v>
      </c>
      <c r="Q15" s="896" t="str">
        <f>IF(L16="","",IF(P15&lt;20,(IF(O15&gt;33000,IF(O15&lt;44000,"Pass","Fail"),"Fail"))))</f>
        <v>Pass</v>
      </c>
      <c r="R15" s="903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04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04"/>
      <c r="N16" s="904"/>
      <c r="O16" s="904"/>
      <c r="P16" s="904"/>
      <c r="Q16" s="897"/>
      <c r="R16" s="904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05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05"/>
      <c r="N17" s="905"/>
      <c r="O17" s="905"/>
      <c r="P17" s="905"/>
      <c r="Q17" s="898"/>
      <c r="R17" s="905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03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03">
        <f>IF((L19=""),"",MAX(D20:L20))</f>
        <v>42573.78</v>
      </c>
      <c r="N18" s="903">
        <f>IF(L19="","",MIN(D20:L20))</f>
        <v>33271.649999999994</v>
      </c>
      <c r="O18" s="903">
        <f>IF((L20=""),"",AVERAGE(D20:L20))</f>
        <v>39340.07666666666</v>
      </c>
      <c r="P18" s="903">
        <f>IF((L19=""),"",((M18-N18)/(M18+N18))*100)</f>
        <v>12.264588650891696</v>
      </c>
      <c r="Q18" s="896" t="str">
        <f>IF(L19="","",IF(P18&lt;20,(IF(O18&gt;33000,IF(O18&lt;44000,"Pass","Fail"),"Fail"))))</f>
        <v>Pass</v>
      </c>
      <c r="R18" s="903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04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04"/>
      <c r="N19" s="904"/>
      <c r="O19" s="904"/>
      <c r="P19" s="904"/>
      <c r="Q19" s="897"/>
      <c r="R19" s="904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05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05"/>
      <c r="N20" s="905"/>
      <c r="O20" s="905"/>
      <c r="P20" s="905"/>
      <c r="Q20" s="898"/>
      <c r="R20" s="905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03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03">
        <f>IF((L22=""),"",MAX(D23:L23))</f>
        <v>45028.380000000005</v>
      </c>
      <c r="N21" s="903">
        <f>IF(L22="","",MIN(D23:L23))</f>
        <v>34876.14</v>
      </c>
      <c r="O21" s="903">
        <f>IF((L23=""),"",AVERAGE(D23:L23))</f>
        <v>40471.25</v>
      </c>
      <c r="P21" s="903">
        <f>IF((L22=""),"",((M21-N21)/(M21+N21))*100)</f>
        <v>12.705463971249692</v>
      </c>
      <c r="Q21" s="896" t="str">
        <f>IF(L22="","",IF(P21&lt;20,(IF(O21&gt;33000,IF(O21&lt;44000,"Pass","Fail"),"Fail"))))</f>
        <v>Pass</v>
      </c>
      <c r="R21" s="903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04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04"/>
      <c r="N22" s="904"/>
      <c r="O22" s="904"/>
      <c r="P22" s="904"/>
      <c r="Q22" s="897"/>
      <c r="R22" s="904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05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05"/>
      <c r="N23" s="905"/>
      <c r="O23" s="905"/>
      <c r="P23" s="905"/>
      <c r="Q23" s="898"/>
      <c r="R23" s="905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03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03">
        <f>IF((L25=""),"",MAX(D26:L26))</f>
        <v>43626</v>
      </c>
      <c r="N24" s="903">
        <f>IF(L25="","",MIN(D26:L26))</f>
        <v>33228</v>
      </c>
      <c r="O24" s="903">
        <f>IF((L26=""),"",AVERAGE(D26:L26))</f>
        <v>39396.666666666664</v>
      </c>
      <c r="P24" s="903">
        <f>IF((L25=""),"",((M24-N24)/(M24+N24))*100)</f>
        <v>13.529549535482863</v>
      </c>
      <c r="Q24" s="896" t="str">
        <f>IF(L25="","",IF(P24&lt;20,(IF(O24&gt;33000,IF(O24&lt;44000,"Pass","Fail"),"Fail"))))</f>
        <v>Pass</v>
      </c>
      <c r="R24" s="903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04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04"/>
      <c r="N25" s="904"/>
      <c r="O25" s="904"/>
      <c r="P25" s="904"/>
      <c r="Q25" s="897"/>
      <c r="R25" s="904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05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05"/>
      <c r="N26" s="905"/>
      <c r="O26" s="905"/>
      <c r="P26" s="905"/>
      <c r="Q26" s="898"/>
      <c r="R26" s="905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03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03">
        <f>IF((L28=""),"",MAX(D29:L29))</f>
        <v>44863.11</v>
      </c>
      <c r="N27" s="903">
        <f>IF(L28="","",MIN(D29:L29))</f>
        <v>33854.820000000007</v>
      </c>
      <c r="O27" s="903">
        <f>IF((L29=""),"",AVERAGE(D29:L29))</f>
        <v>40040.786666666667</v>
      </c>
      <c r="P27" s="903">
        <f>IF((L28=""),"",((M27-N27)/(M27+N27))*100)</f>
        <v>13.984475963735319</v>
      </c>
      <c r="Q27" s="896" t="str">
        <f>IF(L28="","",IF(P27&lt;20,(IF(O27&gt;33000,IF(O27&lt;44000,"Pass","Fail"),"Fail"))))</f>
        <v>Pass</v>
      </c>
      <c r="R27" s="903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04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04"/>
      <c r="N28" s="904"/>
      <c r="O28" s="904"/>
      <c r="P28" s="904"/>
      <c r="Q28" s="897"/>
      <c r="R28" s="904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05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05"/>
      <c r="N29" s="905"/>
      <c r="O29" s="905"/>
      <c r="P29" s="905"/>
      <c r="Q29" s="898"/>
      <c r="R29" s="905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03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03">
        <f>IF((L31=""),"",MAX(D32:L32))</f>
        <v>42899.79</v>
      </c>
      <c r="N30" s="903">
        <f>IF(L31="","",MIN(D32:L32))</f>
        <v>33060.33</v>
      </c>
      <c r="O30" s="903">
        <f>IF((L32=""),"",AVERAGE(D32:L32))</f>
        <v>39291.083333333328</v>
      </c>
      <c r="P30" s="903">
        <f>IF((L31=""),"",((M30-N30)/(M30+N30))*100)</f>
        <v>12.953455049834044</v>
      </c>
      <c r="Q30" s="896" t="str">
        <f>IF(L31="","",IF(P30&lt;20,(IF(O30&gt;33000,IF(O30&lt;44000,"Pass","Fail"),"Fail"))))</f>
        <v>Pass</v>
      </c>
      <c r="R30" s="903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04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04"/>
      <c r="N31" s="904"/>
      <c r="O31" s="904"/>
      <c r="P31" s="904"/>
      <c r="Q31" s="897"/>
      <c r="R31" s="904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05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05"/>
      <c r="N32" s="905"/>
      <c r="O32" s="905"/>
      <c r="P32" s="905"/>
      <c r="Q32" s="898"/>
      <c r="R32" s="905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03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03">
        <f>IF((L34=""),"",MAX(D35:L35))</f>
        <v>43060.05</v>
      </c>
      <c r="N33" s="903">
        <f>IF(L34="","",MIN(D35:L35))</f>
        <v>33279.510000000009</v>
      </c>
      <c r="O33" s="903">
        <f>IF((L35=""),"",AVERAGE(D35:L35))</f>
        <v>39479.769999999997</v>
      </c>
      <c r="P33" s="903">
        <f>IF((L34=""),"",((M33-N33)/(M33+N33))*100)</f>
        <v>12.811889405702617</v>
      </c>
      <c r="Q33" s="896" t="str">
        <f>IF(L34="","",IF(P33&lt;20,(IF(O33&gt;33000,IF(O33&lt;44000,"Pass","Fail"),"Fail"))))</f>
        <v>Pass</v>
      </c>
      <c r="R33" s="903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04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04"/>
      <c r="N34" s="904"/>
      <c r="O34" s="904"/>
      <c r="P34" s="904"/>
      <c r="Q34" s="897"/>
      <c r="R34" s="904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05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05"/>
      <c r="N35" s="905"/>
      <c r="O35" s="905"/>
      <c r="P35" s="905"/>
      <c r="Q35" s="898"/>
      <c r="R35" s="905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03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03">
        <f>IF((L37=""),"",MAX(D38:L38))</f>
        <v>42396.57</v>
      </c>
      <c r="N36" s="903">
        <f>IF(L37="","",MIN(D38:L38))</f>
        <v>32872.979999999996</v>
      </c>
      <c r="O36" s="903">
        <f>IF((L38=""),"",AVERAGE(D38:L38))</f>
        <v>39173.076666666668</v>
      </c>
      <c r="P36" s="903">
        <f>IF((L37=""),"",((M36-N36)/(M36+N36))*100)</f>
        <v>12.652646388878377</v>
      </c>
      <c r="Q36" s="896" t="str">
        <f>IF(L37="","",IF(P36&lt;20,(IF(O36&gt;33000,IF(O36&lt;44000,"Pass","Fail"),"Fail"))))</f>
        <v>Pass</v>
      </c>
      <c r="R36" s="903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04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04"/>
      <c r="N37" s="904"/>
      <c r="O37" s="904"/>
      <c r="P37" s="904"/>
      <c r="Q37" s="897"/>
      <c r="R37" s="904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05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05"/>
      <c r="N38" s="905"/>
      <c r="O38" s="905"/>
      <c r="P38" s="905"/>
      <c r="Q38" s="898"/>
      <c r="R38" s="905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03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03">
        <f>IF((L40=""),"",MAX(D41:L41))</f>
        <v>42660.750000000007</v>
      </c>
      <c r="N39" s="903">
        <f>IF(L40="","",MIN(D41:L41))</f>
        <v>32932.17</v>
      </c>
      <c r="O39" s="903">
        <f>IF((L41=""),"",AVERAGE(D41:L41))</f>
        <v>39201.163333333338</v>
      </c>
      <c r="P39" s="903">
        <f>IF((L40=""),"",((M39-N39)/(M39+N39))*100)</f>
        <v>12.869697320860219</v>
      </c>
      <c r="Q39" s="896" t="str">
        <f>IF(L40="","",IF(P39&lt;20,(IF(O39&gt;33000,IF(O39&lt;44000,"Pass","Fail"),"Fail"))))</f>
        <v>Pass</v>
      </c>
      <c r="R39" s="903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04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04"/>
      <c r="N40" s="904"/>
      <c r="O40" s="904"/>
      <c r="P40" s="904"/>
      <c r="Q40" s="897"/>
      <c r="R40" s="904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05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05"/>
      <c r="N41" s="905"/>
      <c r="O41" s="905"/>
      <c r="P41" s="905"/>
      <c r="Q41" s="898"/>
      <c r="R41" s="905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03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03">
        <f>IF((L43=""),"",MAX(D44:L44))</f>
        <v>37667.67</v>
      </c>
      <c r="N42" s="903">
        <f>IF(L43="","",MIN(D44:L44))</f>
        <v>29095.109999999997</v>
      </c>
      <c r="O42" s="903">
        <f>IF((L44=""),"",AVERAGE(D44:L44))</f>
        <v>35096.29</v>
      </c>
      <c r="P42" s="903">
        <f>IF((L43=""),"",((M42-N42)/(M42+N42))*100)</f>
        <v>12.840328098979704</v>
      </c>
      <c r="Q42" s="896" t="str">
        <f>IF(L43="","",IF(P42&lt;20,(IF(O42&gt;33000,IF(O42&lt;44000,"Pass","Fail"),"Fail"))))</f>
        <v>Pass</v>
      </c>
      <c r="R42" s="903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04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04"/>
      <c r="N43" s="904"/>
      <c r="O43" s="904"/>
      <c r="P43" s="904"/>
      <c r="Q43" s="897"/>
      <c r="R43" s="904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05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05"/>
      <c r="N44" s="905"/>
      <c r="O44" s="905"/>
      <c r="P44" s="905"/>
      <c r="Q44" s="898"/>
      <c r="R44" s="905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03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03">
        <f>IF((L46=""),"",MAX(D47:L47))</f>
        <v>39456.510000000009</v>
      </c>
      <c r="N45" s="903">
        <f>IF(L46="","",MIN(D47:L47))</f>
        <v>30725.339999999997</v>
      </c>
      <c r="O45" s="903">
        <f>IF((L47=""),"",AVERAGE(D47:L47))</f>
        <v>36867.94</v>
      </c>
      <c r="P45" s="903">
        <f>IF((L46=""),"",((M45-N45)/(M45+N45))*100)</f>
        <v>12.440780629179784</v>
      </c>
      <c r="Q45" s="896" t="str">
        <f>IF(L46="","",IF(P45&lt;20,(IF(O45&gt;33000,IF(O45&lt;44000,"Pass","Fail"),"Fail"))))</f>
        <v>Pass</v>
      </c>
      <c r="R45" s="903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04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04"/>
      <c r="N46" s="904"/>
      <c r="O46" s="904"/>
      <c r="P46" s="904"/>
      <c r="Q46" s="897"/>
      <c r="R46" s="904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05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05"/>
      <c r="N47" s="905"/>
      <c r="O47" s="905"/>
      <c r="P47" s="905"/>
      <c r="Q47" s="898"/>
      <c r="R47" s="905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03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03">
        <f>IF((L49=""),"",MAX(D50:L50))</f>
        <v>42634.47</v>
      </c>
      <c r="N48" s="903">
        <f>IF(L49="","",MIN(D50:L50))</f>
        <v>32086.530000000006</v>
      </c>
      <c r="O48" s="903">
        <f>IF((L50=""),"",AVERAGE(D50:L50))</f>
        <v>38952.80333333333</v>
      </c>
      <c r="P48" s="903">
        <f>IF((L49=""),"",((M48-N48)/(M48+N48))*100)</f>
        <v>14.116433131248238</v>
      </c>
      <c r="Q48" s="896" t="str">
        <f>IF(L49="","",IF(P48&lt;20,(IF(O48&gt;33000,IF(O48&lt;44000,"Pass","Fail"),"Fail"))))</f>
        <v>Pass</v>
      </c>
      <c r="R48" s="903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04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04"/>
      <c r="N49" s="904"/>
      <c r="O49" s="904"/>
      <c r="P49" s="904"/>
      <c r="Q49" s="897"/>
      <c r="R49" s="904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05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05"/>
      <c r="N50" s="905"/>
      <c r="O50" s="905"/>
      <c r="P50" s="905"/>
      <c r="Q50" s="898"/>
      <c r="R50" s="905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03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03">
        <f>IF((L52=""),"",MAX(D53:L53))</f>
        <v>41571.39</v>
      </c>
      <c r="N51" s="903">
        <f>IF(L52="","",MIN(D53:L53))</f>
        <v>31884.180000000004</v>
      </c>
      <c r="O51" s="903">
        <f>IF((L53=""),"",AVERAGE(D53:L53))</f>
        <v>38556.076666666675</v>
      </c>
      <c r="P51" s="903">
        <f>IF((L52=""),"",((M51-N51)/(M51+N51))*100)</f>
        <v>13.187849471456003</v>
      </c>
      <c r="Q51" s="896" t="str">
        <f>IF(L52="","",IF(P51&lt;20,(IF(O51&gt;33000,IF(O51&lt;44000,"Pass","Fail"),"Fail"))))</f>
        <v>Pass</v>
      </c>
      <c r="R51" s="903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04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04"/>
      <c r="N52" s="904"/>
      <c r="O52" s="904"/>
      <c r="P52" s="904"/>
      <c r="Q52" s="897"/>
      <c r="R52" s="904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05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05"/>
      <c r="N53" s="905"/>
      <c r="O53" s="905"/>
      <c r="P53" s="905"/>
      <c r="Q53" s="898"/>
      <c r="R53" s="905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03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03">
        <f>IF((L55=""),"",MAX(D56:L56))</f>
        <v>43460.580000000009</v>
      </c>
      <c r="N54" s="903">
        <f>IF(L55="","",MIN(D56:L56))</f>
        <v>33620.550000000003</v>
      </c>
      <c r="O54" s="903">
        <f>IF((L56=""),"",AVERAGE(D56:L56))</f>
        <v>39716.576666666668</v>
      </c>
      <c r="P54" s="903">
        <f>IF((L55=""),"",((M54-N54)/(M54+N54))*100)</f>
        <v>12.765809219454885</v>
      </c>
      <c r="Q54" s="896" t="str">
        <f>IF(L55="","",IF(P54&lt;20,(IF(O54&gt;33000,IF(O54&lt;44000,"Pass","Fail"),"Fail"))))</f>
        <v>Pass</v>
      </c>
      <c r="R54" s="903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04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04"/>
      <c r="N55" s="904"/>
      <c r="O55" s="904"/>
      <c r="P55" s="904"/>
      <c r="Q55" s="897"/>
      <c r="R55" s="904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05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05"/>
      <c r="N56" s="905"/>
      <c r="O56" s="905"/>
      <c r="P56" s="905"/>
      <c r="Q56" s="898"/>
      <c r="R56" s="905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03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03">
        <f>IF((L58=""),"",MAX(D59:L59))</f>
        <v>42966.57</v>
      </c>
      <c r="N57" s="903">
        <f>IF(L58="","",MIN(D59:L59))</f>
        <v>33050.009999999995</v>
      </c>
      <c r="O57" s="903">
        <f>IF((L59=""),"",AVERAGE(D59:L59))</f>
        <v>39201.636666666673</v>
      </c>
      <c r="P57" s="903">
        <f>IF((L58=""),"",((M57-N57)/(M57+N57))*100)</f>
        <v>13.04525933684468</v>
      </c>
      <c r="Q57" s="896" t="str">
        <f>IF(L58="","",IF(P57&lt;20,(IF(O57&gt;33000,IF(O57&lt;44000,"Pass","Fail"),"Fail"))))</f>
        <v>Pass</v>
      </c>
      <c r="R57" s="903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04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04"/>
      <c r="N58" s="904"/>
      <c r="O58" s="904"/>
      <c r="P58" s="904"/>
      <c r="Q58" s="897"/>
      <c r="R58" s="904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05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05"/>
      <c r="N59" s="905"/>
      <c r="O59" s="905"/>
      <c r="P59" s="905"/>
      <c r="Q59" s="898"/>
      <c r="R59" s="905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03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03">
        <f>IF((L61=""),"",MAX(D62:L62))</f>
        <v>42838.41</v>
      </c>
      <c r="N60" s="903">
        <f>IF(L61="","",MIN(D62:L62))</f>
        <v>33195.479999999996</v>
      </c>
      <c r="O60" s="903">
        <f>IF((L62=""),"",AVERAGE(D62:L62))</f>
        <v>38409.72</v>
      </c>
      <c r="P60" s="903">
        <f>IF((L61=""),"",((M60-N60)/(M60+N60))*100)</f>
        <v>12.682410435662316</v>
      </c>
      <c r="Q60" s="896" t="str">
        <f>IF(L61="","",IF(P60&lt;20,(IF(O60&gt;33000,IF(O60&lt;44000,"Pass","Fail"),"Fail"))))</f>
        <v>Pass</v>
      </c>
      <c r="R60" s="903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04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04"/>
      <c r="N61" s="904"/>
      <c r="O61" s="904"/>
      <c r="P61" s="904"/>
      <c r="Q61" s="897"/>
      <c r="R61" s="904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05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05"/>
      <c r="N62" s="905"/>
      <c r="O62" s="905"/>
      <c r="P62" s="905"/>
      <c r="Q62" s="898"/>
      <c r="R62" s="905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03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03">
        <f>IF((L64=""),"",MAX(D65:L65))</f>
        <v>50514.69</v>
      </c>
      <c r="N63" s="903">
        <f>IF(L64="","",MIN(D65:L65))</f>
        <v>33290.100000000006</v>
      </c>
      <c r="O63" s="903">
        <f>IF((L65=""),"",AVERAGE(D65:L65))</f>
        <v>39893.936666666676</v>
      </c>
      <c r="P63" s="903">
        <f>IF((L64=""),"",((M63-N63)/(M63+N63))*100)</f>
        <v>20.553228520708654</v>
      </c>
      <c r="Q63" s="896" t="b">
        <f>IF(L64="","",IF(P63&lt;20,(IF(O63&gt;33000,IF(O63&lt;44000,"Pass","Fail"),"Fail"))))</f>
        <v>0</v>
      </c>
      <c r="R63" s="903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04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04"/>
      <c r="N64" s="904"/>
      <c r="O64" s="904"/>
      <c r="P64" s="904"/>
      <c r="Q64" s="897"/>
      <c r="R64" s="904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05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05"/>
      <c r="N65" s="905"/>
      <c r="O65" s="905"/>
      <c r="P65" s="905"/>
      <c r="Q65" s="898"/>
      <c r="R65" s="905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03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03">
        <f>IF((L67=""),"",MAX(D68:L68))</f>
        <v>43785.09</v>
      </c>
      <c r="N66" s="903">
        <f>IF(L67="","",MIN(D68:L68))</f>
        <v>33162.149999999994</v>
      </c>
      <c r="O66" s="903">
        <f>IF((L68=""),"",AVERAGE(D68:L68))</f>
        <v>38818.646666666675</v>
      </c>
      <c r="P66" s="903">
        <f>IF((L67=""),"",((M66-N66)/(M66+N66))*100)</f>
        <v>13.805485420919586</v>
      </c>
      <c r="Q66" s="896" t="str">
        <f>IF(L67="","",IF(P66&lt;20,(IF(O66&gt;33000,IF(O66&lt;44000,"Pass","Fail"),"Fail"))))</f>
        <v>Pass</v>
      </c>
      <c r="R66" s="903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04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04"/>
      <c r="N67" s="904"/>
      <c r="O67" s="904"/>
      <c r="P67" s="904"/>
      <c r="Q67" s="897"/>
      <c r="R67" s="904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05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05"/>
      <c r="N68" s="905"/>
      <c r="O68" s="905"/>
      <c r="P68" s="905"/>
      <c r="Q68" s="898"/>
      <c r="R68" s="905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03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03">
        <f>IF((L70=""),"",MAX(D71:L71))</f>
        <v>44209.590000000004</v>
      </c>
      <c r="N69" s="903">
        <f>IF(L70="","",MIN(D71:L71))</f>
        <v>33627.899999999994</v>
      </c>
      <c r="O69" s="903">
        <f>IF((L71=""),"",AVERAGE(D71:L71))</f>
        <v>39297.473333333335</v>
      </c>
      <c r="P69" s="903">
        <f>IF((L70=""),"",((M69-N69)/(M69+N69))*100)</f>
        <v>13.594593042504338</v>
      </c>
      <c r="Q69" s="896" t="str">
        <f>IF(L70="","",IF(P69&lt;20,(IF(O69&gt;33000,IF(O69&lt;44000,"Pass","Fail"),"Fail"))))</f>
        <v>Pass</v>
      </c>
      <c r="R69" s="903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04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04"/>
      <c r="N70" s="904"/>
      <c r="O70" s="904"/>
      <c r="P70" s="904"/>
      <c r="Q70" s="897"/>
      <c r="R70" s="904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05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05"/>
      <c r="N71" s="905"/>
      <c r="O71" s="905"/>
      <c r="P71" s="905"/>
      <c r="Q71" s="898"/>
      <c r="R71" s="905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03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03">
        <f>IF((L73=""),"",MAX(D74:L74))</f>
        <v>43264.950000000004</v>
      </c>
      <c r="N72" s="903">
        <f>IF(L73="","",MIN(D74:L74))</f>
        <v>34849.56</v>
      </c>
      <c r="O72" s="903">
        <f>IF((L74=""),"",AVERAGE(D74:L74))</f>
        <v>39327.853333333347</v>
      </c>
      <c r="P72" s="903">
        <f>IF((L73=""),"",((M72-N72)/(M72+N72))*100)</f>
        <v>10.77314573182371</v>
      </c>
      <c r="Q72" s="896" t="str">
        <f>IF(L73="","",IF(P72&lt;20,(IF(O72&gt;33000,IF(O72&lt;44000,"Pass","Fail"),"Fail"))))</f>
        <v>Pass</v>
      </c>
      <c r="R72" s="903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04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04"/>
      <c r="N73" s="904"/>
      <c r="O73" s="904"/>
      <c r="P73" s="904"/>
      <c r="Q73" s="897"/>
      <c r="R73" s="904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05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05"/>
      <c r="N74" s="905"/>
      <c r="O74" s="905"/>
      <c r="P74" s="905"/>
      <c r="Q74" s="898"/>
      <c r="R74" s="905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03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03">
        <f>IF((L76=""),"",MAX(D77:L77))</f>
        <v>43780.800000000003</v>
      </c>
      <c r="N75" s="903">
        <f>IF(L76="","",MIN(D77:L77))</f>
        <v>33446.910000000003</v>
      </c>
      <c r="O75" s="903">
        <f>IF((L77=""),"",AVERAGE(D77:L77))</f>
        <v>39177.586666666662</v>
      </c>
      <c r="P75" s="903">
        <f>IF((L76=""),"",((M75-N75)/(M75+N75))*100)</f>
        <v>13.381064905329964</v>
      </c>
      <c r="Q75" s="896" t="str">
        <f>IF(L76="","",IF(P75&lt;20,(IF(O75&gt;33000,IF(O75&lt;44000,"Pass","Fail"),"Fail"))))</f>
        <v>Pass</v>
      </c>
      <c r="R75" s="903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04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04"/>
      <c r="N76" s="904"/>
      <c r="O76" s="904"/>
      <c r="P76" s="904"/>
      <c r="Q76" s="897"/>
      <c r="R76" s="904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05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05"/>
      <c r="N77" s="905"/>
      <c r="O77" s="905"/>
      <c r="P77" s="905"/>
      <c r="Q77" s="898"/>
      <c r="R77" s="905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03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03">
        <f>IF((L79=""),"",MAX(D80:L80))</f>
        <v>44002.68</v>
      </c>
      <c r="N78" s="903">
        <f>IF(L79="","",MIN(D80:L80))</f>
        <v>36310.260000000009</v>
      </c>
      <c r="O78" s="903">
        <f>IF((L80=""),"",AVERAGE(D80:L80))</f>
        <v>40387.256666666668</v>
      </c>
      <c r="P78" s="903">
        <f>IF((L79=""),"",((M78-N78)/(M78+N78))*100)</f>
        <v>9.5780580314952868</v>
      </c>
      <c r="Q78" s="896" t="str">
        <f>IF(L79="","",IF(P78&lt;20,(IF(O78&gt;33000,IF(O78&lt;44000,"Pass","Fail"),"Fail"))))</f>
        <v>Pass</v>
      </c>
      <c r="R78" s="903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04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04"/>
      <c r="N79" s="904"/>
      <c r="O79" s="904"/>
      <c r="P79" s="904"/>
      <c r="Q79" s="897"/>
      <c r="R79" s="904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05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05"/>
      <c r="N80" s="905"/>
      <c r="O80" s="905"/>
      <c r="P80" s="905"/>
      <c r="Q80" s="898"/>
      <c r="R80" s="905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03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03">
        <f>IF((L82=""),"",MAX(D83:L83))</f>
        <v>42376.38</v>
      </c>
      <c r="N81" s="903">
        <f>IF(L82="","",MIN(D83:L83))</f>
        <v>34414.530000000006</v>
      </c>
      <c r="O81" s="903">
        <f>IF((L83=""),"",AVERAGE(D83:L83))</f>
        <v>39130.99</v>
      </c>
      <c r="P81" s="903">
        <f>IF((L82=""),"",((M81-N81)/(M81+N81))*100)</f>
        <v>10.368219363463711</v>
      </c>
      <c r="Q81" s="896" t="str">
        <f>IF(L82="","",IF(P81&lt;20,(IF(O81&gt;33000,IF(O81&lt;44000,"Pass","Fail"),"Fail"))))</f>
        <v>Pass</v>
      </c>
      <c r="R81" s="903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04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04"/>
      <c r="N82" s="904"/>
      <c r="O82" s="904"/>
      <c r="P82" s="904"/>
      <c r="Q82" s="897"/>
      <c r="R82" s="904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05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05"/>
      <c r="N83" s="905"/>
      <c r="O83" s="905"/>
      <c r="P83" s="905"/>
      <c r="Q83" s="898"/>
      <c r="R83" s="905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03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03">
        <f>IF((L85=""),"",MAX(D86:L86))</f>
        <v>42878.55</v>
      </c>
      <c r="N84" s="903">
        <f>IF(L85="","",MIN(D86:L86))</f>
        <v>32485.470000000005</v>
      </c>
      <c r="O84" s="903">
        <f>IF((L86=""),"",AVERAGE(D86:L86))</f>
        <v>38642.636666666665</v>
      </c>
      <c r="P84" s="903">
        <f>IF((L85=""),"",((M84-N84)/(M84+N84))*100)</f>
        <v>13.790506398145954</v>
      </c>
      <c r="Q84" s="896" t="str">
        <f>IF(L85="","",IF(P84&lt;20,(IF(O84&gt;33000,IF(O84&lt;44000,"Pass","Fail"),"Fail"))))</f>
        <v>Pass</v>
      </c>
      <c r="R84" s="903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04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04"/>
      <c r="N85" s="904"/>
      <c r="O85" s="904"/>
      <c r="P85" s="904"/>
      <c r="Q85" s="897"/>
      <c r="R85" s="904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05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05"/>
      <c r="N86" s="905"/>
      <c r="O86" s="905"/>
      <c r="P86" s="905"/>
      <c r="Q86" s="898"/>
      <c r="R86" s="905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03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03">
        <f>IF((L88=""),"",MAX(D89:L89))</f>
        <v>43652.639999999999</v>
      </c>
      <c r="N87" s="903">
        <f>IF(L88="","",MIN(D89:L89))</f>
        <v>33418.080000000002</v>
      </c>
      <c r="O87" s="903">
        <f>IF((L89=""),"",AVERAGE(D89:L89))</f>
        <v>40085.54</v>
      </c>
      <c r="P87" s="903">
        <f>IF((L88=""),"",((M87-N87)/(M87+N87))*100)</f>
        <v>13.279439974091325</v>
      </c>
      <c r="Q87" s="896" t="str">
        <f>IF(L88="","",IF(P87&lt;20,(IF(O87&gt;33000,IF(O87&lt;44000,"Pass","Fail"),"Fail"))))</f>
        <v>Pass</v>
      </c>
      <c r="R87" s="903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04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04"/>
      <c r="N88" s="904"/>
      <c r="O88" s="904"/>
      <c r="P88" s="904"/>
      <c r="Q88" s="897"/>
      <c r="R88" s="904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05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05"/>
      <c r="N89" s="905"/>
      <c r="O89" s="905"/>
      <c r="P89" s="905"/>
      <c r="Q89" s="898"/>
      <c r="R89" s="905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03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03">
        <f>IF((L91=""),"",MAX(D92:L92))</f>
        <v>44046.149999999994</v>
      </c>
      <c r="N90" s="903">
        <f>IF(L91="","",MIN(D92:L92))</f>
        <v>33585.719999999994</v>
      </c>
      <c r="O90" s="903">
        <f>IF((L92=""),"",AVERAGE(D92:L92))</f>
        <v>39763.33666666667</v>
      </c>
      <c r="P90" s="903">
        <f>IF((L91=""),"",((M90-N90)/(M90+N90))*100)</f>
        <v>13.474401685802494</v>
      </c>
      <c r="Q90" s="896" t="str">
        <f>IF(L91="","",IF(P90&lt;20,(IF(O90&gt;33000,IF(O90&lt;44000,"Pass","Fail"),"Fail"))))</f>
        <v>Pass</v>
      </c>
      <c r="R90" s="903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04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04"/>
      <c r="N91" s="904"/>
      <c r="O91" s="904"/>
      <c r="P91" s="904"/>
      <c r="Q91" s="897"/>
      <c r="R91" s="904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05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05"/>
      <c r="N92" s="905"/>
      <c r="O92" s="905"/>
      <c r="P92" s="905"/>
      <c r="Q92" s="898"/>
      <c r="R92" s="905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03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03">
        <f>IF((L94=""),"",MAX(D95:L95))</f>
        <v>44649.39</v>
      </c>
      <c r="N93" s="903">
        <f>IF(L94="","",MIN(D95:L95))</f>
        <v>32920.050000000003</v>
      </c>
      <c r="O93" s="903">
        <f>IF((L95=""),"",AVERAGE(D95:L95))</f>
        <v>40209.826666666668</v>
      </c>
      <c r="P93" s="903">
        <f>IF((L94=""),"",((M93-N93)/(M93+N93))*100)</f>
        <v>15.121083767009273</v>
      </c>
      <c r="Q93" s="896" t="str">
        <f>IF(L94="","",IF(P93&lt;20,(IF(O93&gt;33000,IF(O93&lt;44000,"Pass","Fail"),"Fail"))))</f>
        <v>Pass</v>
      </c>
      <c r="R93" s="903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04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04"/>
      <c r="N94" s="904"/>
      <c r="O94" s="904"/>
      <c r="P94" s="904"/>
      <c r="Q94" s="897"/>
      <c r="R94" s="904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05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05"/>
      <c r="N95" s="905"/>
      <c r="O95" s="905"/>
      <c r="P95" s="905"/>
      <c r="Q95" s="898"/>
      <c r="R95" s="905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03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03">
        <f>IF((L97=""),"",MAX(D98:L98))</f>
        <v>43387.020000000004</v>
      </c>
      <c r="N96" s="903">
        <f>IF(L97="","",MIN(D98:L98))</f>
        <v>33858.839999999997</v>
      </c>
      <c r="O96" s="903">
        <f>IF((L98=""),"",AVERAGE(D98:L98))</f>
        <v>39851.08666666667</v>
      </c>
      <c r="P96" s="903">
        <f>IF((L97=""),"",((M96-N96)/(M96+N96))*100)</f>
        <v>12.334874645709178</v>
      </c>
      <c r="Q96" s="896" t="str">
        <f>IF(L97="","",IF(P96&lt;20,(IF(O96&gt;33000,IF(O96&lt;44000,"Pass","Fail"),"Fail"))))</f>
        <v>Pass</v>
      </c>
      <c r="R96" s="903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04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04"/>
      <c r="N97" s="904"/>
      <c r="O97" s="904"/>
      <c r="P97" s="904"/>
      <c r="Q97" s="897"/>
      <c r="R97" s="904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05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05"/>
      <c r="N98" s="905"/>
      <c r="O98" s="905"/>
      <c r="P98" s="905"/>
      <c r="Q98" s="898"/>
      <c r="R98" s="905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03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03">
        <f>IF((L100=""),"",MAX(D101:L101))</f>
        <v>43695.899999999994</v>
      </c>
      <c r="N99" s="903">
        <f>IF(L100="","",MIN(D101:L101))</f>
        <v>33368.639999999999</v>
      </c>
      <c r="O99" s="903">
        <f>IF((L101=""),"",AVERAGE(D101:L101))</f>
        <v>39411.64</v>
      </c>
      <c r="P99" s="903">
        <f>IF((L100=""),"",((M99-N99)/(M99+N99))*100)</f>
        <v>13.400793672420539</v>
      </c>
      <c r="Q99" s="896" t="str">
        <f>IF(L100="","",IF(P99&lt;20,(IF(O99&gt;33000,IF(O99&lt;44000,"Pass","Fail"),"Fail"))))</f>
        <v>Pass</v>
      </c>
      <c r="R99" s="903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04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04"/>
      <c r="N100" s="904"/>
      <c r="O100" s="904"/>
      <c r="P100" s="904"/>
      <c r="Q100" s="897"/>
      <c r="R100" s="904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05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05"/>
      <c r="N101" s="905"/>
      <c r="O101" s="905"/>
      <c r="P101" s="905"/>
      <c r="Q101" s="898"/>
      <c r="R101" s="905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03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03">
        <f>IF((L103=""),"",MAX(D104:L104))</f>
        <v>41993.31</v>
      </c>
      <c r="N102" s="903">
        <f>IF(L103="","",MIN(D104:L104))</f>
        <v>32434.650000000009</v>
      </c>
      <c r="O102" s="903">
        <f>IF((L104=""),"",AVERAGE(D104:L104))</f>
        <v>38579.49</v>
      </c>
      <c r="P102" s="903">
        <f>IF((L103=""),"",((M102-N102)/(M102+N102))*100)</f>
        <v>12.842834870121376</v>
      </c>
      <c r="Q102" s="896" t="str">
        <f>IF(L103="","",IF(P102&lt;20,(IF(O102&gt;33000,IF(O102&lt;44000,"Pass","Fail"),"Fail"))))</f>
        <v>Pass</v>
      </c>
      <c r="R102" s="903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04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04"/>
      <c r="N103" s="904"/>
      <c r="O103" s="904"/>
      <c r="P103" s="904"/>
      <c r="Q103" s="897"/>
      <c r="R103" s="904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05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05"/>
      <c r="N104" s="905"/>
      <c r="O104" s="905"/>
      <c r="P104" s="905"/>
      <c r="Q104" s="898"/>
      <c r="R104" s="905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03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03">
        <f>IF((L106=""),"",MAX(D107:L107))</f>
        <v>42560.28</v>
      </c>
      <c r="N105" s="903">
        <f>IF(L106="","",MIN(D107:L107))</f>
        <v>33356.30999999999</v>
      </c>
      <c r="O105" s="903">
        <f>IF((L107=""),"",AVERAGE(D107:L107))</f>
        <v>39288.160000000003</v>
      </c>
      <c r="P105" s="903">
        <f>IF((L106=""),"",((M105-N105)/(M105+N105))*100)</f>
        <v>12.123792704598573</v>
      </c>
      <c r="Q105" s="896" t="str">
        <f>IF(L106="","",IF(P105&lt;20,(IF(O105&gt;33000,IF(O105&lt;44000,"Pass","Fail"),"Fail"))))</f>
        <v>Pass</v>
      </c>
      <c r="R105" s="903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04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04"/>
      <c r="N106" s="904"/>
      <c r="O106" s="904"/>
      <c r="P106" s="904"/>
      <c r="Q106" s="897"/>
      <c r="R106" s="904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05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05"/>
      <c r="N107" s="905"/>
      <c r="O107" s="905"/>
      <c r="P107" s="905"/>
      <c r="Q107" s="898"/>
      <c r="R107" s="905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03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03">
        <f>IF((L109=""),"",MAX(D110:L110))</f>
        <v>41521.079999999994</v>
      </c>
      <c r="N108" s="903">
        <f>IF(L109="","",MIN(D110:L110))</f>
        <v>32808.270000000004</v>
      </c>
      <c r="O108" s="903">
        <f>IF((L110=""),"",AVERAGE(D110:L110))</f>
        <v>38271.373333333337</v>
      </c>
      <c r="P108" s="903">
        <f>IF((L109=""),"",((M108-N108)/(M108+N108))*100)</f>
        <v>11.721897204805355</v>
      </c>
      <c r="Q108" s="896" t="str">
        <f>IF(L109="","",IF(P108&lt;20,(IF(O108&gt;33000,IF(O108&lt;44000,"Pass","Fail"),"Fail"))))</f>
        <v>Pass</v>
      </c>
      <c r="R108" s="903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04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04"/>
      <c r="N109" s="904"/>
      <c r="O109" s="904"/>
      <c r="P109" s="904"/>
      <c r="Q109" s="897"/>
      <c r="R109" s="904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05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05"/>
      <c r="N110" s="905"/>
      <c r="O110" s="905"/>
      <c r="P110" s="905"/>
      <c r="Q110" s="898"/>
      <c r="R110" s="905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03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03">
        <f>IF((L112=""),"",MAX(D113:L113))</f>
        <v>40908.78</v>
      </c>
      <c r="N111" s="903">
        <f>IF(L112="","",MIN(D113:L113))</f>
        <v>31741.29</v>
      </c>
      <c r="O111" s="903">
        <f>IF((L113=""),"",AVERAGE(D113:L113))</f>
        <v>37107.78666666666</v>
      </c>
      <c r="P111" s="903">
        <f>IF((L112=""),"",((M111-N111)/(M111+N111))*100)</f>
        <v>12.618693966846827</v>
      </c>
      <c r="Q111" s="896" t="str">
        <f>IF(L112="","",IF(P111&lt;20,(IF(O111&gt;33000,IF(O111&lt;44000,"Pass","Fail"),"Fail"))))</f>
        <v>Pass</v>
      </c>
      <c r="R111" s="903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04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04"/>
      <c r="N112" s="904"/>
      <c r="O112" s="904"/>
      <c r="P112" s="904"/>
      <c r="Q112" s="897"/>
      <c r="R112" s="904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05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05"/>
      <c r="N113" s="905"/>
      <c r="O113" s="905"/>
      <c r="P113" s="905"/>
      <c r="Q113" s="898"/>
      <c r="R113" s="905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03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03">
        <f>IF((L115=""),"",MAX(D116:L116))</f>
        <v>43053.750000000007</v>
      </c>
      <c r="N114" s="903">
        <f>IF(L115="","",MIN(D116:L116))</f>
        <v>33151.229999999996</v>
      </c>
      <c r="O114" s="903">
        <f>IF((L116=""),"",AVERAGE(D116:L116))</f>
        <v>39021.05333333333</v>
      </c>
      <c r="P114" s="903">
        <f>IF((L115=""),"",((M114-N114)/(M114+N114))*100)</f>
        <v>12.994583818537855</v>
      </c>
      <c r="Q114" s="896" t="str">
        <f>IF(L115="","",IF(P114&lt;20,(IF(O114&gt;33000,IF(O114&lt;44000,"Pass","Fail"),"Fail"))))</f>
        <v>Pass</v>
      </c>
      <c r="R114" s="903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04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04"/>
      <c r="N115" s="904"/>
      <c r="O115" s="904"/>
      <c r="P115" s="904"/>
      <c r="Q115" s="897"/>
      <c r="R115" s="904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05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05"/>
      <c r="N116" s="905"/>
      <c r="O116" s="905"/>
      <c r="P116" s="905"/>
      <c r="Q116" s="898"/>
      <c r="R116" s="905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03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03">
        <f>IF((L118=""),"",MAX(D119:L119))</f>
        <v>41693.070000000007</v>
      </c>
      <c r="N117" s="903">
        <f>IF(L118="","",MIN(D119:L119))</f>
        <v>31999.649999999998</v>
      </c>
      <c r="O117" s="903">
        <f>IF((L119=""),"",AVERAGE(D119:L119))</f>
        <v>37869.18</v>
      </c>
      <c r="P117" s="903">
        <f>IF((L118=""),"",((M117-N117)/(M117+N117))*100)</f>
        <v>13.153836634066444</v>
      </c>
      <c r="Q117" s="896" t="str">
        <f>IF(L118="","",IF(P117&lt;20,(IF(O117&gt;33000,IF(O117&lt;44000,"Pass","Fail"),"Fail"))))</f>
        <v>Pass</v>
      </c>
      <c r="R117" s="903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04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04"/>
      <c r="N118" s="904"/>
      <c r="O118" s="904"/>
      <c r="P118" s="904"/>
      <c r="Q118" s="897"/>
      <c r="R118" s="904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05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05"/>
      <c r="N119" s="905"/>
      <c r="O119" s="905"/>
      <c r="P119" s="905"/>
      <c r="Q119" s="898"/>
      <c r="R119" s="905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03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03">
        <f>IF((L121=""),"",MAX(D122:L122))</f>
        <v>41379.450000000004</v>
      </c>
      <c r="N120" s="903">
        <f>IF(L121="","",MIN(D122:L122))</f>
        <v>32885.820000000007</v>
      </c>
      <c r="O120" s="903">
        <f>IF((L122=""),"",AVERAGE(D122:L122))</f>
        <v>36620.753333333334</v>
      </c>
      <c r="P120" s="903">
        <f>IF((L121=""),"",((M120-N120)/(M120+N120))*100)</f>
        <v>11.436880253717511</v>
      </c>
      <c r="Q120" s="896" t="str">
        <f>IF(L121="","",IF(P120&lt;20,(IF(O120&gt;33000,IF(O120&lt;44000,"Pass","Fail"),"Fail"))))</f>
        <v>Pass</v>
      </c>
      <c r="R120" s="903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04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04"/>
      <c r="N121" s="904"/>
      <c r="O121" s="904"/>
      <c r="P121" s="904"/>
      <c r="Q121" s="897"/>
      <c r="R121" s="904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05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05"/>
      <c r="N122" s="905"/>
      <c r="O122" s="905"/>
      <c r="P122" s="905"/>
      <c r="Q122" s="898"/>
      <c r="R122" s="905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03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03">
        <f>IF((L124=""),"",MAX(D125:L125))</f>
        <v>41731.26</v>
      </c>
      <c r="N123" s="903">
        <f>IF(L124="","",MIN(D125:L125))</f>
        <v>32992.229999999996</v>
      </c>
      <c r="O123" s="903">
        <f>IF((L125=""),"",AVERAGE(D125:L125))</f>
        <v>38268.886666666665</v>
      </c>
      <c r="P123" s="903">
        <f>IF((L124=""),"",((M123-N123)/(M123+N123))*100)</f>
        <v>11.695157707435785</v>
      </c>
      <c r="Q123" s="896" t="str">
        <f>IF(L124="","",IF(P123&lt;20,(IF(O123&gt;33000,IF(O123&lt;44000,"Pass","Fail"),"Fail"))))</f>
        <v>Pass</v>
      </c>
      <c r="R123" s="903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04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04"/>
      <c r="N124" s="904"/>
      <c r="O124" s="904"/>
      <c r="P124" s="904"/>
      <c r="Q124" s="897"/>
      <c r="R124" s="904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05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05"/>
      <c r="N125" s="905"/>
      <c r="O125" s="905"/>
      <c r="P125" s="905"/>
      <c r="Q125" s="898"/>
      <c r="R125" s="905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03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03">
        <f>IF((L127=""),"",MAX(D128:L128))</f>
        <v>41832.15</v>
      </c>
      <c r="N126" s="903">
        <f>IF(L127="","",MIN(D128:L128))</f>
        <v>32480.46</v>
      </c>
      <c r="O126" s="903">
        <f>IF((L128=""),"",AVERAGE(D128:L128))</f>
        <v>38425.279999999999</v>
      </c>
      <c r="P126" s="903">
        <f>IF((L127=""),"",((M126-N126)/(M126+N126))*100)</f>
        <v>12.584257234404769</v>
      </c>
      <c r="Q126" s="896" t="str">
        <f>IF(L127="","",IF(P126&lt;20,(IF(O126&gt;33000,IF(O126&lt;44000,"Pass","Fail"),"Fail"))))</f>
        <v>Pass</v>
      </c>
      <c r="R126" s="903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04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04"/>
      <c r="N127" s="904"/>
      <c r="O127" s="904"/>
      <c r="P127" s="904"/>
      <c r="Q127" s="897"/>
      <c r="R127" s="904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05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05"/>
      <c r="N128" s="905"/>
      <c r="O128" s="905"/>
      <c r="P128" s="905"/>
      <c r="Q128" s="898"/>
      <c r="R128" s="905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03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03">
        <f>IF((L130=""),"",MAX(D131:L131))</f>
        <v>42621.09</v>
      </c>
      <c r="N129" s="903">
        <f>IF(L130="","",MIN(D131:L131))</f>
        <v>33489.299999999996</v>
      </c>
      <c r="O129" s="903">
        <f>IF((L131=""),"",AVERAGE(D131:L131))</f>
        <v>39055.126666666671</v>
      </c>
      <c r="P129" s="903">
        <f>IF((L130=""),"",((M129-N129)/(M129+N129))*100)</f>
        <v>11.998085938069694</v>
      </c>
      <c r="Q129" s="896" t="str">
        <f>IF(L130="","",IF(P129&lt;20,(IF(O129&gt;33000,IF(O129&lt;44000,"Pass","Fail"),"Fail"))))</f>
        <v>Pass</v>
      </c>
      <c r="R129" s="903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04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04"/>
      <c r="N130" s="904"/>
      <c r="O130" s="904"/>
      <c r="P130" s="904"/>
      <c r="Q130" s="897"/>
      <c r="R130" s="904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05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05"/>
      <c r="N131" s="905"/>
      <c r="O131" s="905"/>
      <c r="P131" s="905"/>
      <c r="Q131" s="898"/>
      <c r="R131" s="905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03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03">
        <f>IF((L133=""),"",MAX(D134:L134))</f>
        <v>43505.850000000006</v>
      </c>
      <c r="N132" s="903">
        <f>IF(L133="","",MIN(D134:L134))</f>
        <v>28034.31</v>
      </c>
      <c r="O132" s="903">
        <f>IF((L134=""),"",AVERAGE(D134:L134))</f>
        <v>35633.203333333331</v>
      </c>
      <c r="P132" s="903">
        <f>IF((L133=""),"",((M132-N132)/(M132+N132))*100)</f>
        <v>21.626370419076508</v>
      </c>
      <c r="Q132" s="896" t="b">
        <f>IF(L133="","",IF(P132&lt;20,(IF(O132&gt;33000,IF(O132&lt;44000,"Pass","Fail"),"Fail"))))</f>
        <v>0</v>
      </c>
      <c r="R132" s="903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04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04"/>
      <c r="N133" s="904"/>
      <c r="O133" s="904"/>
      <c r="P133" s="904"/>
      <c r="Q133" s="897"/>
      <c r="R133" s="904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05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05"/>
      <c r="N134" s="905"/>
      <c r="O134" s="905"/>
      <c r="P134" s="905"/>
      <c r="Q134" s="898"/>
      <c r="R134" s="905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03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03">
        <f>IF((L136=""),"",MAX(D137:L137))</f>
        <v>43051.319999999992</v>
      </c>
      <c r="N135" s="903">
        <f>IF(L136="","",MIN(D137:L137))</f>
        <v>33243.780000000006</v>
      </c>
      <c r="O135" s="903">
        <f>IF((L137=""),"",AVERAGE(D137:L137))</f>
        <v>39034.773333333338</v>
      </c>
      <c r="P135" s="903">
        <f>IF((L136=""),"",((M135-N135)/(M135+N135))*100)</f>
        <v>12.854744275844695</v>
      </c>
      <c r="Q135" s="896" t="str">
        <f>IF(L136="","",IF(P135&lt;20,(IF(O135&gt;33000,IF(O135&lt;44000,"Pass","Fail"),"Fail"))))</f>
        <v>Pass</v>
      </c>
      <c r="R135" s="903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04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04"/>
      <c r="N136" s="904"/>
      <c r="O136" s="904"/>
      <c r="P136" s="904"/>
      <c r="Q136" s="897"/>
      <c r="R136" s="904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05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05"/>
      <c r="N137" s="905"/>
      <c r="O137" s="905"/>
      <c r="P137" s="905"/>
      <c r="Q137" s="898"/>
      <c r="R137" s="905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03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03">
        <f>IF((L139=""),"",MAX(D140:L140))</f>
        <v>36323.399999999994</v>
      </c>
      <c r="N138" s="903">
        <f>IF(L139="","",MIN(D140:L140))</f>
        <v>28628.490000000005</v>
      </c>
      <c r="O138" s="903">
        <f>IF((L140=""),"",AVERAGE(D140:L140))</f>
        <v>33003.966666666667</v>
      </c>
      <c r="P138" s="903">
        <f>IF((L139=""),"",((M138-N138)/(M138+N138))*100)</f>
        <v>11.847091747445669</v>
      </c>
      <c r="Q138" s="896" t="str">
        <f>IF(L139="","",IF(P138&lt;20,(IF(O138&gt;33000,IF(O138&lt;44000,"Pass","Fail"),"Fail"))))</f>
        <v>Pass</v>
      </c>
      <c r="R138" s="903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04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04"/>
      <c r="N139" s="904"/>
      <c r="O139" s="904"/>
      <c r="P139" s="904"/>
      <c r="Q139" s="897"/>
      <c r="R139" s="904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05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05"/>
      <c r="N140" s="905"/>
      <c r="O140" s="905"/>
      <c r="P140" s="905"/>
      <c r="Q140" s="898"/>
      <c r="R140" s="905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03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03">
        <f>IF((L142=""),"",MAX(D143:L143))</f>
        <v>43135.95</v>
      </c>
      <c r="N141" s="903">
        <f>IF(L142="","",MIN(D143:L143))</f>
        <v>33306.990000000005</v>
      </c>
      <c r="O141" s="903">
        <f>IF((L143=""),"",AVERAGE(D143:L143))</f>
        <v>39146.939999999995</v>
      </c>
      <c r="P141" s="903">
        <f>IF((L142=""),"",((M141-N141)/(M141+N141))*100)</f>
        <v>12.857904209335736</v>
      </c>
      <c r="Q141" s="896" t="str">
        <f>IF(L142="","",IF(P141&lt;20,(IF(O141&gt;33000,IF(O141&lt;44000,"Pass","Fail"),"Fail"))))</f>
        <v>Pass</v>
      </c>
      <c r="R141" s="903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04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04"/>
      <c r="N142" s="904"/>
      <c r="O142" s="904"/>
      <c r="P142" s="904"/>
      <c r="Q142" s="897"/>
      <c r="R142" s="904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05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05"/>
      <c r="N143" s="905"/>
      <c r="O143" s="905"/>
      <c r="P143" s="905"/>
      <c r="Q143" s="898"/>
      <c r="R143" s="905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03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03">
        <f>IF((L145=""),"",MAX(D146:L146))</f>
        <v>42167.31</v>
      </c>
      <c r="N144" s="903">
        <f>IF(L145="","",MIN(D146:L146))</f>
        <v>32835.270000000004</v>
      </c>
      <c r="O144" s="903">
        <f>IF((L146=""),"",AVERAGE(D146:L146))</f>
        <v>38739.286666666667</v>
      </c>
      <c r="P144" s="903">
        <f>IF((L145=""),"",((M144-N144)/(M144+N144))*100)</f>
        <v>12.442291985155702</v>
      </c>
      <c r="Q144" s="896" t="str">
        <f>IF(L145="","",IF(P144&lt;20,(IF(O144&gt;33000,IF(O144&lt;44000,"Pass","Fail"),"Fail"))))</f>
        <v>Pass</v>
      </c>
      <c r="R144" s="903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04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04"/>
      <c r="N145" s="904"/>
      <c r="O145" s="904"/>
      <c r="P145" s="904"/>
      <c r="Q145" s="897"/>
      <c r="R145" s="904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05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05"/>
      <c r="N146" s="905"/>
      <c r="O146" s="905"/>
      <c r="P146" s="905"/>
      <c r="Q146" s="898"/>
      <c r="R146" s="905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03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03">
        <f>IF((L148=""),"",MAX(D149:L149))</f>
        <v>42359.49</v>
      </c>
      <c r="N147" s="903">
        <f>IF(L148="","",MIN(D149:L149))</f>
        <v>32621.30999999999</v>
      </c>
      <c r="O147" s="903">
        <f>IF((L149=""),"",AVERAGE(D149:L149))</f>
        <v>38893.376666666663</v>
      </c>
      <c r="P147" s="903">
        <f>IF((L148=""),"",((M147-N147)/(M147+N147))*100)</f>
        <v>12.987564816593061</v>
      </c>
      <c r="Q147" s="896" t="str">
        <f>IF(L148="","",IF(P147&lt;20,(IF(O147&gt;33000,IF(O147&lt;44000,"Pass","Fail"),"Fail"))))</f>
        <v>Pass</v>
      </c>
      <c r="R147" s="903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04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04"/>
      <c r="N148" s="904"/>
      <c r="O148" s="904"/>
      <c r="P148" s="904"/>
      <c r="Q148" s="897"/>
      <c r="R148" s="904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05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05"/>
      <c r="N149" s="905"/>
      <c r="O149" s="905"/>
      <c r="P149" s="905"/>
      <c r="Q149" s="898"/>
      <c r="R149" s="905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03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03">
        <f>IF((L151=""),"",MAX(D152:L152))</f>
        <v>42970.38</v>
      </c>
      <c r="N150" s="903">
        <f>IF(L151="","",MIN(D152:L152))</f>
        <v>33298.44</v>
      </c>
      <c r="O150" s="903">
        <f>IF((L152=""),"",AVERAGE(D152:L152))</f>
        <v>39217.96</v>
      </c>
      <c r="P150" s="903">
        <f>IF((L151=""),"",((M150-N150)/(M150+N150))*100)</f>
        <v>12.681381460995455</v>
      </c>
      <c r="Q150" s="896" t="str">
        <f>IF(L151="","",IF(P150&lt;20,(IF(O150&gt;33000,IF(O150&lt;44000,"Pass","Fail"),"Fail"))))</f>
        <v>Pass</v>
      </c>
      <c r="R150" s="903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04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04"/>
      <c r="N151" s="904"/>
      <c r="O151" s="904"/>
      <c r="P151" s="904"/>
      <c r="Q151" s="897"/>
      <c r="R151" s="904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05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05"/>
      <c r="N152" s="905"/>
      <c r="O152" s="905"/>
      <c r="P152" s="905"/>
      <c r="Q152" s="898"/>
      <c r="R152" s="905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03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03">
        <f>IF((L154=""),"",MAX(D155:L155))</f>
        <v>43321.53</v>
      </c>
      <c r="N153" s="903">
        <f>IF(L154="","",MIN(D155:L155))</f>
        <v>33795.150000000009</v>
      </c>
      <c r="O153" s="903">
        <f>IF((L155=""),"",AVERAGE(D155:L155))</f>
        <v>39963.05333333333</v>
      </c>
      <c r="P153" s="903">
        <f>IF((L154=""),"",((M153-N153)/(M153+N153))*100)</f>
        <v>12.353202964650436</v>
      </c>
      <c r="Q153" s="896" t="str">
        <f>IF(L154="","",IF(P153&lt;20,(IF(O153&gt;33000,IF(O153&lt;44000,"Pass","Fail"),"Fail"))))</f>
        <v>Pass</v>
      </c>
      <c r="R153" s="903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04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04"/>
      <c r="N154" s="904"/>
      <c r="O154" s="904"/>
      <c r="P154" s="904"/>
      <c r="Q154" s="897"/>
      <c r="R154" s="904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05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05"/>
      <c r="N155" s="905"/>
      <c r="O155" s="905"/>
      <c r="P155" s="905"/>
      <c r="Q155" s="898"/>
      <c r="R155" s="905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03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03">
        <f>IF((L157=""),"",MAX(D158:L158))</f>
        <v>43573.05</v>
      </c>
      <c r="N156" s="903">
        <f>IF(L157="","",MIN(D158:L158))</f>
        <v>33767.79</v>
      </c>
      <c r="O156" s="903">
        <f>IF((L158=""),"",AVERAGE(D158:L158))</f>
        <v>39755.279999999999</v>
      </c>
      <c r="P156" s="903">
        <f>IF((L157=""),"",((M156-N156)/(M156+N156))*100)</f>
        <v>12.677984878364395</v>
      </c>
      <c r="Q156" s="896" t="str">
        <f>IF(L157="","",IF(P156&lt;20,(IF(O156&gt;33000,IF(O156&lt;44000,"Pass","Fail"),"Fail"))))</f>
        <v>Pass</v>
      </c>
      <c r="R156" s="903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04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04"/>
      <c r="N157" s="904"/>
      <c r="O157" s="904"/>
      <c r="P157" s="904"/>
      <c r="Q157" s="897"/>
      <c r="R157" s="904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05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05"/>
      <c r="N158" s="905"/>
      <c r="O158" s="905"/>
      <c r="P158" s="905"/>
      <c r="Q158" s="898"/>
      <c r="R158" s="905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03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03">
        <f>IF((L160=""),"",MAX(D161:L161))</f>
        <v>42907.11</v>
      </c>
      <c r="N159" s="903">
        <f>IF(L160="","",MIN(D161:L161))</f>
        <v>32791.47</v>
      </c>
      <c r="O159" s="903">
        <f>IF((L161=""),"",AVERAGE(D161:L161))</f>
        <v>38189.25</v>
      </c>
      <c r="P159" s="903">
        <f>IF((L160=""),"",((M159-N159)/(M159+N159))*100)</f>
        <v>13.363051195940532</v>
      </c>
      <c r="Q159" s="896" t="str">
        <f>IF(L160="","",IF(P159&lt;20,(IF(O159&gt;33000,IF(O159&lt;44000,"Pass","Fail"),"Fail"))))</f>
        <v>Pass</v>
      </c>
      <c r="R159" s="903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04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04"/>
      <c r="N160" s="904"/>
      <c r="O160" s="904"/>
      <c r="P160" s="904"/>
      <c r="Q160" s="897"/>
      <c r="R160" s="904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05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05"/>
      <c r="N161" s="905"/>
      <c r="O161" s="905"/>
      <c r="P161" s="905"/>
      <c r="Q161" s="898"/>
      <c r="R161" s="905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03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03">
        <f>IF((L163=""),"",MAX(D164:L164))</f>
        <v>42728.01</v>
      </c>
      <c r="N162" s="903">
        <f>IF(L163="","",MIN(D164:L164))</f>
        <v>34739.31</v>
      </c>
      <c r="O162" s="903">
        <f>IF((L164=""),"",AVERAGE(D164:L164))</f>
        <v>39568.953333333338</v>
      </c>
      <c r="P162" s="903">
        <f>IF((L163=""),"",((M162-N162)/(M162+N162))*100)</f>
        <v>10.312348484496434</v>
      </c>
      <c r="Q162" s="896" t="str">
        <f>IF(L163="","",IF(P162&lt;20,(IF(O162&gt;33000,IF(O162&lt;44000,"Pass","Fail"),"Fail"))))</f>
        <v>Pass</v>
      </c>
      <c r="R162" s="903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04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04"/>
      <c r="N163" s="904"/>
      <c r="O163" s="904"/>
      <c r="P163" s="904"/>
      <c r="Q163" s="897"/>
      <c r="R163" s="904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05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05"/>
      <c r="N164" s="905"/>
      <c r="O164" s="905"/>
      <c r="P164" s="905"/>
      <c r="Q164" s="898"/>
      <c r="R164" s="905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03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03">
        <f>IF((L166=""),"",MAX(D167:L167))</f>
        <v>37815.449999999997</v>
      </c>
      <c r="N165" s="903">
        <f>IF(L166="","",MIN(D167:L167))</f>
        <v>30949.08</v>
      </c>
      <c r="O165" s="903">
        <f>IF((L167=""),"",AVERAGE(D167:L167))</f>
        <v>35314.336666666677</v>
      </c>
      <c r="P165" s="903">
        <f>IF((L166=""),"",((M165-N165)/(M165+N165))*100)</f>
        <v>9.9853369171577189</v>
      </c>
      <c r="Q165" s="896" t="str">
        <f>IF(L166="","",IF(P165&lt;20,(IF(O165&gt;33000,IF(O165&lt;44000,"Pass","Fail"),"Fail"))))</f>
        <v>Pass</v>
      </c>
      <c r="R165" s="903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04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04"/>
      <c r="N166" s="904"/>
      <c r="O166" s="904"/>
      <c r="P166" s="904"/>
      <c r="Q166" s="897"/>
      <c r="R166" s="904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05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05"/>
      <c r="N167" s="905"/>
      <c r="O167" s="905"/>
      <c r="P167" s="905"/>
      <c r="Q167" s="898"/>
      <c r="R167" s="905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03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03">
        <f>IF((L169=""),"",MAX(D170:L170))</f>
        <v>44455.35</v>
      </c>
      <c r="N168" s="903">
        <f>IF(L169="","",MIN(D170:L170))</f>
        <v>28360.17</v>
      </c>
      <c r="O168" s="903">
        <f>IF((L170=""),"",AVERAGE(D170:L170))</f>
        <v>35656.356666666659</v>
      </c>
      <c r="P168" s="903">
        <f>IF((L169=""),"",((M168-N168)/(M168+N168))*100)</f>
        <v>22.10405144397788</v>
      </c>
      <c r="Q168" s="896" t="b">
        <f>IF(L169="","",IF(P168&lt;20,(IF(O168&gt;33000,IF(O168&lt;44000,"Pass","Fail"),"Fail"))))</f>
        <v>0</v>
      </c>
      <c r="R168" s="903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04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04"/>
      <c r="N169" s="904"/>
      <c r="O169" s="904"/>
      <c r="P169" s="904"/>
      <c r="Q169" s="897"/>
      <c r="R169" s="904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05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05"/>
      <c r="N170" s="905"/>
      <c r="O170" s="905"/>
      <c r="P170" s="905"/>
      <c r="Q170" s="898"/>
      <c r="R170" s="905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03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03">
        <f>IF((L172=""),"",MAX(D173:L173))</f>
        <v>37618.619999999995</v>
      </c>
      <c r="N171" s="903">
        <f>IF(L172="","",MIN(D173:L173))</f>
        <v>29361</v>
      </c>
      <c r="O171" s="903">
        <f>IF((L173=""),"",AVERAGE(D173:L173))</f>
        <v>34359.016666666663</v>
      </c>
      <c r="P171" s="903">
        <f>IF((L172=""),"",((M171-N171)/(M171+N171))*100)</f>
        <v>12.328556059290865</v>
      </c>
      <c r="Q171" s="896" t="str">
        <f>IF(L172="","",IF(P171&lt;20,(IF(O171&gt;33000,IF(O171&lt;44000,"Pass","Fail"),"Fail"))))</f>
        <v>Pass</v>
      </c>
      <c r="R171" s="903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04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04"/>
      <c r="N172" s="904"/>
      <c r="O172" s="904"/>
      <c r="P172" s="904"/>
      <c r="Q172" s="897"/>
      <c r="R172" s="904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05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05"/>
      <c r="N173" s="905"/>
      <c r="O173" s="905"/>
      <c r="P173" s="905"/>
      <c r="Q173" s="898"/>
      <c r="R173" s="905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03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03">
        <f>IF((L175=""),"",MAX(D176:L176))</f>
        <v>43370.01</v>
      </c>
      <c r="N174" s="903">
        <f>IF(L175="","",MIN(D176:L176))</f>
        <v>32278.92</v>
      </c>
      <c r="O174" s="903">
        <f>IF((L176=""),"",AVERAGE(D176:L176))</f>
        <v>38598.660000000003</v>
      </c>
      <c r="P174" s="903">
        <f>IF((L175=""),"",((M174-N174)/(M174+N174))*100)</f>
        <v>14.661264871823047</v>
      </c>
      <c r="Q174" s="896" t="str">
        <f>IF(L175="","",IF(P174&lt;20,(IF(O174&gt;33000,IF(O174&lt;44000,"Pass","Fail"),"Fail"))))</f>
        <v>Pass</v>
      </c>
      <c r="R174" s="903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04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04"/>
      <c r="N175" s="904"/>
      <c r="O175" s="904"/>
      <c r="P175" s="904"/>
      <c r="Q175" s="897"/>
      <c r="R175" s="904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05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05"/>
      <c r="N176" s="905"/>
      <c r="O176" s="905"/>
      <c r="P176" s="905"/>
      <c r="Q176" s="898"/>
      <c r="R176" s="905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03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03">
        <f>IF((L178=""),"",MAX(D179:L179))</f>
        <v>45479.340000000004</v>
      </c>
      <c r="N177" s="903">
        <f>IF(L178="","",MIN(D179:L179))</f>
        <v>33224.969999999994</v>
      </c>
      <c r="O177" s="903">
        <f>IF((L179=""),"",AVERAGE(D179:L179))</f>
        <v>39422.356666666659</v>
      </c>
      <c r="P177" s="903">
        <f>IF((L178=""),"",((M177-N177)/(M177+N177))*100)</f>
        <v>15.570138407922018</v>
      </c>
      <c r="Q177" s="896" t="str">
        <f>IF(L178="","",IF(P177&lt;20,(IF(O177&gt;33000,IF(O177&lt;44000,"Pass","Fail"),"Fail"))))</f>
        <v>Pass</v>
      </c>
      <c r="R177" s="903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04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04"/>
      <c r="N178" s="904"/>
      <c r="O178" s="904"/>
      <c r="P178" s="904"/>
      <c r="Q178" s="897"/>
      <c r="R178" s="904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05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05"/>
      <c r="N179" s="905"/>
      <c r="O179" s="905"/>
      <c r="P179" s="905"/>
      <c r="Q179" s="898"/>
      <c r="R179" s="905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03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03">
        <f>IF((L181=""),"",MAX(D182:L182))</f>
        <v>41824.169999999991</v>
      </c>
      <c r="N180" s="903">
        <f>IF(L181="","",MIN(D182:L182))</f>
        <v>32484.840000000007</v>
      </c>
      <c r="O180" s="903">
        <f>IF((L182=""),"",AVERAGE(D182:L182))</f>
        <v>39287.896666666667</v>
      </c>
      <c r="P180" s="903">
        <f>IF((L181=""),"",((M180-N180)/(M180+N180))*100)</f>
        <v>12.568233650266617</v>
      </c>
      <c r="Q180" s="896" t="str">
        <f>IF(L181="","",IF(P180&lt;20,(IF(O180&gt;33000,IF(O180&lt;44000,"Pass","Fail"),"Fail"))))</f>
        <v>Pass</v>
      </c>
      <c r="R180" s="903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04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04"/>
      <c r="N181" s="904"/>
      <c r="O181" s="904"/>
      <c r="P181" s="904"/>
      <c r="Q181" s="897"/>
      <c r="R181" s="904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05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05"/>
      <c r="N182" s="905"/>
      <c r="O182" s="905"/>
      <c r="P182" s="905"/>
      <c r="Q182" s="898"/>
      <c r="R182" s="905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03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03">
        <f>IF((L184=""),"",MAX(D185:L185))</f>
        <v>41229.69</v>
      </c>
      <c r="N183" s="903">
        <f>IF(L184="","",MIN(D185:L185))</f>
        <v>32409.48</v>
      </c>
      <c r="O183" s="903">
        <f>IF((L185=""),"",AVERAGE(D185:L185))</f>
        <v>38298.229999999996</v>
      </c>
      <c r="P183" s="903">
        <f>IF((L184=""),"",((M183-N183)/(M183+N183))*100)</f>
        <v>11.977606483071446</v>
      </c>
      <c r="Q183" s="896" t="str">
        <f>IF(L184="","",IF(P183&lt;20,(IF(O183&gt;33000,IF(O183&lt;44000,"Pass","Fail"),"Fail"))))</f>
        <v>Pass</v>
      </c>
      <c r="R183" s="903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04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04"/>
      <c r="N184" s="904"/>
      <c r="O184" s="904"/>
      <c r="P184" s="904"/>
      <c r="Q184" s="897"/>
      <c r="R184" s="904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05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05"/>
      <c r="N185" s="905"/>
      <c r="O185" s="905"/>
      <c r="P185" s="905"/>
      <c r="Q185" s="898"/>
      <c r="R185" s="905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03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03">
        <f>IF((L187=""),"",MAX(D188:L188))</f>
        <v>42672.72</v>
      </c>
      <c r="N186" s="903">
        <f>IF(L187="","",MIN(D188:L188))</f>
        <v>33150.900000000009</v>
      </c>
      <c r="O186" s="903">
        <f>IF((L188=""),"",AVERAGE(D188:L188))</f>
        <v>39071.189999999995</v>
      </c>
      <c r="P186" s="903">
        <f>IF((L187=""),"",((M186-N186)/(M186+N186))*100)</f>
        <v>12.557854663230259</v>
      </c>
      <c r="Q186" s="896" t="str">
        <f>IF(L187="","",IF(P186&lt;20,(IF(O186&gt;33000,IF(O186&lt;44000,"Pass","Fail"),"Fail"))))</f>
        <v>Pass</v>
      </c>
      <c r="R186" s="903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04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04"/>
      <c r="N187" s="904"/>
      <c r="O187" s="904"/>
      <c r="P187" s="904"/>
      <c r="Q187" s="897"/>
      <c r="R187" s="904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05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05"/>
      <c r="N188" s="905"/>
      <c r="O188" s="905"/>
      <c r="P188" s="905"/>
      <c r="Q188" s="898"/>
      <c r="R188" s="905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03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03">
        <f>IF((L190=""),"",MAX(D191:L191))</f>
        <v>42372.81</v>
      </c>
      <c r="N189" s="903">
        <f>IF(L190="","",MIN(D191:L191))</f>
        <v>33323.19</v>
      </c>
      <c r="O189" s="903">
        <f>IF((L191=""),"",AVERAGE(D191:L191))</f>
        <v>38542.689999999995</v>
      </c>
      <c r="P189" s="903">
        <f>IF((L190=""),"",((M189-N189)/(M189+N189))*100)</f>
        <v>11.955215599239056</v>
      </c>
      <c r="Q189" s="896" t="str">
        <f>IF(L190="","",IF(P189&lt;20,(IF(O189&gt;33000,IF(O189&lt;44000,"Pass","Fail"),"Fail"))))</f>
        <v>Pass</v>
      </c>
      <c r="R189" s="903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04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04"/>
      <c r="N190" s="904"/>
      <c r="O190" s="904"/>
      <c r="P190" s="904"/>
      <c r="Q190" s="897"/>
      <c r="R190" s="904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05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05"/>
      <c r="N191" s="905"/>
      <c r="O191" s="905"/>
      <c r="P191" s="905"/>
      <c r="Q191" s="898"/>
      <c r="R191" s="905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03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03">
        <f>IF((L193=""),"",MAX(D194:L194))</f>
        <v>41463.18</v>
      </c>
      <c r="N192" s="903">
        <f>IF(L193="","",MIN(D194:L194))</f>
        <v>31328.25</v>
      </c>
      <c r="O192" s="903">
        <f>IF((L194=""),"",AVERAGE(D194:L194))</f>
        <v>38679.056666666671</v>
      </c>
      <c r="P192" s="903">
        <f>IF((L193=""),"",((M192-N192)/(M192+N192))*100)</f>
        <v>13.923246184337913</v>
      </c>
      <c r="Q192" s="896" t="str">
        <f>IF(L193="","",IF(P192&lt;20,(IF(O192&gt;33000,IF(O192&lt;44000,"Pass","Fail"),"Fail"))))</f>
        <v>Pass</v>
      </c>
      <c r="R192" s="903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04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04"/>
      <c r="N193" s="904"/>
      <c r="O193" s="904"/>
      <c r="P193" s="904"/>
      <c r="Q193" s="897"/>
      <c r="R193" s="904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05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05"/>
      <c r="N194" s="905"/>
      <c r="O194" s="905"/>
      <c r="P194" s="905"/>
      <c r="Q194" s="898"/>
      <c r="R194" s="905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03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03">
        <f>IF((L196=""),"",MAX(D197:L197))</f>
        <v>36540.720000000001</v>
      </c>
      <c r="N195" s="903">
        <f>IF(L196="","",MIN(D197:L197))</f>
        <v>28438.680000000004</v>
      </c>
      <c r="O195" s="903">
        <f>IF((L197=""),"",AVERAGE(D197:L197))</f>
        <v>33106.466666666667</v>
      </c>
      <c r="P195" s="903">
        <f>IF((L196=""),"",((M195-N195)/(M195+N195))*100)</f>
        <v>12.468628519192231</v>
      </c>
      <c r="Q195" s="896" t="str">
        <f>IF(L196="","",IF(P195&lt;20,(IF(O195&gt;33000,IF(O195&lt;44000,"Pass","Fail"),"Fail"))))</f>
        <v>Pass</v>
      </c>
      <c r="R195" s="903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04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04"/>
      <c r="N196" s="904"/>
      <c r="O196" s="904"/>
      <c r="P196" s="904"/>
      <c r="Q196" s="897"/>
      <c r="R196" s="904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05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05"/>
      <c r="N197" s="905"/>
      <c r="O197" s="905"/>
      <c r="P197" s="905"/>
      <c r="Q197" s="898"/>
      <c r="R197" s="905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03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03">
        <f>IF((L199=""),"",MAX(D200:L200))</f>
        <v>42206.909999999996</v>
      </c>
      <c r="N198" s="903">
        <f>IF(L199="","",MIN(D200:L200))</f>
        <v>32855.700000000004</v>
      </c>
      <c r="O198" s="903">
        <f>IF((L200=""),"",AVERAGE(D200:L200))</f>
        <v>39621.926666666666</v>
      </c>
      <c r="P198" s="903">
        <f>IF((L199=""),"",((M198-N198)/(M198+N198))*100)</f>
        <v>12.45788016164105</v>
      </c>
      <c r="Q198" s="896" t="str">
        <f>IF(L199="","",IF(P198&lt;20,(IF(O198&gt;33000,IF(O198&lt;44000,"Pass","Fail"),"Fail"))))</f>
        <v>Pass</v>
      </c>
      <c r="R198" s="903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04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04"/>
      <c r="N199" s="904"/>
      <c r="O199" s="904"/>
      <c r="P199" s="904"/>
      <c r="Q199" s="897"/>
      <c r="R199" s="904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05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05"/>
      <c r="N200" s="905"/>
      <c r="O200" s="905"/>
      <c r="P200" s="905"/>
      <c r="Q200" s="898"/>
      <c r="R200" s="905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03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03">
        <f>IF((L202=""),"",MAX(D203:L203))</f>
        <v>43524.84</v>
      </c>
      <c r="N201" s="903">
        <f>IF(L202="","",MIN(D203:L203))</f>
        <v>34447.440000000002</v>
      </c>
      <c r="O201" s="903">
        <f>IF((L203=""),"",AVERAGE(D203:L203))</f>
        <v>40204.03666666666</v>
      </c>
      <c r="P201" s="903">
        <f>IF((L202=""),"",((M201-N201)/(M201+N201))*100)</f>
        <v>11.641829634839452</v>
      </c>
      <c r="Q201" s="896" t="str">
        <f>IF(L202="","",IF(P201&lt;20,(IF(O201&gt;33000,IF(O201&lt;44000,"Pass","Fail"),"Fail"))))</f>
        <v>Pass</v>
      </c>
      <c r="R201" s="903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04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04"/>
      <c r="N202" s="904"/>
      <c r="O202" s="904"/>
      <c r="P202" s="904"/>
      <c r="Q202" s="897"/>
      <c r="R202" s="904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05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05"/>
      <c r="N203" s="905"/>
      <c r="O203" s="905"/>
      <c r="P203" s="905"/>
      <c r="Q203" s="898"/>
      <c r="R203" s="905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03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03">
        <f>IF((L205=""),"",MAX(D206:L206))</f>
        <v>41943</v>
      </c>
      <c r="N204" s="903">
        <f>IF(L205="","",MIN(D206:L206))</f>
        <v>33504</v>
      </c>
      <c r="O204" s="903">
        <f>IF((L206=""),"",AVERAGE(D206:L206))</f>
        <v>39426.333333333336</v>
      </c>
      <c r="P204" s="903">
        <f>IF((L205=""),"",((M204-N204)/(M204+N204))*100)</f>
        <v>11.185335401009981</v>
      </c>
      <c r="Q204" s="896" t="str">
        <f>IF(L205="","",IF(P204&lt;20,(IF(O204&gt;33000,IF(O204&lt;44000,"Pass","Fail"),"Fail"))))</f>
        <v>Pass</v>
      </c>
      <c r="R204" s="903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04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04"/>
      <c r="N205" s="904"/>
      <c r="O205" s="904"/>
      <c r="P205" s="904"/>
      <c r="Q205" s="897"/>
      <c r="R205" s="904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05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05"/>
      <c r="N206" s="905"/>
      <c r="O206" s="905"/>
      <c r="P206" s="905"/>
      <c r="Q206" s="898"/>
      <c r="R206" s="905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03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03">
        <f>IF((L208=""),"",MAX(D209:L209))</f>
        <v>42330</v>
      </c>
      <c r="N207" s="903">
        <f>IF(L208="","",MIN(D209:L209))</f>
        <v>33315</v>
      </c>
      <c r="O207" s="903">
        <f>IF((L209=""),"",AVERAGE(D209:L209))</f>
        <v>39253.666666666664</v>
      </c>
      <c r="P207" s="903">
        <f>IF((L208=""),"",((M207-N207)/(M207+N207))*100)</f>
        <v>11.917509418996628</v>
      </c>
      <c r="Q207" s="896" t="str">
        <f>IF(L208="","",IF(P207&lt;20,(IF(O207&gt;33000,IF(O207&lt;44000,"Pass","Fail"),"Fail"))))</f>
        <v>Pass</v>
      </c>
      <c r="R207" s="903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04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04"/>
      <c r="N208" s="904"/>
      <c r="O208" s="904"/>
      <c r="P208" s="904"/>
      <c r="Q208" s="897"/>
      <c r="R208" s="904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05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05"/>
      <c r="N209" s="905"/>
      <c r="O209" s="905"/>
      <c r="P209" s="905"/>
      <c r="Q209" s="898"/>
      <c r="R209" s="905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03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03">
        <f>IF((L211=""),"",MAX(D212:L212))</f>
        <v>43768.35</v>
      </c>
      <c r="N210" s="903">
        <f>IF(L211="","",MIN(D212:L212))</f>
        <v>33453.360000000008</v>
      </c>
      <c r="O210" s="903">
        <f>IF((L212=""),"",AVERAGE(D212:L212))</f>
        <v>39742.386666666665</v>
      </c>
      <c r="P210" s="903">
        <f>IF((L211=""),"",((M210-N210)/(M210+N210))*100)</f>
        <v>13.357629609600707</v>
      </c>
      <c r="Q210" s="896" t="str">
        <f>IF(L211="","",IF(P210&lt;20,(IF(O210&gt;33000,IF(O210&lt;44000,"Pass","Fail"),"Fail"))))</f>
        <v>Pass</v>
      </c>
      <c r="R210" s="903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04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04"/>
      <c r="N211" s="904"/>
      <c r="O211" s="904"/>
      <c r="P211" s="904"/>
      <c r="Q211" s="897"/>
      <c r="R211" s="904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05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05"/>
      <c r="N212" s="905"/>
      <c r="O212" s="905"/>
      <c r="P212" s="905"/>
      <c r="Q212" s="898"/>
      <c r="R212" s="905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03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03">
        <f>IF((L214=""),"",MAX(D215:L215))</f>
        <v>40946.97</v>
      </c>
      <c r="N213" s="903">
        <f>IF(L214="","",MIN(D215:L215))</f>
        <v>32124.600000000002</v>
      </c>
      <c r="O213" s="903">
        <f>IF((L215=""),"",AVERAGE(D215:L215))</f>
        <v>38048.466666666674</v>
      </c>
      <c r="P213" s="903">
        <f>IF((L214=""),"",((M213-N213)/(M213+N213))*100)</f>
        <v>12.07360126517057</v>
      </c>
      <c r="Q213" s="896" t="str">
        <f>IF(L214="","",IF(P213&lt;20,(IF(O213&gt;33000,IF(O213&lt;44000,"Pass","Fail"),"Fail"))))</f>
        <v>Pass</v>
      </c>
      <c r="R213" s="903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04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04"/>
      <c r="N214" s="904"/>
      <c r="O214" s="904"/>
      <c r="P214" s="904"/>
      <c r="Q214" s="897"/>
      <c r="R214" s="904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05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05"/>
      <c r="N215" s="905"/>
      <c r="O215" s="905"/>
      <c r="P215" s="905"/>
      <c r="Q215" s="898"/>
      <c r="R215" s="905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03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03">
        <f>IF((L217=""),"",MAX(D218:L218))</f>
        <v>42768.989999999991</v>
      </c>
      <c r="N216" s="903">
        <f>IF(L217="","",MIN(D218:L218))</f>
        <v>33294.299999999996</v>
      </c>
      <c r="O216" s="903">
        <f>IF((L218=""),"",AVERAGE(D218:L218))</f>
        <v>39474.833333333336</v>
      </c>
      <c r="P216" s="903">
        <f>IF((L217=""),"",((M216-N216)/(M216+N216))*100)</f>
        <v>12.456324200544044</v>
      </c>
      <c r="Q216" s="896" t="str">
        <f>IF(L217="","",IF(P216&lt;20,(IF(O216&gt;33000,IF(O216&lt;44000,"Pass","Fail"),"Fail"))))</f>
        <v>Pass</v>
      </c>
      <c r="R216" s="903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04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04"/>
      <c r="N217" s="904"/>
      <c r="O217" s="904"/>
      <c r="P217" s="904"/>
      <c r="Q217" s="897"/>
      <c r="R217" s="904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05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05"/>
      <c r="N218" s="905"/>
      <c r="O218" s="905"/>
      <c r="P218" s="905"/>
      <c r="Q218" s="898"/>
      <c r="R218" s="905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03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03">
        <f>IF((L220=""),"",MAX(D221:L221))</f>
        <v>39871.08</v>
      </c>
      <c r="N219" s="903">
        <f>IF(L220="","",MIN(D221:L221))</f>
        <v>31675.77</v>
      </c>
      <c r="O219" s="903">
        <f>IF((L221=""),"",AVERAGE(D221:L221))</f>
        <v>36873.363333333327</v>
      </c>
      <c r="P219" s="903">
        <f>IF((L220=""),"",((M219-N219)/(M219+N219))*100)</f>
        <v>11.454466548841774</v>
      </c>
      <c r="Q219" s="896" t="str">
        <f>IF(L220="","",IF(P219&lt;20,(IF(O219&gt;33000,IF(O219&lt;44000,"Pass","Fail"),"Fail"))))</f>
        <v>Pass</v>
      </c>
      <c r="R219" s="903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04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04"/>
      <c r="N220" s="904"/>
      <c r="O220" s="904"/>
      <c r="P220" s="904"/>
      <c r="Q220" s="897"/>
      <c r="R220" s="904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05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05"/>
      <c r="N221" s="905"/>
      <c r="O221" s="905"/>
      <c r="P221" s="905"/>
      <c r="Q221" s="898"/>
      <c r="R221" s="905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03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03">
        <f>IF((L223=""),"",MAX(D224:L224))</f>
        <v>40736.85</v>
      </c>
      <c r="N222" s="903">
        <f>IF(L223="","",MIN(D224:L224))</f>
        <v>32933.520000000004</v>
      </c>
      <c r="O222" s="903">
        <f>IF((L224=""),"",AVERAGE(D224:L224))</f>
        <v>37515.11</v>
      </c>
      <c r="P222" s="903">
        <f>IF((L223=""),"",((M222-N222)/(M222+N222))*100)</f>
        <v>10.592223169233431</v>
      </c>
      <c r="Q222" s="896" t="str">
        <f>IF(L223="","",IF(P222&lt;20,(IF(O222&gt;33000,IF(O222&lt;44000,"Pass","Fail"),"Fail"))))</f>
        <v>Pass</v>
      </c>
      <c r="R222" s="903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04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04"/>
      <c r="N223" s="904"/>
      <c r="O223" s="904"/>
      <c r="P223" s="904"/>
      <c r="Q223" s="897"/>
      <c r="R223" s="904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05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05"/>
      <c r="N224" s="905"/>
      <c r="O224" s="905"/>
      <c r="P224" s="905"/>
      <c r="Q224" s="898"/>
      <c r="R224" s="905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03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03">
        <f>IF((L226=""),"",MAX(D227:L227))</f>
        <v>42803.13</v>
      </c>
      <c r="N225" s="903">
        <f>IF(L226="","",MIN(D227:L227))</f>
        <v>33912.630000000005</v>
      </c>
      <c r="O225" s="903">
        <f>IF((L227=""),"",AVERAGE(D227:L227))</f>
        <v>39077.776666666672</v>
      </c>
      <c r="P225" s="903">
        <f>IF((L226=""),"",((M225-N225)/(M225+N225))*100)</f>
        <v>11.588883431513931</v>
      </c>
      <c r="Q225" s="896" t="str">
        <f>IF(L226="","",IF(P225&lt;20,(IF(O225&gt;33000,IF(O225&lt;44000,"Pass","Fail"),"Fail"))))</f>
        <v>Pass</v>
      </c>
      <c r="R225" s="903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04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04"/>
      <c r="N226" s="904"/>
      <c r="O226" s="904"/>
      <c r="P226" s="904"/>
      <c r="Q226" s="897"/>
      <c r="R226" s="904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05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05"/>
      <c r="N227" s="905"/>
      <c r="O227" s="905"/>
      <c r="P227" s="905"/>
      <c r="Q227" s="898"/>
      <c r="R227" s="905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03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03">
        <f>IF((L229=""),"",MAX(D230:L230))</f>
        <v>33819</v>
      </c>
      <c r="N228" s="903">
        <f>IF(L229="","",MIN(D230:L230))</f>
        <v>23619</v>
      </c>
      <c r="O228" s="903">
        <f>IF((L230=""),"",AVERAGE(D230:L230))</f>
        <v>29931.666666666668</v>
      </c>
      <c r="P228" s="903">
        <f>IF((L229=""),"",((M228-N228)/(M228+N228))*100)</f>
        <v>17.758278491590936</v>
      </c>
      <c r="Q228" s="896" t="str">
        <f>IF(L229="","",IF(P228&lt;20,(IF(O228&gt;33000,IF(O228&lt;44000,"Pass","Fail"),"Fail"))))</f>
        <v>Fail</v>
      </c>
      <c r="R228" s="903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04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04"/>
      <c r="N229" s="904"/>
      <c r="O229" s="904"/>
      <c r="P229" s="904"/>
      <c r="Q229" s="897"/>
      <c r="R229" s="904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05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05"/>
      <c r="N230" s="905"/>
      <c r="O230" s="905"/>
      <c r="P230" s="905"/>
      <c r="Q230" s="898"/>
      <c r="R230" s="905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03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03">
        <f>IF((L232=""),"",MAX(D233:L233))</f>
        <v>39897.93</v>
      </c>
      <c r="N231" s="903">
        <f>IF(L232="","",MIN(D233:L233))</f>
        <v>34975.739999999991</v>
      </c>
      <c r="O231" s="903">
        <f>IF((L233=""),"",AVERAGE(D233:L233))</f>
        <v>38440.523333333345</v>
      </c>
      <c r="P231" s="903">
        <f>IF((L232=""),"",((M231-N231)/(M231+N231))*100)</f>
        <v>6.5739932342037068</v>
      </c>
      <c r="Q231" s="896" t="str">
        <f>IF(L232="","",IF(P231&lt;20,(IF(O231&gt;33000,IF(O231&lt;44000,"Pass","Fail"),"Fail"))))</f>
        <v>Pass</v>
      </c>
      <c r="R231" s="903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04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04"/>
      <c r="N232" s="904"/>
      <c r="O232" s="904"/>
      <c r="P232" s="904"/>
      <c r="Q232" s="897"/>
      <c r="R232" s="904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05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05"/>
      <c r="N233" s="905"/>
      <c r="O233" s="905"/>
      <c r="P233" s="905"/>
      <c r="Q233" s="898"/>
      <c r="R233" s="905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03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03">
        <f>IF((L235=""),"",MAX(D236:L236))</f>
        <v>40397.009999999995</v>
      </c>
      <c r="N234" s="903">
        <f>IF(L235="","",MIN(D236:L236))</f>
        <v>34549.5</v>
      </c>
      <c r="O234" s="903">
        <f>IF((L236=""),"",AVERAGE(D236:L236))</f>
        <v>38605.923333333325</v>
      </c>
      <c r="P234" s="903">
        <f>IF((L235=""),"",((M234-N234)/(M234+N234))*100)</f>
        <v>7.802244560820772</v>
      </c>
      <c r="Q234" s="896" t="str">
        <f>IF(L235="","",IF(P234&lt;20,(IF(O234&gt;33000,IF(O234&lt;44000,"Pass","Fail"),"Fail"))))</f>
        <v>Pass</v>
      </c>
      <c r="R234" s="903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04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04"/>
      <c r="N235" s="904"/>
      <c r="O235" s="904"/>
      <c r="P235" s="904"/>
      <c r="Q235" s="897"/>
      <c r="R235" s="904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05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05"/>
      <c r="N236" s="905"/>
      <c r="O236" s="905"/>
      <c r="P236" s="905"/>
      <c r="Q236" s="898"/>
      <c r="R236" s="905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03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03">
        <f>IF((L238=""),"",MAX(D239:L239))</f>
        <v>39380.61</v>
      </c>
      <c r="N237" s="903">
        <f>IF(L238="","",MIN(D239:L239))</f>
        <v>33595.680000000008</v>
      </c>
      <c r="O237" s="903">
        <f>IF((L239=""),"",AVERAGE(D239:L239))</f>
        <v>37501.78</v>
      </c>
      <c r="P237" s="903">
        <f>IF((L238=""),"",((M237-N237)/(M237+N237))*100)</f>
        <v>7.9271363342806174</v>
      </c>
      <c r="Q237" s="896" t="str">
        <f>IF(L238="","",IF(P237&lt;20,(IF(O237&gt;33000,IF(O237&lt;44000,"Pass","Fail"),"Fail"))))</f>
        <v>Pass</v>
      </c>
      <c r="R237" s="903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04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04"/>
      <c r="N238" s="904"/>
      <c r="O238" s="904"/>
      <c r="P238" s="904"/>
      <c r="Q238" s="897"/>
      <c r="R238" s="904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05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05"/>
      <c r="N239" s="905"/>
      <c r="O239" s="905"/>
      <c r="P239" s="905"/>
      <c r="Q239" s="898"/>
      <c r="R239" s="905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03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03">
        <f>IF((L241=""),"",MAX(D242:L242))</f>
        <v>40748.129999999997</v>
      </c>
      <c r="N240" s="903">
        <f>IF(L241="","",MIN(D242:L242))</f>
        <v>34449.839999999997</v>
      </c>
      <c r="O240" s="903">
        <f>IF((L242=""),"",AVERAGE(D242:L242))</f>
        <v>38762.076666666668</v>
      </c>
      <c r="P240" s="903">
        <f>IF((L241=""),"",((M240-N240)/(M240+N240))*100)</f>
        <v>8.3756117352636004</v>
      </c>
      <c r="Q240" s="896" t="str">
        <f>IF(L241="","",IF(P240&lt;20,(IF(O240&gt;33000,IF(O240&lt;44000,"Pass","Fail"),"Fail"))))</f>
        <v>Pass</v>
      </c>
      <c r="R240" s="903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04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04"/>
      <c r="N241" s="904"/>
      <c r="O241" s="904"/>
      <c r="P241" s="904"/>
      <c r="Q241" s="897"/>
      <c r="R241" s="904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05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05"/>
      <c r="N242" s="905"/>
      <c r="O242" s="905"/>
      <c r="P242" s="905"/>
      <c r="Q242" s="898"/>
      <c r="R242" s="905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03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03">
        <f>IF((L244=""),"",MAX(D245:L245))</f>
        <v>40990.800000000003</v>
      </c>
      <c r="N243" s="903">
        <f>IF(L244="","",MIN(D245:L245))</f>
        <v>34911.179999999993</v>
      </c>
      <c r="O243" s="903">
        <f>IF((L245=""),"",AVERAGE(D245:L245))</f>
        <v>38945.78</v>
      </c>
      <c r="P243" s="903">
        <f>IF((L244=""),"",((M243-N243)/(M243+N243))*100)</f>
        <v>8.0098305735897934</v>
      </c>
      <c r="Q243" s="896" t="str">
        <f>IF(L244="","",IF(P243&lt;20,(IF(O243&gt;33000,IF(O243&lt;44000,"Pass","Fail"),"Fail"))))</f>
        <v>Pass</v>
      </c>
      <c r="R243" s="903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04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04"/>
      <c r="N244" s="904"/>
      <c r="O244" s="904"/>
      <c r="P244" s="904"/>
      <c r="Q244" s="897"/>
      <c r="R244" s="904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05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05"/>
      <c r="N245" s="905"/>
      <c r="O245" s="905"/>
      <c r="P245" s="905"/>
      <c r="Q245" s="898"/>
      <c r="R245" s="905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03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03">
        <f>IF((L247=""),"",MAX(D248:L248))</f>
        <v>40920</v>
      </c>
      <c r="N246" s="903">
        <f>IF(L247="","",MIN(D248:L248))</f>
        <v>35700</v>
      </c>
      <c r="O246" s="903">
        <f>IF((L248=""),"",AVERAGE(D248:L248))</f>
        <v>39499.333333333336</v>
      </c>
      <c r="P246" s="903">
        <f>IF((L247=""),"",((M246-N246)/(M246+N246))*100)</f>
        <v>6.8128425998433828</v>
      </c>
      <c r="Q246" s="896" t="str">
        <f>IF(L247="","",IF(P246&lt;20,(IF(O246&gt;33000,IF(O246&lt;44000,"Pass","Fail"),"Fail"))))</f>
        <v>Pass</v>
      </c>
      <c r="R246" s="903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04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04"/>
      <c r="N247" s="904"/>
      <c r="O247" s="904"/>
      <c r="P247" s="904"/>
      <c r="Q247" s="897"/>
      <c r="R247" s="904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05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05"/>
      <c r="N248" s="905"/>
      <c r="O248" s="905"/>
      <c r="P248" s="905"/>
      <c r="Q248" s="898"/>
      <c r="R248" s="905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03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03">
        <f>IF((L250=""),"",MAX(D251:L251))</f>
        <v>40260.9</v>
      </c>
      <c r="N249" s="903">
        <f>IF(L250="","",MIN(D251:L251))</f>
        <v>32842.200000000004</v>
      </c>
      <c r="O249" s="903">
        <f>IF((L251=""),"",AVERAGE(D251:L251))</f>
        <v>37725.303333333337</v>
      </c>
      <c r="P249" s="903">
        <f>IF((L250=""),"",((M249-N249)/(M249+N249))*100)</f>
        <v>10.148270046003516</v>
      </c>
      <c r="Q249" s="896" t="str">
        <f>IF(L250="","",IF(P249&lt;20,(IF(O249&gt;33000,IF(O249&lt;44000,"Pass","Fail"),"Fail"))))</f>
        <v>Pass</v>
      </c>
      <c r="R249" s="903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04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04"/>
      <c r="N250" s="904"/>
      <c r="O250" s="904"/>
      <c r="P250" s="904"/>
      <c r="Q250" s="897"/>
      <c r="R250" s="904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05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05"/>
      <c r="N251" s="905"/>
      <c r="O251" s="905"/>
      <c r="P251" s="905"/>
      <c r="Q251" s="898"/>
      <c r="R251" s="905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03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03">
        <f>IF((L253=""),"",MAX(D254:L254))</f>
        <v>37624.5</v>
      </c>
      <c r="N252" s="903">
        <f>IF(L253="","",MIN(D254:L254))</f>
        <v>31315.050000000007</v>
      </c>
      <c r="O252" s="903">
        <f>IF((L254=""),"",AVERAGE(D254:L254))</f>
        <v>35373.916666666664</v>
      </c>
      <c r="P252" s="903">
        <f>IF((L253=""),"",((M252-N252)/(M252+N252))*100)</f>
        <v>9.1521485127187407</v>
      </c>
      <c r="Q252" s="896" t="str">
        <f>IF(L253="","",IF(P252&lt;20,(IF(O252&gt;33000,IF(O252&lt;44000,"Pass","Fail"),"Fail"))))</f>
        <v>Pass</v>
      </c>
      <c r="R252" s="903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04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04"/>
      <c r="N253" s="904"/>
      <c r="O253" s="904"/>
      <c r="P253" s="904"/>
      <c r="Q253" s="897"/>
      <c r="R253" s="904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05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05"/>
      <c r="N254" s="905"/>
      <c r="O254" s="905"/>
      <c r="P254" s="905"/>
      <c r="Q254" s="898"/>
      <c r="R254" s="905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03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03">
        <f>IF((L256=""),"",MAX(D257:L257))</f>
        <v>40637.19</v>
      </c>
      <c r="N255" s="903">
        <f>IF(L256="","",MIN(D257:L257))</f>
        <v>36089.160000000003</v>
      </c>
      <c r="O255" s="903">
        <f>IF((L257=""),"",AVERAGE(D257:L257))</f>
        <v>39353.893333333333</v>
      </c>
      <c r="P255" s="903">
        <f>IF((L256=""),"",((M255-N255)/(M255+N255))*100)</f>
        <v>5.9275985368781372</v>
      </c>
      <c r="Q255" s="896" t="str">
        <f>IF(L256="","",IF(P255&lt;20,(IF(O255&gt;33000,IF(O255&lt;44000,"Pass","Fail"),"Fail"))))</f>
        <v>Pass</v>
      </c>
      <c r="R255" s="903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04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04"/>
      <c r="N256" s="904"/>
      <c r="O256" s="904"/>
      <c r="P256" s="904"/>
      <c r="Q256" s="897"/>
      <c r="R256" s="904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05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05"/>
      <c r="N257" s="905"/>
      <c r="O257" s="905"/>
      <c r="P257" s="905"/>
      <c r="Q257" s="898"/>
      <c r="R257" s="905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03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03">
        <f>IF((L259=""),"",MAX(D260:L260))</f>
        <v>41033.22</v>
      </c>
      <c r="N258" s="903">
        <f>IF(L259="","",MIN(D260:L260))</f>
        <v>35262.81</v>
      </c>
      <c r="O258" s="903">
        <f>IF((L260=""),"",AVERAGE(D260:L260))</f>
        <v>39039.763333333336</v>
      </c>
      <c r="P258" s="903">
        <f>IF((L259=""),"",((M258-N258)/(M258+N258))*100)</f>
        <v>7.5631851355830753</v>
      </c>
      <c r="Q258" s="896" t="str">
        <f>IF(L259="","",IF(P258&lt;20,(IF(O258&gt;33000,IF(O258&lt;44000,"Pass","Fail"),"Fail"))))</f>
        <v>Pass</v>
      </c>
      <c r="R258" s="903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04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04"/>
      <c r="N259" s="904"/>
      <c r="O259" s="904"/>
      <c r="P259" s="904"/>
      <c r="Q259" s="897"/>
      <c r="R259" s="904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05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05"/>
      <c r="N260" s="905"/>
      <c r="O260" s="905"/>
      <c r="P260" s="905"/>
      <c r="Q260" s="898"/>
      <c r="R260" s="905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03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03">
        <f>IF((L262=""),"",MAX(D263:L263))</f>
        <v>41313.42</v>
      </c>
      <c r="N261" s="903">
        <f>IF(L262="","",MIN(D263:L263))</f>
        <v>35647.920000000013</v>
      </c>
      <c r="O261" s="903">
        <f>IF((L263=""),"",AVERAGE(D263:L263))</f>
        <v>39617.769999999997</v>
      </c>
      <c r="P261" s="903">
        <f>IF((L262=""),"",((M261-N261)/(M261+N261))*100)</f>
        <v>7.3614882485154034</v>
      </c>
      <c r="Q261" s="896" t="str">
        <f>IF(L262="","",IF(P261&lt;20,(IF(O261&gt;33000,IF(O261&lt;44000,"Pass","Fail"),"Fail"))))</f>
        <v>Pass</v>
      </c>
      <c r="R261" s="903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04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04"/>
      <c r="N262" s="904"/>
      <c r="O262" s="904"/>
      <c r="P262" s="904"/>
      <c r="Q262" s="897"/>
      <c r="R262" s="904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05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05"/>
      <c r="N263" s="905"/>
      <c r="O263" s="905"/>
      <c r="P263" s="905"/>
      <c r="Q263" s="898"/>
      <c r="R263" s="905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03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03">
        <f>IF((L265=""),"",MAX(D266:L266))</f>
        <v>41523</v>
      </c>
      <c r="N264" s="903">
        <f>IF(L265="","",MIN(D266:L266))</f>
        <v>32430</v>
      </c>
      <c r="O264" s="903">
        <f>IF((L266=""),"",AVERAGE(D266:L266))</f>
        <v>38945</v>
      </c>
      <c r="P264" s="903">
        <f>IF((L265=""),"",((M264-N264)/(M264+N264))*100)</f>
        <v>12.295647235406273</v>
      </c>
      <c r="Q264" s="896" t="str">
        <f>IF(L265="","",IF(P264&lt;20,(IF(O264&gt;33000,IF(O264&lt;44000,"Pass","Fail"),"Fail"))))</f>
        <v>Pass</v>
      </c>
      <c r="R264" s="903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04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04"/>
      <c r="N265" s="904"/>
      <c r="O265" s="904"/>
      <c r="P265" s="904"/>
      <c r="Q265" s="897"/>
      <c r="R265" s="904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05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05"/>
      <c r="N266" s="905"/>
      <c r="O266" s="905"/>
      <c r="P266" s="905"/>
      <c r="Q266" s="898"/>
      <c r="R266" s="905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03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03">
        <f>IF((L268=""),"",MAX(D269:L269))</f>
        <v>42741.72</v>
      </c>
      <c r="N267" s="903">
        <f>IF(L268="","",MIN(D269:L269))</f>
        <v>37336.740000000005</v>
      </c>
      <c r="O267" s="903">
        <f>IF((L269=""),"",AVERAGE(D269:L269))</f>
        <v>41038.950000000004</v>
      </c>
      <c r="P267" s="903">
        <f>IF((L268=""),"",((M267-N267)/(M267+N267))*100)</f>
        <v>6.7496053245779146</v>
      </c>
      <c r="Q267" s="896" t="str">
        <f>IF(L268="","",IF(P267&lt;20,(IF(O267&gt;33000,IF(O267&lt;44000,"Pass","Fail"),"Fail"))))</f>
        <v>Pass</v>
      </c>
      <c r="R267" s="903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04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04"/>
      <c r="N268" s="904"/>
      <c r="O268" s="904"/>
      <c r="P268" s="904"/>
      <c r="Q268" s="897"/>
      <c r="R268" s="904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05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05"/>
      <c r="N269" s="905"/>
      <c r="O269" s="905"/>
      <c r="P269" s="905"/>
      <c r="Q269" s="898"/>
      <c r="R269" s="905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03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03">
        <f>IF((L271=""),"",MAX(D272:L272))</f>
        <v>41215.649999999994</v>
      </c>
      <c r="N270" s="903">
        <f>IF(L271="","",MIN(D272:L272))</f>
        <v>36298.5</v>
      </c>
      <c r="O270" s="903">
        <f>IF((L272=""),"",AVERAGE(D272:L272))</f>
        <v>39770.046666666662</v>
      </c>
      <c r="P270" s="903">
        <f>IF((L271=""),"",((M270-N270)/(M270+N270))*100)</f>
        <v>6.3435514676997613</v>
      </c>
      <c r="Q270" s="896" t="str">
        <f>IF(L271="","",IF(P270&lt;20,(IF(O270&gt;33000,IF(O270&lt;44000,"Pass","Fail"),"Fail"))))</f>
        <v>Pass</v>
      </c>
      <c r="R270" s="903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04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04"/>
      <c r="N271" s="904"/>
      <c r="O271" s="904"/>
      <c r="P271" s="904"/>
      <c r="Q271" s="897"/>
      <c r="R271" s="904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05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05"/>
      <c r="N272" s="905"/>
      <c r="O272" s="905"/>
      <c r="P272" s="905"/>
      <c r="Q272" s="898"/>
      <c r="R272" s="905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03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03">
        <f>IF((L274=""),"",MAX(D275:L275))</f>
        <v>41021.340000000004</v>
      </c>
      <c r="N273" s="903">
        <f>IF(L274="","",MIN(D275:L275))</f>
        <v>36050.25</v>
      </c>
      <c r="O273" s="903">
        <f>IF((L275=""),"",AVERAGE(D275:L275))</f>
        <v>39571.636666666665</v>
      </c>
      <c r="P273" s="903">
        <f>IF((L274=""),"",((M273-N273)/(M273+N273))*100)</f>
        <v>6.4499642475262338</v>
      </c>
      <c r="Q273" s="896" t="str">
        <f>IF(L274="","",IF(P273&lt;20,(IF(O273&gt;33000,IF(O273&lt;44000,"Pass","Fail"),"Fail"))))</f>
        <v>Pass</v>
      </c>
      <c r="R273" s="903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04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04"/>
      <c r="N274" s="904"/>
      <c r="O274" s="904"/>
      <c r="P274" s="904"/>
      <c r="Q274" s="897"/>
      <c r="R274" s="904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05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05"/>
      <c r="N275" s="905"/>
      <c r="O275" s="905"/>
      <c r="P275" s="905"/>
      <c r="Q275" s="898"/>
      <c r="R275" s="905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03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03">
        <f>IF((L277=""),"",MAX(D278:L278))</f>
        <v>41237.999999999993</v>
      </c>
      <c r="N276" s="903">
        <f>IF(L277="","",MIN(D278:L278))</f>
        <v>35657.58</v>
      </c>
      <c r="O276" s="903">
        <f>IF((L278=""),"",AVERAGE(D278:L278))</f>
        <v>39448.23333333333</v>
      </c>
      <c r="P276" s="903">
        <f>IF((L277=""),"",((M276-N276)/(M276+N276))*100)</f>
        <v>7.2571401373134741</v>
      </c>
      <c r="Q276" s="896" t="str">
        <f>IF(L277="","",IF(P276&lt;20,(IF(O276&gt;33000,IF(O276&lt;44000,"Pass","Fail"),"Fail"))))</f>
        <v>Pass</v>
      </c>
      <c r="R276" s="903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04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04"/>
      <c r="N277" s="904"/>
      <c r="O277" s="904"/>
      <c r="P277" s="904"/>
      <c r="Q277" s="897"/>
      <c r="R277" s="904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05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05"/>
      <c r="N278" s="905"/>
      <c r="O278" s="905"/>
      <c r="P278" s="905"/>
      <c r="Q278" s="898"/>
      <c r="R278" s="905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03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03">
        <f>IF((L280=""),"",MAX(D281:L281))</f>
        <v>40242.899999999994</v>
      </c>
      <c r="N279" s="903">
        <f>IF(L280="","",MIN(D281:L281))</f>
        <v>35156.340000000011</v>
      </c>
      <c r="O279" s="903">
        <f>IF((L281=""),"",AVERAGE(D281:L281))</f>
        <v>38770.293333333335</v>
      </c>
      <c r="P279" s="903">
        <f>IF((L280=""),"",((M279-N279)/(M279+N279))*100)</f>
        <v>6.7461687942742961</v>
      </c>
      <c r="Q279" s="896" t="str">
        <f>IF(L280="","",IF(P279&lt;20,(IF(O279&gt;33000,IF(O279&lt;44000,"Pass","Fail"),"Fail"))))</f>
        <v>Pass</v>
      </c>
      <c r="R279" s="903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04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04"/>
      <c r="N280" s="904"/>
      <c r="O280" s="904"/>
      <c r="P280" s="904"/>
      <c r="Q280" s="897"/>
      <c r="R280" s="904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05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05"/>
      <c r="N281" s="905"/>
      <c r="O281" s="905"/>
      <c r="P281" s="905"/>
      <c r="Q281" s="898"/>
      <c r="R281" s="905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03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03">
        <f>IF((L283=""),"",MAX(D284:L284))</f>
        <v>41362.229999999996</v>
      </c>
      <c r="N282" s="903">
        <f>IF(L283="","",MIN(D284:L284))</f>
        <v>35241.719999999994</v>
      </c>
      <c r="O282" s="903">
        <f>IF((L284=""),"",AVERAGE(D284:L284))</f>
        <v>39365.729999999996</v>
      </c>
      <c r="P282" s="903">
        <f>IF((L283=""),"",((M282-N282)/(M282+N282))*100)</f>
        <v>7.9898099249451278</v>
      </c>
      <c r="Q282" s="896" t="str">
        <f>IF(L283="","",IF(P282&lt;20,(IF(O282&gt;33000,IF(O282&lt;44000,"Pass","Fail"),"Fail"))))</f>
        <v>Pass</v>
      </c>
      <c r="R282" s="903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04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04"/>
      <c r="N283" s="904"/>
      <c r="O283" s="904"/>
      <c r="P283" s="904"/>
      <c r="Q283" s="897"/>
      <c r="R283" s="904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05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05"/>
      <c r="N284" s="905"/>
      <c r="O284" s="905"/>
      <c r="P284" s="905"/>
      <c r="Q284" s="898"/>
      <c r="R284" s="905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03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03">
        <f>IF((L286=""),"",MAX(D287:L287))</f>
        <v>41361</v>
      </c>
      <c r="N285" s="903">
        <f>IF(L286="","",MIN(D287:L287))</f>
        <v>36378</v>
      </c>
      <c r="O285" s="903">
        <f>IF((L287=""),"",AVERAGE(D287:L287))</f>
        <v>39809.333333333336</v>
      </c>
      <c r="P285" s="903">
        <f>IF((L286=""),"",((M285-N285)/(M285+N285))*100)</f>
        <v>6.4099100837417513</v>
      </c>
      <c r="Q285" s="896" t="str">
        <f>IF(L286="","",IF(P285&lt;20,(IF(O285&gt;33000,IF(O285&lt;44000,"Pass","Fail"),"Fail"))))</f>
        <v>Pass</v>
      </c>
      <c r="R285" s="903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04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04"/>
      <c r="N286" s="904"/>
      <c r="O286" s="904"/>
      <c r="P286" s="904"/>
      <c r="Q286" s="897"/>
      <c r="R286" s="904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05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05"/>
      <c r="N287" s="905"/>
      <c r="O287" s="905"/>
      <c r="P287" s="905"/>
      <c r="Q287" s="898"/>
      <c r="R287" s="905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03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03">
        <f>IF((L289=""),"",MAX(D290:L290))</f>
        <v>40476.420000000006</v>
      </c>
      <c r="N288" s="903">
        <f>IF(L289="","",MIN(D290:L290))</f>
        <v>35570.760000000009</v>
      </c>
      <c r="O288" s="903">
        <f>IF((L290=""),"",AVERAGE(D290:L290))</f>
        <v>38937.776666666665</v>
      </c>
      <c r="P288" s="903">
        <f>IF((L289=""),"",((M288-N288)/(M288+N288))*100)</f>
        <v>6.4508111937878487</v>
      </c>
      <c r="Q288" s="896" t="str">
        <f>IF(L289="","",IF(P288&lt;20,(IF(O288&gt;33000,IF(O288&lt;44000,"Pass","Fail"),"Fail"))))</f>
        <v>Pass</v>
      </c>
      <c r="R288" s="903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04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04"/>
      <c r="N289" s="904"/>
      <c r="O289" s="904"/>
      <c r="P289" s="904"/>
      <c r="Q289" s="897"/>
      <c r="R289" s="904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05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05"/>
      <c r="N290" s="905"/>
      <c r="O290" s="905"/>
      <c r="P290" s="905"/>
      <c r="Q290" s="898"/>
      <c r="R290" s="905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03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03">
        <f>IF((L292=""),"",MAX(D293:L293))</f>
        <v>41899.770000000004</v>
      </c>
      <c r="N291" s="903">
        <f>IF(L292="","",MIN(D293:L293))</f>
        <v>36018.570000000007</v>
      </c>
      <c r="O291" s="903">
        <f>IF((L293=""),"",AVERAGE(D293:L293))</f>
        <v>40059.146666666675</v>
      </c>
      <c r="P291" s="903">
        <f>IF((L292=""),"",((M291-N291)/(M291+N291))*100)</f>
        <v>7.5479020728624304</v>
      </c>
      <c r="Q291" s="896" t="str">
        <f>IF(L292="","",IF(P291&lt;20,(IF(O291&gt;33000,IF(O291&lt;44000,"Pass","Fail"),"Fail"))))</f>
        <v>Pass</v>
      </c>
      <c r="R291" s="903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04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04"/>
      <c r="N292" s="904"/>
      <c r="O292" s="904"/>
      <c r="P292" s="904"/>
      <c r="Q292" s="897"/>
      <c r="R292" s="904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05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05"/>
      <c r="N293" s="905"/>
      <c r="O293" s="905"/>
      <c r="P293" s="905"/>
      <c r="Q293" s="898"/>
      <c r="R293" s="905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03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03">
        <f>IF((L295=""),"",MAX(D296:L296))</f>
        <v>40655.909999999989</v>
      </c>
      <c r="N294" s="903">
        <f>IF(L295="","",MIN(D296:L296))</f>
        <v>35358.569999999992</v>
      </c>
      <c r="O294" s="903">
        <f>IF((L296=""),"",AVERAGE(D296:L296))</f>
        <v>39028.116666666669</v>
      </c>
      <c r="P294" s="903">
        <f>IF((L295=""),"",((M294-N294)/(M294+N294))*100)</f>
        <v>6.9688564599797278</v>
      </c>
      <c r="Q294" s="896" t="str">
        <f>IF(L295="","",IF(P294&lt;20,(IF(O294&gt;33000,IF(O294&lt;44000,"Pass","Fail"),"Fail"))))</f>
        <v>Pass</v>
      </c>
      <c r="R294" s="903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04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04"/>
      <c r="N295" s="904"/>
      <c r="O295" s="904"/>
      <c r="P295" s="904"/>
      <c r="Q295" s="897"/>
      <c r="R295" s="904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05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05"/>
      <c r="N296" s="905"/>
      <c r="O296" s="905"/>
      <c r="P296" s="905"/>
      <c r="Q296" s="898"/>
      <c r="R296" s="905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03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03">
        <f>IF((L298=""),"",MAX(D299:L299))</f>
        <v>34654.350000000006</v>
      </c>
      <c r="N297" s="903">
        <f>IF(L298="","",MIN(D299:L299))</f>
        <v>30928.83</v>
      </c>
      <c r="O297" s="903">
        <f>IF((L299=""),"",AVERAGE(D299:L299))</f>
        <v>33577.063333333332</v>
      </c>
      <c r="P297" s="903">
        <f>IF((L298=""),"",((M297-N297)/(M297+N297))*100)</f>
        <v>5.6806028618923383</v>
      </c>
      <c r="Q297" s="896" t="str">
        <f>IF(L298="","",IF(P297&lt;20,(IF(O297&gt;33000,IF(O297&lt;44000,"Pass","Fail"),"Fail"))))</f>
        <v>Pass</v>
      </c>
      <c r="R297" s="903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04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04"/>
      <c r="N298" s="904"/>
      <c r="O298" s="904"/>
      <c r="P298" s="904"/>
      <c r="Q298" s="897"/>
      <c r="R298" s="904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05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05"/>
      <c r="N299" s="905"/>
      <c r="O299" s="905"/>
      <c r="P299" s="905"/>
      <c r="Q299" s="898"/>
      <c r="R299" s="905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03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03">
        <f>IF((L301=""),"",MAX(D302:L302))</f>
        <v>82879.259999999995</v>
      </c>
      <c r="N300" s="903">
        <f>IF(L301="","",MIN(D302:L302))</f>
        <v>37537.440000000002</v>
      </c>
      <c r="O300" s="903">
        <f>IF((L302=""),"",AVERAGE(D302:L302))</f>
        <v>44287.326666666668</v>
      </c>
      <c r="P300" s="903">
        <f>IF((L301=""),"",((M300-N300)/(M300+N300))*100)</f>
        <v>37.654096151115247</v>
      </c>
      <c r="Q300" s="896" t="b">
        <f>IF(L301="","",IF(P300&lt;20,(IF(O300&gt;33000,IF(O300&lt;44000,"Pass","Fail"),"Fail"))))</f>
        <v>0</v>
      </c>
      <c r="R300" s="903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04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04"/>
      <c r="N301" s="904"/>
      <c r="O301" s="904"/>
      <c r="P301" s="904"/>
      <c r="Q301" s="897"/>
      <c r="R301" s="904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05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05"/>
      <c r="N302" s="905"/>
      <c r="O302" s="905"/>
      <c r="P302" s="905"/>
      <c r="Q302" s="898"/>
      <c r="R302" s="905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03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03">
        <f>IF((L304=""),"",MAX(D305:L305))</f>
        <v>42183.990000000005</v>
      </c>
      <c r="N303" s="903">
        <f>IF(L304="","",MIN(D305:L305))</f>
        <v>36697.17</v>
      </c>
      <c r="O303" s="903">
        <f>IF((L305=""),"",AVERAGE(D305:L305))</f>
        <v>40496.579999999994</v>
      </c>
      <c r="P303" s="903">
        <f>IF((L304=""),"",((M303-N303)/(M303+N303))*100)</f>
        <v>6.9558054166546315</v>
      </c>
      <c r="Q303" s="896" t="str">
        <f>IF(L304="","",IF(P303&lt;20,(IF(O303&gt;33000,IF(O303&lt;44000,"Pass","Fail"),"Fail"))))</f>
        <v>Pass</v>
      </c>
      <c r="R303" s="903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04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04"/>
      <c r="N304" s="904"/>
      <c r="O304" s="904"/>
      <c r="P304" s="904"/>
      <c r="Q304" s="897"/>
      <c r="R304" s="904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05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05"/>
      <c r="N305" s="905"/>
      <c r="O305" s="905"/>
      <c r="P305" s="905"/>
      <c r="Q305" s="898"/>
      <c r="R305" s="905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03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03">
        <f>IF((L307=""),"",MAX(D308:L308))</f>
        <v>40932.629999999997</v>
      </c>
      <c r="N306" s="903">
        <f>IF(L307="","",MIN(D308:L308))</f>
        <v>35248.410000000003</v>
      </c>
      <c r="O306" s="903">
        <f>IF((L308=""),"",AVERAGE(D308:L308))</f>
        <v>38934.636666666673</v>
      </c>
      <c r="P306" s="903">
        <f>IF((L307=""),"",((M306-N306)/(M306+N306))*100)</f>
        <v>7.4614628521742334</v>
      </c>
      <c r="Q306" s="896" t="str">
        <f>IF(L307="","",IF(P306&lt;20,(IF(O306&gt;33000,IF(O306&lt;44000,"Pass","Fail"),"Fail"))))</f>
        <v>Pass</v>
      </c>
      <c r="R306" s="903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04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04"/>
      <c r="N307" s="904"/>
      <c r="O307" s="904"/>
      <c r="P307" s="904"/>
      <c r="Q307" s="897"/>
      <c r="R307" s="904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05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05"/>
      <c r="N308" s="905"/>
      <c r="O308" s="905"/>
      <c r="P308" s="905"/>
      <c r="Q308" s="898"/>
      <c r="R308" s="905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03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03">
        <f>IF((L310=""),"",MAX(D311:L311))</f>
        <v>41232.089999999997</v>
      </c>
      <c r="N309" s="903">
        <f>IF(L310="","",MIN(D311:L311))</f>
        <v>36190.110000000008</v>
      </c>
      <c r="O309" s="903">
        <f>IF((L311=""),"",AVERAGE(D311:L311))</f>
        <v>39719.68</v>
      </c>
      <c r="P309" s="903">
        <f>IF((L310=""),"",((M309-N309)/(M309+N309))*100)</f>
        <v>6.5123181723071522</v>
      </c>
      <c r="Q309" s="896" t="str">
        <f>IF(L310="","",IF(P309&lt;20,(IF(O309&gt;33000,IF(O309&lt;44000,"Pass","Fail"),"Fail"))))</f>
        <v>Pass</v>
      </c>
      <c r="R309" s="903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04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04"/>
      <c r="N310" s="904"/>
      <c r="O310" s="904"/>
      <c r="P310" s="904"/>
      <c r="Q310" s="897"/>
      <c r="R310" s="904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05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05"/>
      <c r="N311" s="905"/>
      <c r="O311" s="905"/>
      <c r="P311" s="905"/>
      <c r="Q311" s="898"/>
      <c r="R311" s="905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03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03">
        <f>IF((L313=""),"",MAX(D314:L314))</f>
        <v>35340.299999999996</v>
      </c>
      <c r="N312" s="903">
        <f>IF(L313="","",MIN(D314:L314))</f>
        <v>31992.629999999997</v>
      </c>
      <c r="O312" s="903">
        <f>IF((L314=""),"",AVERAGE(D314:L314))</f>
        <v>34320.746666666673</v>
      </c>
      <c r="P312" s="903">
        <f>IF((L313=""),"",((M312-N312)/(M312+N312))*100)</f>
        <v>4.9718169103884211</v>
      </c>
      <c r="Q312" s="896" t="str">
        <f>IF(L313="","",IF(P312&lt;20,(IF(O312&gt;33000,IF(O312&lt;44000,"Pass","Fail"),"Fail"))))</f>
        <v>Pass</v>
      </c>
      <c r="R312" s="903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04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04"/>
      <c r="N313" s="904"/>
      <c r="O313" s="904"/>
      <c r="P313" s="904"/>
      <c r="Q313" s="897"/>
      <c r="R313" s="904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05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05"/>
      <c r="N314" s="905"/>
      <c r="O314" s="905"/>
      <c r="P314" s="905"/>
      <c r="Q314" s="898"/>
      <c r="R314" s="905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03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03">
        <f>IF((L316=""),"",MAX(D317:L317))</f>
        <v>40670.700000000004</v>
      </c>
      <c r="N315" s="903">
        <f>IF(L316="","",MIN(D317:L317))</f>
        <v>35986.29</v>
      </c>
      <c r="O315" s="903">
        <f>IF((L317=""),"",AVERAGE(D317:L317))</f>
        <v>39291.730000000003</v>
      </c>
      <c r="P315" s="903">
        <f>IF((L316=""),"",((M315-N315)/(M315+N315))*100)</f>
        <v>6.1108712982338638</v>
      </c>
      <c r="Q315" s="896" t="str">
        <f>IF(L316="","",IF(P315&lt;20,(IF(O315&gt;33000,IF(O315&lt;44000,"Pass","Fail"),"Fail"))))</f>
        <v>Pass</v>
      </c>
      <c r="R315" s="903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04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04"/>
      <c r="N316" s="904"/>
      <c r="O316" s="904"/>
      <c r="P316" s="904"/>
      <c r="Q316" s="897"/>
      <c r="R316" s="904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05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05"/>
      <c r="N317" s="905"/>
      <c r="O317" s="905"/>
      <c r="P317" s="905"/>
      <c r="Q317" s="898"/>
      <c r="R317" s="905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03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03">
        <f>IF((L319=""),"",MAX(D320:L320))</f>
        <v>37983.54</v>
      </c>
      <c r="N318" s="903">
        <f>IF(L319="","",MIN(D320:L320))</f>
        <v>32440.740000000005</v>
      </c>
      <c r="O318" s="903">
        <f>IF((L320=""),"",AVERAGE(D320:L320))</f>
        <v>36615.53</v>
      </c>
      <c r="P318" s="903">
        <f>IF((L319=""),"",((M318-N318)/(M318+N318))*100)</f>
        <v>7.8705809984851758</v>
      </c>
      <c r="Q318" s="896" t="str">
        <f>IF(L319="","",IF(P318&lt;20,(IF(O318&gt;33000,IF(O318&lt;44000,"Pass","Fail"),"Fail"))))</f>
        <v>Pass</v>
      </c>
      <c r="R318" s="903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04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04"/>
      <c r="N319" s="904"/>
      <c r="O319" s="904"/>
      <c r="P319" s="904"/>
      <c r="Q319" s="897"/>
      <c r="R319" s="904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05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05"/>
      <c r="N320" s="905"/>
      <c r="O320" s="905"/>
      <c r="P320" s="905"/>
      <c r="Q320" s="898"/>
      <c r="R320" s="905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03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03">
        <f>IF((L322=""),"",MAX(D323:L323))</f>
        <v>38240.789999999994</v>
      </c>
      <c r="N321" s="903">
        <f>IF(L322="","",MIN(D323:L323))</f>
        <v>32937.69</v>
      </c>
      <c r="O321" s="903">
        <f>IF((L323=""),"",AVERAGE(D323:L323))</f>
        <v>37039.943333333329</v>
      </c>
      <c r="P321" s="903">
        <f>IF((L322=""),"",((M321-N321)/(M321+N321))*100)</f>
        <v>7.4504260276420515</v>
      </c>
      <c r="Q321" s="896" t="str">
        <f>IF(L322="","",IF(P321&lt;20,(IF(O321&gt;33000,IF(O321&lt;44000,"Pass","Fail"),"Fail"))))</f>
        <v>Pass</v>
      </c>
      <c r="R321" s="903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04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04"/>
      <c r="N322" s="904"/>
      <c r="O322" s="904"/>
      <c r="P322" s="904"/>
      <c r="Q322" s="897"/>
      <c r="R322" s="904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05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05"/>
      <c r="N323" s="905"/>
      <c r="O323" s="905"/>
      <c r="P323" s="905"/>
      <c r="Q323" s="898"/>
      <c r="R323" s="905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03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03">
        <f>IF((L325=""),"",MAX(D326:L326))</f>
        <v>39571.919999999998</v>
      </c>
      <c r="N324" s="903">
        <f>IF(L325="","",MIN(D326:L326))</f>
        <v>34616.369999999995</v>
      </c>
      <c r="O324" s="903">
        <f>IF((L326=""),"",AVERAGE(D326:L326))</f>
        <v>38288.166666666657</v>
      </c>
      <c r="P324" s="903">
        <f>IF((L325=""),"",((M324-N324)/(M324+N324))*100)</f>
        <v>6.6796929811969026</v>
      </c>
      <c r="Q324" s="896" t="str">
        <f>IF(L325="","",IF(P324&lt;20,(IF(O324&gt;33000,IF(O324&lt;44000,"Pass","Fail"),"Fail"))))</f>
        <v>Pass</v>
      </c>
      <c r="R324" s="903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04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04"/>
      <c r="N325" s="904"/>
      <c r="O325" s="904"/>
      <c r="P325" s="904"/>
      <c r="Q325" s="897"/>
      <c r="R325" s="904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05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05"/>
      <c r="N326" s="905"/>
      <c r="O326" s="905"/>
      <c r="P326" s="905"/>
      <c r="Q326" s="898"/>
      <c r="R326" s="905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03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03">
        <f>IF((L328=""),"",MAX(D329:L329))</f>
        <v>41083.740000000005</v>
      </c>
      <c r="N327" s="903">
        <f>IF(L328="","",MIN(D329:L329))</f>
        <v>35782.020000000004</v>
      </c>
      <c r="O327" s="903">
        <f>IF((L329=""),"",AVERAGE(D329:L329))</f>
        <v>39841.57</v>
      </c>
      <c r="P327" s="903">
        <f>IF((L328=""),"",((M327-N327)/(M327+N327))*100)</f>
        <v>6.8973753723374376</v>
      </c>
      <c r="Q327" s="896" t="str">
        <f>IF(L328="","",IF(P327&lt;20,(IF(O327&gt;33000,IF(O327&lt;44000,"Pass","Fail"),"Fail"))))</f>
        <v>Pass</v>
      </c>
      <c r="R327" s="903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04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04"/>
      <c r="N328" s="904"/>
      <c r="O328" s="904"/>
      <c r="P328" s="904"/>
      <c r="Q328" s="897"/>
      <c r="R328" s="904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05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05"/>
      <c r="N329" s="905"/>
      <c r="O329" s="905"/>
      <c r="P329" s="905"/>
      <c r="Q329" s="898"/>
      <c r="R329" s="905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03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03">
        <f>IF((L331=""),"",MAX(D332:L332))</f>
        <v>40448.01</v>
      </c>
      <c r="N330" s="903">
        <f>IF(L331="","",MIN(D332:L332))</f>
        <v>35581.530000000006</v>
      </c>
      <c r="O330" s="903">
        <f>IF((L332=""),"",AVERAGE(D332:L332))</f>
        <v>39197.493333333339</v>
      </c>
      <c r="P330" s="903">
        <f>IF((L331=""),"",((M330-N330)/(M330+N330))*100)</f>
        <v>6.4007752776091973</v>
      </c>
      <c r="Q330" s="896" t="str">
        <f>IF(L331="","",IF(P330&lt;20,(IF(O330&gt;33000,IF(O330&lt;44000,"Pass","Fail"),"Fail"))))</f>
        <v>Pass</v>
      </c>
      <c r="R330" s="903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04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04"/>
      <c r="N331" s="904"/>
      <c r="O331" s="904"/>
      <c r="P331" s="904"/>
      <c r="Q331" s="897"/>
      <c r="R331" s="904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05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05"/>
      <c r="N332" s="905"/>
      <c r="O332" s="905"/>
      <c r="P332" s="905"/>
      <c r="Q332" s="898"/>
      <c r="R332" s="905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03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03">
        <f>IF((L334=""),"",MAX(D335:L335))</f>
        <v>40414.380000000005</v>
      </c>
      <c r="N333" s="903">
        <f>IF(L334="","",MIN(D335:L335))</f>
        <v>35482.800000000003</v>
      </c>
      <c r="O333" s="903">
        <f>IF((L335=""),"",AVERAGE(D335:L335))</f>
        <v>38937.82</v>
      </c>
      <c r="P333" s="903">
        <f>IF((L334=""),"",((M333-N333)/(M333+N333))*100)</f>
        <v>6.4977117726903701</v>
      </c>
      <c r="Q333" s="896" t="str">
        <f>IF(L334="","",IF(P333&lt;20,(IF(O333&gt;33000,IF(O333&lt;44000,"Pass","Fail"),"Fail"))))</f>
        <v>Pass</v>
      </c>
      <c r="R333" s="903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04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04"/>
      <c r="N334" s="904"/>
      <c r="O334" s="904"/>
      <c r="P334" s="904"/>
      <c r="Q334" s="897"/>
      <c r="R334" s="904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05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05"/>
      <c r="N335" s="905"/>
      <c r="O335" s="905"/>
      <c r="P335" s="905"/>
      <c r="Q335" s="898"/>
      <c r="R335" s="905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03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03">
        <f>IF((L337=""),"",MAX(D338:L338))</f>
        <v>40459.14</v>
      </c>
      <c r="N336" s="903">
        <f>IF(L337="","",MIN(D338:L338))</f>
        <v>35763.660000000003</v>
      </c>
      <c r="O336" s="903">
        <f>IF((L338=""),"",AVERAGE(D338:L338))</f>
        <v>39333.643333333341</v>
      </c>
      <c r="P336" s="903">
        <f>IF((L337=""),"",((M336-N336)/(M336+N336))*100)</f>
        <v>6.1602040334388084</v>
      </c>
      <c r="Q336" s="896" t="str">
        <f>IF(L337="","",IF(P336&lt;20,(IF(O336&gt;33000,IF(O336&lt;44000,"Pass","Fail"),"Fail"))))</f>
        <v>Pass</v>
      </c>
      <c r="R336" s="903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04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04"/>
      <c r="N337" s="904"/>
      <c r="O337" s="904"/>
      <c r="P337" s="904"/>
      <c r="Q337" s="897"/>
      <c r="R337" s="904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05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05"/>
      <c r="N338" s="905"/>
      <c r="O338" s="905"/>
      <c r="P338" s="905"/>
      <c r="Q338" s="898"/>
      <c r="R338" s="905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03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03">
        <f>IF((L340=""),"",MAX(D341:L341))</f>
        <v>40352.82</v>
      </c>
      <c r="N339" s="903">
        <f>IF(L340="","",MIN(D341:L341))</f>
        <v>35884.680000000008</v>
      </c>
      <c r="O339" s="903">
        <f>IF((L341=""),"",AVERAGE(D341:L341))</f>
        <v>38778.223333333335</v>
      </c>
      <c r="P339" s="903">
        <f>IF((L340=""),"",((M339-N339)/(M339+N339))*100)</f>
        <v>5.8608165272995469</v>
      </c>
      <c r="Q339" s="896" t="str">
        <f>IF(L340="","",IF(P339&lt;20,(IF(O339&gt;33000,IF(O339&lt;44000,"Pass","Fail"),"Fail"))))</f>
        <v>Pass</v>
      </c>
      <c r="R339" s="903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04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04"/>
      <c r="N340" s="904"/>
      <c r="O340" s="904"/>
      <c r="P340" s="904"/>
      <c r="Q340" s="897"/>
      <c r="R340" s="904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05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05"/>
      <c r="N341" s="905"/>
      <c r="O341" s="905"/>
      <c r="P341" s="905"/>
      <c r="Q341" s="898"/>
      <c r="R341" s="905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03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03">
        <f>IF((L343=""),"",MAX(D344:L344))</f>
        <v>40953.269999999997</v>
      </c>
      <c r="N342" s="903">
        <f>IF(L343="","",MIN(D344:L344))</f>
        <v>36101.520000000004</v>
      </c>
      <c r="O342" s="903">
        <f>IF((L344=""),"",AVERAGE(D344:L344))</f>
        <v>39813.906666666669</v>
      </c>
      <c r="P342" s="903">
        <f>IF((L343=""),"",((M342-N342)/(M342+N342))*100)</f>
        <v>6.2964937027276209</v>
      </c>
      <c r="Q342" s="896" t="str">
        <f>IF(L343="","",IF(P342&lt;20,(IF(O342&gt;33000,IF(O342&lt;44000,"Pass","Fail"),"Fail"))))</f>
        <v>Pass</v>
      </c>
      <c r="R342" s="903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04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04"/>
      <c r="N343" s="904"/>
      <c r="O343" s="904"/>
      <c r="P343" s="904"/>
      <c r="Q343" s="897"/>
      <c r="R343" s="904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05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05"/>
      <c r="N344" s="905"/>
      <c r="O344" s="905"/>
      <c r="P344" s="905"/>
      <c r="Q344" s="898"/>
      <c r="R344" s="905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03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03">
        <f>IF((L346=""),"",MAX(D347:L347))</f>
        <v>40270.739999999991</v>
      </c>
      <c r="N345" s="903">
        <f>IF(L346="","",MIN(D347:L347))</f>
        <v>32169.779999999995</v>
      </c>
      <c r="O345" s="903">
        <f>IF((L347=""),"",AVERAGE(D347:L347))</f>
        <v>38116.5</v>
      </c>
      <c r="P345" s="903">
        <f>IF((L346=""),"",((M345-N345)/(M345+N345))*100)</f>
        <v>11.18291254673489</v>
      </c>
      <c r="Q345" s="896" t="str">
        <f>IF(L346="","",IF(P345&lt;20,(IF(O345&gt;33000,IF(O345&lt;44000,"Pass","Fail"),"Fail"))))</f>
        <v>Pass</v>
      </c>
      <c r="R345" s="903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04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04"/>
      <c r="N346" s="904"/>
      <c r="O346" s="904"/>
      <c r="P346" s="904"/>
      <c r="Q346" s="897"/>
      <c r="R346" s="904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05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05"/>
      <c r="N347" s="905"/>
      <c r="O347" s="905"/>
      <c r="P347" s="905"/>
      <c r="Q347" s="898"/>
      <c r="R347" s="905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03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03">
        <f>IF((L349=""),"",MAX(D350:L350))</f>
        <v>40863.06</v>
      </c>
      <c r="N348" s="903">
        <f>IF(L349="","",MIN(D350:L350))</f>
        <v>36103.86</v>
      </c>
      <c r="O348" s="903">
        <f>IF((L350=""),"",AVERAGE(D350:L350))</f>
        <v>39774.513333333336</v>
      </c>
      <c r="P348" s="903">
        <f>IF((L349=""),"",((M348-N348)/(M348+N348))*100)</f>
        <v>6.1834356889946971</v>
      </c>
      <c r="Q348" s="896" t="str">
        <f>IF(L349="","",IF(P348&lt;20,(IF(O348&gt;33000,IF(O348&lt;44000,"Pass","Fail"),"Fail"))))</f>
        <v>Pass</v>
      </c>
      <c r="R348" s="903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04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04"/>
      <c r="N349" s="904"/>
      <c r="O349" s="904"/>
      <c r="P349" s="904"/>
      <c r="Q349" s="897"/>
      <c r="R349" s="904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05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05"/>
      <c r="N350" s="905"/>
      <c r="O350" s="905"/>
      <c r="P350" s="905"/>
      <c r="Q350" s="898"/>
      <c r="R350" s="905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03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03">
        <f>IF((L352=""),"",MAX(D353:L353))</f>
        <v>40853.340000000004</v>
      </c>
      <c r="N351" s="903">
        <f>IF(L352="","",MIN(D353:L353))</f>
        <v>36039.75</v>
      </c>
      <c r="O351" s="903">
        <f>IF((L353=""),"",AVERAGE(D353:L353))</f>
        <v>39748.933333333334</v>
      </c>
      <c r="P351" s="903">
        <f>IF((L352=""),"",((M351-N351)/(M351+N351))*100)</f>
        <v>6.2601073776590379</v>
      </c>
      <c r="Q351" s="896" t="str">
        <f>IF(L352="","",IF(P351&lt;20,(IF(O351&gt;33000,IF(O351&lt;44000,"Pass","Fail"),"Fail"))))</f>
        <v>Pass</v>
      </c>
      <c r="R351" s="903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04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04"/>
      <c r="N352" s="904"/>
      <c r="O352" s="904"/>
      <c r="P352" s="904"/>
      <c r="Q352" s="897"/>
      <c r="R352" s="904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05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05"/>
      <c r="N353" s="905"/>
      <c r="O353" s="905"/>
      <c r="P353" s="905"/>
      <c r="Q353" s="898"/>
      <c r="R353" s="905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03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03">
        <f>IF((L355=""),"",MAX(D356:L356))</f>
        <v>41157.000000000007</v>
      </c>
      <c r="N354" s="903">
        <f>IF(L355="","",MIN(D356:L356))</f>
        <v>35910.660000000003</v>
      </c>
      <c r="O354" s="903">
        <f>IF((L356=""),"",AVERAGE(D356:L356))</f>
        <v>39964.54</v>
      </c>
      <c r="P354" s="903">
        <f>IF((L355=""),"",((M354-N354)/(M354+N354))*100)</f>
        <v>6.8074468590327033</v>
      </c>
      <c r="Q354" s="896" t="str">
        <f>IF(L355="","",IF(P354&lt;20,(IF(O354&gt;33000,IF(O354&lt;44000,"Pass","Fail"),"Fail"))))</f>
        <v>Pass</v>
      </c>
      <c r="R354" s="903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04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04"/>
      <c r="N355" s="904"/>
      <c r="O355" s="904"/>
      <c r="P355" s="904"/>
      <c r="Q355" s="897"/>
      <c r="R355" s="904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05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05"/>
      <c r="N356" s="905"/>
      <c r="O356" s="905"/>
      <c r="P356" s="905"/>
      <c r="Q356" s="898"/>
      <c r="R356" s="905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03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03">
        <f>IF((L358=""),"",MAX(D359:L359))</f>
        <v>39801.78</v>
      </c>
      <c r="N357" s="903">
        <f>IF(L358="","",MIN(D359:L359))</f>
        <v>34660.020000000004</v>
      </c>
      <c r="O357" s="903">
        <f>IF((L359=""),"",AVERAGE(D359:L359))</f>
        <v>38612.170000000006</v>
      </c>
      <c r="P357" s="903">
        <f>IF((L358=""),"",((M357-N357)/(M357+N357))*100)</f>
        <v>6.9052319444332459</v>
      </c>
      <c r="Q357" s="896" t="str">
        <f>IF(L358="","",IF(P357&lt;20,(IF(O357&gt;33000,IF(O357&lt;44000,"Pass","Fail"),"Fail"))))</f>
        <v>Pass</v>
      </c>
      <c r="R357" s="903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04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04"/>
      <c r="N358" s="904"/>
      <c r="O358" s="904"/>
      <c r="P358" s="904"/>
      <c r="Q358" s="897"/>
      <c r="R358" s="904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05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05"/>
      <c r="N359" s="905"/>
      <c r="O359" s="905"/>
      <c r="P359" s="905"/>
      <c r="Q359" s="898"/>
      <c r="R359" s="905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03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03">
        <f>IF((L361=""),"",MAX(D362:L362))</f>
        <v>40028.31</v>
      </c>
      <c r="N360" s="903">
        <f>IF(L361="","",MIN(D362:L362))</f>
        <v>35046.299999999996</v>
      </c>
      <c r="O360" s="903">
        <f>IF((L362=""),"",AVERAGE(D362:L362))</f>
        <v>38665.596666666665</v>
      </c>
      <c r="P360" s="903">
        <f>IF((L361=""),"",((M360-N360)/(M360+N360))*100)</f>
        <v>6.6360784291786574</v>
      </c>
      <c r="Q360" s="896" t="str">
        <f>IF(L361="","",IF(P360&lt;20,(IF(O360&gt;33000,IF(O360&lt;44000,"Pass","Fail"),"Fail"))))</f>
        <v>Pass</v>
      </c>
      <c r="R360" s="903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04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04"/>
      <c r="N361" s="904"/>
      <c r="O361" s="904"/>
      <c r="P361" s="904"/>
      <c r="Q361" s="897"/>
      <c r="R361" s="904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05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05"/>
      <c r="N362" s="905"/>
      <c r="O362" s="905"/>
      <c r="P362" s="905"/>
      <c r="Q362" s="898"/>
      <c r="R362" s="905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03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03">
        <f>IF((L364=""),"",MAX(D365:L365))</f>
        <v>35109.33</v>
      </c>
      <c r="N363" s="903">
        <f>IF(L364="","",MIN(D365:L365))</f>
        <v>30881.52</v>
      </c>
      <c r="O363" s="903">
        <f>IF((L365=""),"",AVERAGE(D365:L365))</f>
        <v>33236.626666666671</v>
      </c>
      <c r="P363" s="903">
        <f>IF((L364=""),"",((M363-N363)/(M363+N363))*100)</f>
        <v>6.4066609234462071</v>
      </c>
      <c r="Q363" s="896" t="str">
        <f>IF(L364="","",IF(P363&lt;20,(IF(O363&gt;33000,IF(O363&lt;44000,"Pass","Fail"),"Fail"))))</f>
        <v>Pass</v>
      </c>
      <c r="R363" s="903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04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04"/>
      <c r="N364" s="904"/>
      <c r="O364" s="904"/>
      <c r="P364" s="904"/>
      <c r="Q364" s="897"/>
      <c r="R364" s="904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05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05"/>
      <c r="N365" s="905"/>
      <c r="O365" s="905"/>
      <c r="P365" s="905"/>
      <c r="Q365" s="898"/>
      <c r="R365" s="905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03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03">
        <f>IF((L367=""),"",MAX(D368:L368))</f>
        <v>41152.86</v>
      </c>
      <c r="N366" s="903">
        <f>IF(L367="","",MIN(D368:L368))</f>
        <v>36444</v>
      </c>
      <c r="O366" s="903">
        <f>IF((L368=""),"",AVERAGE(D368:L368))</f>
        <v>40009.643333333326</v>
      </c>
      <c r="P366" s="903">
        <f>IF((L367=""),"",((M366-N366)/(M366+N366))*100)</f>
        <v>6.0683641064857525</v>
      </c>
      <c r="Q366" s="896" t="str">
        <f>IF(L367="","",IF(P366&lt;20,(IF(O366&gt;33000,IF(O366&lt;44000,"Pass","Fail"),"Fail"))))</f>
        <v>Pass</v>
      </c>
      <c r="R366" s="903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04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04"/>
      <c r="N367" s="904"/>
      <c r="O367" s="904"/>
      <c r="P367" s="904"/>
      <c r="Q367" s="897"/>
      <c r="R367" s="904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05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05"/>
      <c r="N368" s="905"/>
      <c r="O368" s="905"/>
      <c r="P368" s="905"/>
      <c r="Q368" s="898"/>
      <c r="R368" s="905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03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03">
        <f>IF((L370=""),"",MAX(D371:L371))</f>
        <v>37127.759999999995</v>
      </c>
      <c r="N369" s="903">
        <f>IF(L370="","",MIN(D371:L371))</f>
        <v>32258.25</v>
      </c>
      <c r="O369" s="903">
        <f>IF((L371=""),"",AVERAGE(D371:L371))</f>
        <v>35775.636666666665</v>
      </c>
      <c r="P369" s="903">
        <f>IF((L370=""),"",((M369-N369)/(M369+N369))*100)</f>
        <v>7.0179997379875205</v>
      </c>
      <c r="Q369" s="896" t="str">
        <f>IF(L370="","",IF(P369&lt;20,(IF(O369&gt;33000,IF(O369&lt;44000,"Pass","Fail"),"Fail"))))</f>
        <v>Pass</v>
      </c>
      <c r="R369" s="903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04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04"/>
      <c r="N370" s="904"/>
      <c r="O370" s="904"/>
      <c r="P370" s="904"/>
      <c r="Q370" s="897"/>
      <c r="R370" s="904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05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05"/>
      <c r="N371" s="905"/>
      <c r="O371" s="905"/>
      <c r="P371" s="905"/>
      <c r="Q371" s="898"/>
      <c r="R371" s="905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03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03">
        <f>IF((L373=""),"",MAX(D374:L374))</f>
        <v>41289.03</v>
      </c>
      <c r="N372" s="903">
        <f>IF(L373="","",MIN(D374:L374))</f>
        <v>36320.25</v>
      </c>
      <c r="O372" s="903">
        <f>IF((L374=""),"",AVERAGE(D374:L374))</f>
        <v>40105.296666666669</v>
      </c>
      <c r="P372" s="903">
        <f>IF((L373=""),"",((M372-N372)/(M372+N372))*100)</f>
        <v>6.4023013742686432</v>
      </c>
      <c r="Q372" s="896" t="str">
        <f>IF(L373="","",IF(P372&lt;20,(IF(O372&gt;33000,IF(O372&lt;44000,"Pass","Fail"),"Fail"))))</f>
        <v>Pass</v>
      </c>
      <c r="R372" s="903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04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04"/>
      <c r="N373" s="904"/>
      <c r="O373" s="904"/>
      <c r="P373" s="904"/>
      <c r="Q373" s="897"/>
      <c r="R373" s="904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05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05"/>
      <c r="N374" s="905"/>
      <c r="O374" s="905"/>
      <c r="P374" s="905"/>
      <c r="Q374" s="898"/>
      <c r="R374" s="905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03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03">
        <f>IF((L376=""),"",MAX(D377:L377))</f>
        <v>41241.69</v>
      </c>
      <c r="N375" s="903">
        <f>IF(L376="","",MIN(D377:L377))</f>
        <v>36401.25</v>
      </c>
      <c r="O375" s="903">
        <f>IF((L377=""),"",AVERAGE(D377:L377))</f>
        <v>40091.41333333333</v>
      </c>
      <c r="P375" s="903">
        <f>IF((L376=""),"",((M375-N375)/(M375+N375))*100)</f>
        <v>6.2342306976010979</v>
      </c>
      <c r="Q375" s="896" t="str">
        <f>IF(L376="","",IF(P375&lt;20,(IF(O375&gt;33000,IF(O375&lt;44000,"Pass","Fail"),"Fail"))))</f>
        <v>Pass</v>
      </c>
      <c r="R375" s="903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04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04"/>
      <c r="N376" s="904"/>
      <c r="O376" s="904"/>
      <c r="P376" s="904"/>
      <c r="Q376" s="897"/>
      <c r="R376" s="904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05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05"/>
      <c r="N377" s="905"/>
      <c r="O377" s="905"/>
      <c r="P377" s="905"/>
      <c r="Q377" s="898"/>
      <c r="R377" s="905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03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03">
        <f>IF((L379=""),"",MAX(D380:L380))</f>
        <v>40883.069999999992</v>
      </c>
      <c r="N378" s="903">
        <f>IF(L379="","",MIN(D380:L380))</f>
        <v>36090.42</v>
      </c>
      <c r="O378" s="903">
        <f>IF((L380=""),"",AVERAGE(D380:L380))</f>
        <v>39813.376666666671</v>
      </c>
      <c r="P378" s="903">
        <f>IF((L379=""),"",((M378-N378)/(M378+N378))*100)</f>
        <v>6.2263644275451124</v>
      </c>
      <c r="Q378" s="896" t="str">
        <f>IF(L379="","",IF(P378&lt;20,(IF(O378&gt;33000,IF(O378&lt;44000,"Pass","Fail"),"Fail"))))</f>
        <v>Pass</v>
      </c>
      <c r="R378" s="903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04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04"/>
      <c r="N379" s="904"/>
      <c r="O379" s="904"/>
      <c r="P379" s="904"/>
      <c r="Q379" s="897"/>
      <c r="R379" s="904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05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05"/>
      <c r="N380" s="905"/>
      <c r="O380" s="905"/>
      <c r="P380" s="905"/>
      <c r="Q380" s="898"/>
      <c r="R380" s="905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895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895">
        <f>IF((L382=""),"",MAX(D383:L383))</f>
        <v>40452.720000000001</v>
      </c>
      <c r="N381" s="895">
        <f>IF(L382="","",MIN(D383:L383))</f>
        <v>35768.79</v>
      </c>
      <c r="O381" s="895">
        <f>IF((L383=""),"",AVERAGE(D383:L383))</f>
        <v>39429.69666666667</v>
      </c>
      <c r="P381" s="895">
        <f>IF((L382=""),"",((M381-N381)/(M381+N381))*100)</f>
        <v>6.145155088110954</v>
      </c>
      <c r="Q381" s="896" t="str">
        <f>IF(L382="","",IF(P381&lt;20,(IF(O381&gt;33000,IF(O381&lt;44000,"Pass","Fail"),"Fail"))))</f>
        <v>Pass</v>
      </c>
      <c r="R381" s="895">
        <v>1159</v>
      </c>
      <c r="S381" s="895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90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90"/>
      <c r="N382" s="890"/>
      <c r="O382" s="890"/>
      <c r="P382" s="890"/>
      <c r="Q382" s="897"/>
      <c r="R382" s="890"/>
      <c r="S382" s="890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891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891"/>
      <c r="N383" s="891"/>
      <c r="O383" s="891"/>
      <c r="P383" s="891"/>
      <c r="Q383" s="898"/>
      <c r="R383" s="891"/>
      <c r="S383" s="891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895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895">
        <f>IF((L385=""),"",MAX(D386:L386))</f>
        <v>40308.39</v>
      </c>
      <c r="N384" s="895">
        <f>IF(L385="","",MIN(D386:L386))</f>
        <v>35946.899999999994</v>
      </c>
      <c r="O384" s="895">
        <f>IF((L386=""),"",AVERAGE(D386:L386))</f>
        <v>38510.056666666671</v>
      </c>
      <c r="P384" s="895">
        <f>IF((L385=""),"",((M384-N384)/(M384+N384))*100)</f>
        <v>5.7195900769638479</v>
      </c>
      <c r="Q384" s="896" t="str">
        <f>IF(L385="","",IF(P384&lt;20,(IF(O384&gt;33000,IF(O384&lt;44000,"Pass","Fail"),"Fail"))))</f>
        <v>Pass</v>
      </c>
      <c r="R384" s="895">
        <v>1428</v>
      </c>
      <c r="S384" s="895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90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90"/>
      <c r="N385" s="890"/>
      <c r="O385" s="890"/>
      <c r="P385" s="890"/>
      <c r="Q385" s="897"/>
      <c r="R385" s="890"/>
      <c r="S385" s="890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891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891"/>
      <c r="N386" s="891"/>
      <c r="O386" s="891"/>
      <c r="P386" s="891"/>
      <c r="Q386" s="898"/>
      <c r="R386" s="891"/>
      <c r="S386" s="891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895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895">
        <f>IF((L388=""),"",MAX(D389:L389))</f>
        <v>35019.989999999991</v>
      </c>
      <c r="N387" s="895">
        <f>IF(L388="","",MIN(D389:L389))</f>
        <v>31044.149999999998</v>
      </c>
      <c r="O387" s="895">
        <f>IF((L389=""),"",AVERAGE(D389:L389))</f>
        <v>33653.64666666666</v>
      </c>
      <c r="P387" s="895">
        <f>IF((L388=""),"",((M387-N387)/(M387+N387))*100)</f>
        <v>6.0181514509989746</v>
      </c>
      <c r="Q387" s="896" t="str">
        <f>IF(L388="","",IF(P387&lt;20,(IF(O387&gt;33000,IF(O387&lt;44000,"Pass","Fail"),"Fail"))))</f>
        <v>Pass</v>
      </c>
      <c r="R387" s="895">
        <v>1340</v>
      </c>
      <c r="S387" s="895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90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90"/>
      <c r="N388" s="890"/>
      <c r="O388" s="890"/>
      <c r="P388" s="890"/>
      <c r="Q388" s="897"/>
      <c r="R388" s="890"/>
      <c r="S388" s="890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891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891"/>
      <c r="N389" s="891"/>
      <c r="O389" s="891"/>
      <c r="P389" s="891"/>
      <c r="Q389" s="898"/>
      <c r="R389" s="891"/>
      <c r="S389" s="891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895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895">
        <f>IF((L391=""),"",MAX(D392:L392))</f>
        <v>41678.819999999992</v>
      </c>
      <c r="N390" s="895">
        <f>IF(L391="","",MIN(D392:L392))</f>
        <v>36761.19</v>
      </c>
      <c r="O390" s="895">
        <f>IF((L392=""),"",AVERAGE(D392:L392))</f>
        <v>39925.953333333338</v>
      </c>
      <c r="P390" s="895">
        <f>IF((L391=""),"",((M390-N390)/(M390+N390))*100)</f>
        <v>6.2692878290045995</v>
      </c>
      <c r="Q390" s="896" t="str">
        <f>IF(L391="","",IF(P390&lt;20,(IF(O390&gt;33000,IF(O390&lt;44000,"Pass","Fail"),"Fail"))))</f>
        <v>Pass</v>
      </c>
      <c r="R390" s="895" t="s">
        <v>207</v>
      </c>
      <c r="S390" s="895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90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90"/>
      <c r="N391" s="890"/>
      <c r="O391" s="890"/>
      <c r="P391" s="890"/>
      <c r="Q391" s="897"/>
      <c r="R391" s="890"/>
      <c r="S391" s="890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891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891"/>
      <c r="N392" s="891"/>
      <c r="O392" s="891"/>
      <c r="P392" s="891"/>
      <c r="Q392" s="898"/>
      <c r="R392" s="891"/>
      <c r="S392" s="891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895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895">
        <f>IF((L394=""),"",MAX(D395:L395))</f>
        <v>41488.83</v>
      </c>
      <c r="N393" s="895">
        <f>IF(L394="","",MIN(D395:L395))</f>
        <v>37026.570000000007</v>
      </c>
      <c r="O393" s="895">
        <f>IF((L395=""),"",AVERAGE(D395:L395))</f>
        <v>40389.9</v>
      </c>
      <c r="P393" s="895">
        <f>IF((L394=""),"",((M393-N393)/(M393+N393))*100)</f>
        <v>5.6832927043611754</v>
      </c>
      <c r="Q393" s="896" t="str">
        <f>IF(L394="","",IF(P393&lt;20,(IF(O393&gt;33000,IF(O393&lt;44000,"Pass","Fail"),"Fail"))))</f>
        <v>Pass</v>
      </c>
      <c r="R393" s="895">
        <v>1340</v>
      </c>
      <c r="S393" s="895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90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90"/>
      <c r="N394" s="890"/>
      <c r="O394" s="890"/>
      <c r="P394" s="890"/>
      <c r="Q394" s="897"/>
      <c r="R394" s="890"/>
      <c r="S394" s="890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891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891"/>
      <c r="N395" s="891"/>
      <c r="O395" s="891"/>
      <c r="P395" s="891"/>
      <c r="Q395" s="898"/>
      <c r="R395" s="891"/>
      <c r="S395" s="891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895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895">
        <f>IF((L397=""),"",MAX(D398:L398))</f>
        <v>41882.759999999995</v>
      </c>
      <c r="N396" s="895">
        <f>IF(L397="","",MIN(D398:L398))</f>
        <v>37411.409999999989</v>
      </c>
      <c r="O396" s="895">
        <f>IF((L398=""),"",AVERAGE(D398:L398))</f>
        <v>40710.01666666667</v>
      </c>
      <c r="P396" s="895">
        <f>IF((L397=""),"",((M396-N396)/(M396+N396))*100)</f>
        <v>5.6389391552998243</v>
      </c>
      <c r="Q396" s="896" t="str">
        <f>IF(L397="","",IF(P396&lt;20,(IF(O396&gt;33000,IF(O396&lt;44000,"Pass","Fail"),"Fail"))))</f>
        <v>Pass</v>
      </c>
      <c r="R396" s="895">
        <v>1340</v>
      </c>
      <c r="S396" s="895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90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90"/>
      <c r="N397" s="890"/>
      <c r="O397" s="890"/>
      <c r="P397" s="890"/>
      <c r="Q397" s="897"/>
      <c r="R397" s="890"/>
      <c r="S397" s="890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891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891"/>
      <c r="N398" s="891"/>
      <c r="O398" s="891"/>
      <c r="P398" s="891"/>
      <c r="Q398" s="898"/>
      <c r="R398" s="891"/>
      <c r="S398" s="891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895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895">
        <f>IF((L400=""),"",MAX(D401:L401))</f>
        <v>41300.670000000006</v>
      </c>
      <c r="N399" s="895">
        <f>IF(L400="","",MIN(D401:L401))</f>
        <v>36638.22</v>
      </c>
      <c r="O399" s="895">
        <f>IF((L401=""),"",AVERAGE(D401:L401))</f>
        <v>40124.07</v>
      </c>
      <c r="P399" s="895">
        <f>IF((L400=""),"",((M399-N399)/(M399+N399))*100)</f>
        <v>5.9821868132841045</v>
      </c>
      <c r="Q399" s="896" t="str">
        <f>IF(L400="","",IF(P399&lt;20,(IF(O399&gt;33000,IF(O399&lt;44000,"Pass","Fail"),"Fail"))))</f>
        <v>Pass</v>
      </c>
      <c r="R399" s="895" t="s">
        <v>208</v>
      </c>
      <c r="S399" s="895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90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90"/>
      <c r="N400" s="890"/>
      <c r="O400" s="890"/>
      <c r="P400" s="890"/>
      <c r="Q400" s="897"/>
      <c r="R400" s="890"/>
      <c r="S400" s="890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891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891"/>
      <c r="N401" s="891"/>
      <c r="O401" s="891"/>
      <c r="P401" s="891"/>
      <c r="Q401" s="898"/>
      <c r="R401" s="891"/>
      <c r="S401" s="891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895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895">
        <f>IF((L403=""),"",MAX(D404:L404))</f>
        <v>41194.080000000002</v>
      </c>
      <c r="N402" s="895">
        <f>IF(L403="","",MIN(D404:L404))</f>
        <v>36203.79</v>
      </c>
      <c r="O402" s="895">
        <f>IF((L404=""),"",AVERAGE(D404:L404))</f>
        <v>40006.973333333335</v>
      </c>
      <c r="P402" s="895">
        <f>IF((L403=""),"",((M402-N402)/(M402+N402))*100)</f>
        <v>6.4475805341929968</v>
      </c>
      <c r="Q402" s="896" t="str">
        <f>IF(L403="","",IF(P402&lt;20,(IF(O402&gt;33000,IF(O402&lt;44000,"Pass","Fail"),"Fail"))))</f>
        <v>Pass</v>
      </c>
      <c r="R402" s="895">
        <v>1159</v>
      </c>
      <c r="S402" s="895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90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90"/>
      <c r="N403" s="890"/>
      <c r="O403" s="890"/>
      <c r="P403" s="890"/>
      <c r="Q403" s="897"/>
      <c r="R403" s="890"/>
      <c r="S403" s="890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891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891"/>
      <c r="N404" s="891"/>
      <c r="O404" s="891"/>
      <c r="P404" s="891"/>
      <c r="Q404" s="898"/>
      <c r="R404" s="891"/>
      <c r="S404" s="891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895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895">
        <f>IF((L406=""),"",MAX(D407:L407))</f>
        <v>43640.670000000006</v>
      </c>
      <c r="N405" s="895">
        <f>IF(L406="","",MIN(D407:L407))</f>
        <v>38277.089999999997</v>
      </c>
      <c r="O405" s="895">
        <f>IF((L407=""),"",AVERAGE(D407:L407))</f>
        <v>42331.136666666673</v>
      </c>
      <c r="P405" s="895">
        <f>IF((L406=""),"",((M405-N405)/(M405+N405))*100)</f>
        <v>6.5475179008801119</v>
      </c>
      <c r="Q405" s="896" t="str">
        <f>IF(L406="","",IF(P405&lt;20,(IF(O405&gt;33000,IF(O405&lt;44000,"Pass","Fail"),"Fail"))))</f>
        <v>Pass</v>
      </c>
      <c r="R405" s="895">
        <v>1159</v>
      </c>
      <c r="S405" s="895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90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90"/>
      <c r="N406" s="890"/>
      <c r="O406" s="890"/>
      <c r="P406" s="890"/>
      <c r="Q406" s="897"/>
      <c r="R406" s="890"/>
      <c r="S406" s="890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891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891"/>
      <c r="N407" s="891"/>
      <c r="O407" s="891"/>
      <c r="P407" s="891"/>
      <c r="Q407" s="898"/>
      <c r="R407" s="891"/>
      <c r="S407" s="891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895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895">
        <f>IF((L409=""),"",MAX(D410:L410))</f>
        <v>43537.919999999998</v>
      </c>
      <c r="N408" s="895">
        <f>IF(L409="","",MIN(D410:L410))</f>
        <v>37958.58</v>
      </c>
      <c r="O408" s="895">
        <f>IF((L410=""),"",AVERAGE(D410:L410))</f>
        <v>42072.323333333334</v>
      </c>
      <c r="P408" s="895">
        <f>IF((L409=""),"",((M408-N408)/(M408+N408))*100)</f>
        <v>6.8461099556422624</v>
      </c>
      <c r="Q408" s="896" t="str">
        <f>IF(L409="","",IF(P408&lt;20,(IF(O408&gt;33000,IF(O408&lt;44000,"Pass","Fail"),"Fail"))))</f>
        <v>Pass</v>
      </c>
      <c r="R408" s="895">
        <v>1428</v>
      </c>
      <c r="S408" s="895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90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90"/>
      <c r="N409" s="890"/>
      <c r="O409" s="890"/>
      <c r="P409" s="890"/>
      <c r="Q409" s="897"/>
      <c r="R409" s="890"/>
      <c r="S409" s="890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891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891"/>
      <c r="N410" s="891"/>
      <c r="O410" s="891"/>
      <c r="P410" s="891"/>
      <c r="Q410" s="898"/>
      <c r="R410" s="891"/>
      <c r="S410" s="891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895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895">
        <f>IF((L412=""),"",MAX(D413:L413))</f>
        <v>40812.57</v>
      </c>
      <c r="N411" s="895">
        <f>IF(L412="","",MIN(D413:L413))</f>
        <v>35496.81</v>
      </c>
      <c r="O411" s="895">
        <f>IF((L413=""),"",AVERAGE(D413:L413))</f>
        <v>39436.990000000005</v>
      </c>
      <c r="P411" s="895">
        <f>IF((L412=""),"",((M411-N411)/(M411+N411))*100)</f>
        <v>6.9660636739546327</v>
      </c>
      <c r="Q411" s="896" t="str">
        <f>IF(L412="","",IF(P411&lt;20,(IF(O411&gt;33000,IF(O411&lt;44000,"Pass","Fail"),"Fail"))))</f>
        <v>Pass</v>
      </c>
      <c r="R411" s="895">
        <v>1428</v>
      </c>
      <c r="S411" s="895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90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90"/>
      <c r="N412" s="890"/>
      <c r="O412" s="890"/>
      <c r="P412" s="890"/>
      <c r="Q412" s="897"/>
      <c r="R412" s="890"/>
      <c r="S412" s="890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891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891"/>
      <c r="N413" s="891"/>
      <c r="O413" s="891"/>
      <c r="P413" s="891"/>
      <c r="Q413" s="898"/>
      <c r="R413" s="891"/>
      <c r="S413" s="891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895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895">
        <f>IF((L415=""),"",MAX(D416:L416))</f>
        <v>41522.879999999997</v>
      </c>
      <c r="N414" s="895">
        <f>IF(L415="","",MIN(D416:L416))</f>
        <v>35361.96</v>
      </c>
      <c r="O414" s="895">
        <f>IF((L416=""),"",AVERAGE(D416:L416))</f>
        <v>39852.46</v>
      </c>
      <c r="P414" s="895">
        <f>IF((L415=""),"",((M414-N414)/(M414+N414))*100)</f>
        <v>8.0131791911123162</v>
      </c>
      <c r="Q414" s="896" t="str">
        <f>IF(L415="","",IF(P414&lt;20,(IF(O414&gt;33000,IF(O414&lt;44000,"Pass","Fail"),"Fail"))))</f>
        <v>Pass</v>
      </c>
      <c r="R414" s="895" t="s">
        <v>212</v>
      </c>
      <c r="S414" s="902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90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90"/>
      <c r="N415" s="890"/>
      <c r="O415" s="890"/>
      <c r="P415" s="890"/>
      <c r="Q415" s="897"/>
      <c r="R415" s="890"/>
      <c r="S415" s="888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891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891"/>
      <c r="N416" s="891"/>
      <c r="O416" s="891"/>
      <c r="P416" s="891"/>
      <c r="Q416" s="898"/>
      <c r="R416" s="891"/>
      <c r="S416" s="888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895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895">
        <f>IF((L418=""),"",MAX(D419:L419))</f>
        <v>41344.229999999996</v>
      </c>
      <c r="N417" s="895">
        <f>IF(L418="","",MIN(D419:L419))</f>
        <v>32674.71</v>
      </c>
      <c r="O417" s="895">
        <f>IF((L419=""),"",AVERAGE(D419:L419))</f>
        <v>38147.546666666662</v>
      </c>
      <c r="P417" s="895">
        <f>IF((L418=""),"",((M417-N417)/(M417+N417))*100)</f>
        <v>11.712569782815043</v>
      </c>
      <c r="Q417" s="896" t="str">
        <f>IF(L418="","",IF(P417&lt;20,(IF(O417&gt;33000,IF(O417&lt;44000,"Pass","Fail"),"Fail"))))</f>
        <v>Pass</v>
      </c>
      <c r="R417" s="895" t="s">
        <v>213</v>
      </c>
      <c r="S417" s="895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90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90"/>
      <c r="N418" s="890"/>
      <c r="O418" s="890"/>
      <c r="P418" s="890"/>
      <c r="Q418" s="897"/>
      <c r="R418" s="890"/>
      <c r="S418" s="890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891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891"/>
      <c r="N419" s="891"/>
      <c r="O419" s="891"/>
      <c r="P419" s="891"/>
      <c r="Q419" s="898"/>
      <c r="R419" s="891"/>
      <c r="S419" s="891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895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895">
        <f>IF((L421=""),"",MAX(D422:L422))</f>
        <v>41009.009999999995</v>
      </c>
      <c r="N420" s="895">
        <f>IF(L421="","",MIN(D422:L422))</f>
        <v>34886.009999999995</v>
      </c>
      <c r="O420" s="895">
        <f>IF((L422=""),"",AVERAGE(D422:L422))</f>
        <v>39272.91333333333</v>
      </c>
      <c r="P420" s="895">
        <f>IF((L421=""),"",((M420-N420)/(M420+N420))*100)</f>
        <v>8.0677230205618251</v>
      </c>
      <c r="Q420" s="896" t="str">
        <f>IF(L421="","",IF(P420&lt;20,(IF(O420&gt;33000,IF(O420&lt;44000,"Pass","Fail"),"Fail"))))</f>
        <v>Pass</v>
      </c>
      <c r="R420" s="895">
        <v>74</v>
      </c>
      <c r="S420" s="895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90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90"/>
      <c r="N421" s="890"/>
      <c r="O421" s="890"/>
      <c r="P421" s="890"/>
      <c r="Q421" s="897"/>
      <c r="R421" s="890"/>
      <c r="S421" s="890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891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891"/>
      <c r="N422" s="891"/>
      <c r="O422" s="891"/>
      <c r="P422" s="891"/>
      <c r="Q422" s="898"/>
      <c r="R422" s="891"/>
      <c r="S422" s="891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895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895">
        <f>IF((L424=""),"",MAX(D425:L425))</f>
        <v>42273.000000000007</v>
      </c>
      <c r="N423" s="895">
        <f>IF(L424="","",MIN(D425:L425))</f>
        <v>35852.04</v>
      </c>
      <c r="O423" s="895">
        <f>IF((L425=""),"",AVERAGE(D425:L425))</f>
        <v>40336.523333333338</v>
      </c>
      <c r="P423" s="895">
        <f>IF((L424=""),"",((M423-N423)/(M423+N423))*100)</f>
        <v>8.2188245919618161</v>
      </c>
      <c r="Q423" s="896" t="str">
        <f>IF(L424="","",IF(P423&lt;20,(IF(O423&gt;33000,IF(O423&lt;44000,"Pass","Fail"),"Fail"))))</f>
        <v>Pass</v>
      </c>
      <c r="R423" s="895" t="s">
        <v>208</v>
      </c>
      <c r="S423" s="895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90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90"/>
      <c r="N424" s="890"/>
      <c r="O424" s="890"/>
      <c r="P424" s="890"/>
      <c r="Q424" s="897"/>
      <c r="R424" s="890"/>
      <c r="S424" s="890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891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891"/>
      <c r="N425" s="891"/>
      <c r="O425" s="891"/>
      <c r="P425" s="891"/>
      <c r="Q425" s="898"/>
      <c r="R425" s="891"/>
      <c r="S425" s="891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895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895">
        <f>IF((L427=""),"",MAX(D428:L428))</f>
        <v>43815</v>
      </c>
      <c r="N426" s="895">
        <f>IF(L427="","",MIN(D428:L428))</f>
        <v>34536</v>
      </c>
      <c r="O426" s="895">
        <f>IF((L428=""),"",AVERAGE(D428:L428))</f>
        <v>40607</v>
      </c>
      <c r="P426" s="895">
        <f>IF((L427=""),"",((M426-N426)/(M426+N426))*100)</f>
        <v>11.842860971780834</v>
      </c>
      <c r="Q426" s="896" t="str">
        <f>IF(L427="","",IF(P426&lt;20,(IF(O426&gt;33000,IF(O426&lt;44000,"Pass","Fail"),"Fail"))))</f>
        <v>Pass</v>
      </c>
      <c r="R426" s="895">
        <v>121</v>
      </c>
      <c r="S426" s="895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90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90"/>
      <c r="N427" s="890"/>
      <c r="O427" s="890"/>
      <c r="P427" s="890"/>
      <c r="Q427" s="897"/>
      <c r="R427" s="890"/>
      <c r="S427" s="890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891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891"/>
      <c r="N428" s="891"/>
      <c r="O428" s="891"/>
      <c r="P428" s="891"/>
      <c r="Q428" s="898"/>
      <c r="R428" s="891"/>
      <c r="S428" s="891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895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895">
        <f>IF((L430=""),"",MAX(D431:L431))</f>
        <v>41408.04</v>
      </c>
      <c r="N429" s="895">
        <f>IF(L430="","",MIN(D431:L431))</f>
        <v>35310.81</v>
      </c>
      <c r="O429" s="895">
        <f>IF((L431=""),"",AVERAGE(D431:L431))</f>
        <v>39983.19666666667</v>
      </c>
      <c r="P429" s="895">
        <f>IF((L430=""),"",((M429-N429)/(M429+N429))*100)</f>
        <v>7.9474992130356528</v>
      </c>
      <c r="Q429" s="896" t="str">
        <f>IF(L430="","",IF(P429&lt;20,(IF(O429&gt;33000,IF(O429&lt;44000,"Pass","Fail"),"Fail"))))</f>
        <v>Pass</v>
      </c>
      <c r="R429" s="895">
        <v>1428</v>
      </c>
      <c r="S429" s="895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90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90"/>
      <c r="N430" s="890"/>
      <c r="O430" s="890"/>
      <c r="P430" s="890"/>
      <c r="Q430" s="897"/>
      <c r="R430" s="890"/>
      <c r="S430" s="890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891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891"/>
      <c r="N431" s="891"/>
      <c r="O431" s="891"/>
      <c r="P431" s="891"/>
      <c r="Q431" s="898"/>
      <c r="R431" s="891"/>
      <c r="S431" s="891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895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895">
        <f>IF((L433=""),"",MAX(D434:L434))</f>
        <v>41355.93</v>
      </c>
      <c r="N432" s="895">
        <f>IF(L433="","",MIN(D434:L434))</f>
        <v>34851.33</v>
      </c>
      <c r="O432" s="895">
        <f>IF((L434=""),"",AVERAGE(D434:L434))</f>
        <v>39688.956666666672</v>
      </c>
      <c r="P432" s="895">
        <f>IF((L433=""),"",((M432-N432)/(M432+N432))*100)</f>
        <v>8.5354072564739862</v>
      </c>
      <c r="Q432" s="896" t="str">
        <f>IF(L433="","",IF(P432&lt;20,(IF(O432&gt;33000,IF(O432&lt;44000,"Pass","Fail"),"Fail"))))</f>
        <v>Pass</v>
      </c>
      <c r="R432" s="895">
        <v>1340</v>
      </c>
      <c r="S432" s="895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90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90"/>
      <c r="N433" s="890"/>
      <c r="O433" s="890"/>
      <c r="P433" s="890"/>
      <c r="Q433" s="897"/>
      <c r="R433" s="890"/>
      <c r="S433" s="890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891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891"/>
      <c r="N434" s="891"/>
      <c r="O434" s="891"/>
      <c r="P434" s="891"/>
      <c r="Q434" s="898"/>
      <c r="R434" s="891"/>
      <c r="S434" s="891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895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895">
        <f>IF((L436=""),"",MAX(D437:L437))</f>
        <v>40500.57</v>
      </c>
      <c r="N435" s="895">
        <f>IF(L436="","",MIN(D437:L437))</f>
        <v>33942.299999999996</v>
      </c>
      <c r="O435" s="895">
        <f>IF((L437=""),"",AVERAGE(D437:L437))</f>
        <v>38819.716666666667</v>
      </c>
      <c r="P435" s="895">
        <f>IF((L436=""),"",((M435-N435)/(M435+N435))*100)</f>
        <v>8.8098027386638975</v>
      </c>
      <c r="Q435" s="896" t="str">
        <f>IF(L436="","",IF(P435&lt;20,(IF(O435&gt;33000,IF(O435&lt;44000,"Pass","Fail"),"Fail"))))</f>
        <v>Pass</v>
      </c>
      <c r="R435" s="895">
        <v>1159</v>
      </c>
      <c r="S435" s="895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90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90"/>
      <c r="N436" s="890"/>
      <c r="O436" s="890"/>
      <c r="P436" s="890"/>
      <c r="Q436" s="897"/>
      <c r="R436" s="890"/>
      <c r="S436" s="890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891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891"/>
      <c r="N437" s="891"/>
      <c r="O437" s="891"/>
      <c r="P437" s="891"/>
      <c r="Q437" s="898"/>
      <c r="R437" s="891"/>
      <c r="S437" s="891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895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895">
        <f>IF((L439=""),"",MAX(D440:L440))</f>
        <v>41260.230000000003</v>
      </c>
      <c r="N438" s="895">
        <f>IF(L439="","",MIN(D440:L440))</f>
        <v>34764.69</v>
      </c>
      <c r="O438" s="895">
        <f>IF((L440=""),"",AVERAGE(D440:L440))</f>
        <v>39709.589999999997</v>
      </c>
      <c r="P438" s="895">
        <f>IF((L439=""),"",((M438-N438)/(M438+N438))*100)</f>
        <v>8.5439616378419068</v>
      </c>
      <c r="Q438" s="896" t="str">
        <f>IF(L439="","",IF(P438&lt;20,(IF(O438&gt;33000,IF(O438&lt;44000,"Pass","Fail"),"Fail"))))</f>
        <v>Pass</v>
      </c>
      <c r="R438" s="895">
        <v>121</v>
      </c>
      <c r="S438" s="895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90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90"/>
      <c r="N439" s="890"/>
      <c r="O439" s="890"/>
      <c r="P439" s="890"/>
      <c r="Q439" s="897"/>
      <c r="R439" s="890"/>
      <c r="S439" s="890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891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891"/>
      <c r="N440" s="891"/>
      <c r="O440" s="891"/>
      <c r="P440" s="891"/>
      <c r="Q440" s="898"/>
      <c r="R440" s="891"/>
      <c r="S440" s="891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895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895">
        <f>IF((L442=""),"",MAX(D443:L443))</f>
        <v>44346.090000000004</v>
      </c>
      <c r="N441" s="895">
        <f>IF(L442="","",MIN(D443:L443))</f>
        <v>36608.160000000003</v>
      </c>
      <c r="O441" s="895">
        <f>IF((L443=""),"",AVERAGE(D443:L443))</f>
        <v>42279.990000000013</v>
      </c>
      <c r="P441" s="895">
        <f>IF((L442=""),"",((M441-N441)/(M441+N441))*100)</f>
        <v>9.5583987252059028</v>
      </c>
      <c r="Q441" s="896" t="str">
        <f>IF(L442="","",IF(P441&lt;20,(IF(O441&gt;33000,IF(O441&lt;44000,"Pass","Fail"),"Fail"))))</f>
        <v>Pass</v>
      </c>
      <c r="R441" s="895" t="s">
        <v>233</v>
      </c>
      <c r="S441" s="895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90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90"/>
      <c r="N442" s="890"/>
      <c r="O442" s="890"/>
      <c r="P442" s="890"/>
      <c r="Q442" s="897"/>
      <c r="R442" s="890"/>
      <c r="S442" s="890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891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891"/>
      <c r="N443" s="891"/>
      <c r="O443" s="891"/>
      <c r="P443" s="891"/>
      <c r="Q443" s="898"/>
      <c r="R443" s="891"/>
      <c r="S443" s="891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895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895">
        <f>IF((L445=""),"",MAX(D446:L446))</f>
        <v>41103.450000000004</v>
      </c>
      <c r="N444" s="895">
        <f>IF(L445="","",MIN(D446:L446))</f>
        <v>34664.909999999989</v>
      </c>
      <c r="O444" s="895">
        <f>IF((L446=""),"",AVERAGE(D446:L446))</f>
        <v>39423.110000000008</v>
      </c>
      <c r="P444" s="895">
        <f>IF((L445=""),"",((M444-N444)/(M444+N444))*100)</f>
        <v>8.4976631406566234</v>
      </c>
      <c r="Q444" s="896" t="str">
        <f>IF(L445="","",IF(P444&lt;20,(IF(O444&gt;33000,IF(O444&lt;44000,"Pass","Fail"),"Fail"))))</f>
        <v>Pass</v>
      </c>
      <c r="R444" s="895">
        <v>1428</v>
      </c>
      <c r="S444" s="895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90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90"/>
      <c r="N445" s="890"/>
      <c r="O445" s="890"/>
      <c r="P445" s="890"/>
      <c r="Q445" s="897"/>
      <c r="R445" s="890"/>
      <c r="S445" s="890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891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891"/>
      <c r="N446" s="891"/>
      <c r="O446" s="891"/>
      <c r="P446" s="891"/>
      <c r="Q446" s="898"/>
      <c r="R446" s="891"/>
      <c r="S446" s="891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895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895">
        <f>IF((L448=""),"",MAX(D449:L449))</f>
        <v>43902</v>
      </c>
      <c r="N447" s="895">
        <f>IF(L448="","",MIN(D449:L449))</f>
        <v>33687</v>
      </c>
      <c r="O447" s="895">
        <f>IF((L449=""),"",AVERAGE(D449:L449))</f>
        <v>41169</v>
      </c>
      <c r="P447" s="895">
        <f>IF((L448=""),"",((M447-N447)/(M447+N447))*100)</f>
        <v>13.165526041062522</v>
      </c>
      <c r="Q447" s="896" t="str">
        <f>IF(L448="","",IF(P447&lt;20,(IF(O447&gt;33000,IF(O447&lt;44000,"Pass","Fail"),"Fail"))))</f>
        <v>Pass</v>
      </c>
      <c r="R447" s="895">
        <v>121</v>
      </c>
      <c r="S447" s="895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90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90"/>
      <c r="N448" s="890"/>
      <c r="O448" s="890"/>
      <c r="P448" s="890"/>
      <c r="Q448" s="897"/>
      <c r="R448" s="890"/>
      <c r="S448" s="890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891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891"/>
      <c r="N449" s="891"/>
      <c r="O449" s="891"/>
      <c r="P449" s="891"/>
      <c r="Q449" s="898"/>
      <c r="R449" s="891"/>
      <c r="S449" s="891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895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895">
        <f>IF((L451=""),"",MAX(D452:L452))</f>
        <v>41561.07</v>
      </c>
      <c r="N450" s="895">
        <f>IF(L451="","",MIN(D452:L452))</f>
        <v>34968.299999999996</v>
      </c>
      <c r="O450" s="895">
        <f>IF((L452=""),"",AVERAGE(D452:L452))</f>
        <v>39974.339999999997</v>
      </c>
      <c r="P450" s="895">
        <f>IF((L451=""),"",((M450-N450)/(M450+N450))*100)</f>
        <v>8.6146926336908365</v>
      </c>
      <c r="Q450" s="896" t="str">
        <f>IF(L451="","",IF(P450&lt;20,(IF(O450&gt;33000,IF(O450&lt;44000,"Pass","Fail"),"Fail"))))</f>
        <v>Pass</v>
      </c>
      <c r="R450" s="895">
        <v>1159</v>
      </c>
      <c r="S450" s="895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90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90"/>
      <c r="N451" s="890"/>
      <c r="O451" s="890"/>
      <c r="P451" s="890"/>
      <c r="Q451" s="897"/>
      <c r="R451" s="890"/>
      <c r="S451" s="890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891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891"/>
      <c r="N452" s="891"/>
      <c r="O452" s="891"/>
      <c r="P452" s="891"/>
      <c r="Q452" s="898"/>
      <c r="R452" s="891"/>
      <c r="S452" s="891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895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895">
        <f>IF((L454=""),"",MAX(D455:L455))</f>
        <v>34305.600000000006</v>
      </c>
      <c r="N453" s="895">
        <f>IF(L454="","",MIN(D455:L455))</f>
        <v>30293.820000000007</v>
      </c>
      <c r="O453" s="895">
        <f>IF((L455=""),"",AVERAGE(D455:L455))</f>
        <v>33135.259999999995</v>
      </c>
      <c r="P453" s="895">
        <f>IF((L454=""),"",((M453-N453)/(M453+N453))*100)</f>
        <v>6.2102415161002966</v>
      </c>
      <c r="Q453" s="896" t="str">
        <f>IF(L454="","",IF(P453&lt;20,(IF(O453&gt;33000,IF(O453&lt;44000,"Pass","Fail"),"Fail"))))</f>
        <v>Pass</v>
      </c>
      <c r="R453" s="895">
        <v>1428</v>
      </c>
      <c r="S453" s="895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90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90"/>
      <c r="N454" s="890"/>
      <c r="O454" s="890"/>
      <c r="P454" s="890"/>
      <c r="Q454" s="897"/>
      <c r="R454" s="890"/>
      <c r="S454" s="890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891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891"/>
      <c r="N455" s="891"/>
      <c r="O455" s="891"/>
      <c r="P455" s="891"/>
      <c r="Q455" s="898"/>
      <c r="R455" s="891"/>
      <c r="S455" s="891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895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895">
        <f>IF((L457=""),"",MAX(D458:L458))</f>
        <v>41842.5</v>
      </c>
      <c r="N456" s="895">
        <f>IF(L457="","",MIN(D458:L458))</f>
        <v>32552.700000000004</v>
      </c>
      <c r="O456" s="895">
        <f>IF((L458=""),"",AVERAGE(D458:L458))</f>
        <v>39500.843333333331</v>
      </c>
      <c r="P456" s="895">
        <f>IF((L457=""),"",((M456-N456)/(M456+N456))*100)</f>
        <v>12.487095941673648</v>
      </c>
      <c r="Q456" s="896" t="str">
        <f>IF(L457="","",IF(P456&lt;20,(IF(O456&gt;33000,IF(O456&lt;44000,"Pass","Fail"),"Fail"))))</f>
        <v>Pass</v>
      </c>
      <c r="R456" s="895">
        <v>1428</v>
      </c>
      <c r="S456" s="895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90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90"/>
      <c r="N457" s="890"/>
      <c r="O457" s="890"/>
      <c r="P457" s="890"/>
      <c r="Q457" s="897"/>
      <c r="R457" s="890"/>
      <c r="S457" s="890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891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891"/>
      <c r="N458" s="891"/>
      <c r="O458" s="891"/>
      <c r="P458" s="891"/>
      <c r="Q458" s="898"/>
      <c r="R458" s="891"/>
      <c r="S458" s="891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895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895">
        <f>IF((L460=""),"",MAX(D461:L461))</f>
        <v>41274.39</v>
      </c>
      <c r="N459" s="895">
        <f>IF(L460="","",MIN(D461:L461))</f>
        <v>37455.270000000004</v>
      </c>
      <c r="O459" s="895">
        <f>IF((L461=""),"",AVERAGE(D461:L461))</f>
        <v>40131.396666666667</v>
      </c>
      <c r="P459" s="895">
        <f>IF((L460=""),"",((M459-N459)/(M459+N459))*100)</f>
        <v>4.8509291161679036</v>
      </c>
      <c r="Q459" s="896" t="str">
        <f>IF(L460="","",IF(P459&lt;20,(IF(O459&gt;33000,IF(O459&lt;44000,"Pass","Fail"),"Fail"))))</f>
        <v>Pass</v>
      </c>
      <c r="R459" s="895">
        <v>1335</v>
      </c>
      <c r="S459" s="895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90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90"/>
      <c r="N460" s="890"/>
      <c r="O460" s="890"/>
      <c r="P460" s="890"/>
      <c r="Q460" s="897"/>
      <c r="R460" s="890"/>
      <c r="S460" s="890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891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891"/>
      <c r="N461" s="891"/>
      <c r="O461" s="891"/>
      <c r="P461" s="891"/>
      <c r="Q461" s="898"/>
      <c r="R461" s="891"/>
      <c r="S461" s="891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895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895">
        <f>IF((L463=""),"",MAX(D464:L464))</f>
        <v>43407</v>
      </c>
      <c r="N462" s="895">
        <f>IF(L463="","",MIN(D464:L464))</f>
        <v>34260</v>
      </c>
      <c r="O462" s="895">
        <f>IF((L464=""),"",AVERAGE(D464:L464))</f>
        <v>40729.666666666664</v>
      </c>
      <c r="P462" s="895">
        <f>IF((L463=""),"",((M462-N462)/(M462+N462))*100)</f>
        <v>11.777202672949901</v>
      </c>
      <c r="Q462" s="896" t="str">
        <f>IF(L463="","",IF(P462&lt;20,(IF(O462&gt;33000,IF(O462&lt;44000,"Pass","Fail"),"Fail"))))</f>
        <v>Pass</v>
      </c>
      <c r="R462" s="895">
        <v>1340</v>
      </c>
      <c r="S462" s="895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90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90"/>
      <c r="N463" s="890"/>
      <c r="O463" s="890"/>
      <c r="P463" s="890"/>
      <c r="Q463" s="897"/>
      <c r="R463" s="890"/>
      <c r="S463" s="890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891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891"/>
      <c r="N464" s="891"/>
      <c r="O464" s="891"/>
      <c r="P464" s="891"/>
      <c r="Q464" s="898"/>
      <c r="R464" s="891"/>
      <c r="S464" s="891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895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895">
        <f>IF((L466=""),"",MAX(D467:L467))</f>
        <v>42217.229999999996</v>
      </c>
      <c r="N465" s="895">
        <f>IF(L466="","",MIN(D467:L467))</f>
        <v>35419.5</v>
      </c>
      <c r="O465" s="895">
        <f>IF((L467=""),"",AVERAGE(D467:L467))</f>
        <v>40556.943333333329</v>
      </c>
      <c r="P465" s="895">
        <f>IF((L466=""),"",((M465-N465)/(M465+N465))*100)</f>
        <v>8.7558169953834941</v>
      </c>
      <c r="Q465" s="896" t="str">
        <f>IF(L466="","",IF(P465&lt;20,(IF(O465&gt;33000,IF(O465&lt;44000,"Pass","Fail"),"Fail"))))</f>
        <v>Pass</v>
      </c>
      <c r="R465" s="895">
        <v>102</v>
      </c>
      <c r="S465" s="895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90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90"/>
      <c r="N466" s="890"/>
      <c r="O466" s="890"/>
      <c r="P466" s="890"/>
      <c r="Q466" s="897"/>
      <c r="R466" s="890"/>
      <c r="S466" s="890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891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891"/>
      <c r="N467" s="891"/>
      <c r="O467" s="891"/>
      <c r="P467" s="891"/>
      <c r="Q467" s="898"/>
      <c r="R467" s="891"/>
      <c r="S467" s="891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895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895">
        <f>IF((L469=""),"",MAX(D470:L470))</f>
        <v>42075.569999999992</v>
      </c>
      <c r="N468" s="895">
        <f>IF(L469="","",MIN(D470:L470))</f>
        <v>35693.339999999997</v>
      </c>
      <c r="O468" s="895">
        <f>IF((L470=""),"",AVERAGE(D470:L470))</f>
        <v>40560.163333333338</v>
      </c>
      <c r="P468" s="895">
        <f>IF((L469=""),"",((M468-N468)/(M468+N468))*100)</f>
        <v>8.2066599621879703</v>
      </c>
      <c r="Q468" s="896" t="str">
        <f>IF(L469="","",IF(P468&lt;20,(IF(O468&gt;33000,IF(O468&lt;44000,"Pass","Fail"),"Fail"))))</f>
        <v>Pass</v>
      </c>
      <c r="R468" s="895">
        <v>121</v>
      </c>
      <c r="S468" s="895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90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90"/>
      <c r="N469" s="890"/>
      <c r="O469" s="890"/>
      <c r="P469" s="890"/>
      <c r="Q469" s="897"/>
      <c r="R469" s="890"/>
      <c r="S469" s="890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891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891"/>
      <c r="N470" s="891"/>
      <c r="O470" s="891"/>
      <c r="P470" s="891"/>
      <c r="Q470" s="898"/>
      <c r="R470" s="891"/>
      <c r="S470" s="891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895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895">
        <f>IF((L472=""),"",MAX(D473:L473))</f>
        <v>42241.440000000002</v>
      </c>
      <c r="N471" s="895">
        <f>IF(L472="","",MIN(D473:L473))</f>
        <v>36025.380000000005</v>
      </c>
      <c r="O471" s="895">
        <f>IF((L473=""),"",AVERAGE(D473:L473))</f>
        <v>40562.326666666675</v>
      </c>
      <c r="P471" s="895">
        <f>IF((L472=""),"",((M471-N471)/(M471+N471))*100)</f>
        <v>7.9421394659959317</v>
      </c>
      <c r="Q471" s="896" t="str">
        <f>IF(L472="","",IF(P471&lt;20,(IF(O471&gt;33000,IF(O471&lt;44000,"Pass","Fail"),"Fail"))))</f>
        <v>Pass</v>
      </c>
      <c r="R471" s="895">
        <v>102</v>
      </c>
      <c r="S471" s="895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90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90"/>
      <c r="N472" s="890"/>
      <c r="O472" s="890"/>
      <c r="P472" s="890"/>
      <c r="Q472" s="897"/>
      <c r="R472" s="890"/>
      <c r="S472" s="890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891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891"/>
      <c r="N473" s="891"/>
      <c r="O473" s="891"/>
      <c r="P473" s="891"/>
      <c r="Q473" s="898"/>
      <c r="R473" s="891"/>
      <c r="S473" s="891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895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895">
        <f>IF((L475=""),"",MAX(D476:L476))</f>
        <v>41128.050000000003</v>
      </c>
      <c r="N474" s="895">
        <f>IF(L475="","",MIN(D476:L476))</f>
        <v>34812.990000000005</v>
      </c>
      <c r="O474" s="895">
        <f>IF((L476=""),"",AVERAGE(D476:L476))</f>
        <v>39620.326666666668</v>
      </c>
      <c r="P474" s="895">
        <f>IF((L475=""),"",((M474-N474)/(M474+N474))*100)</f>
        <v>8.3157407378144903</v>
      </c>
      <c r="Q474" s="896" t="str">
        <f>IF(L475="","",IF(P474&lt;20,(IF(O474&gt;33000,IF(O474&lt;44000,"Pass","Fail"),"Fail"))))</f>
        <v>Pass</v>
      </c>
      <c r="R474" s="895">
        <v>1428</v>
      </c>
      <c r="S474" s="895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90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90"/>
      <c r="N475" s="890"/>
      <c r="O475" s="890"/>
      <c r="P475" s="890"/>
      <c r="Q475" s="897"/>
      <c r="R475" s="890"/>
      <c r="S475" s="890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891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891"/>
      <c r="N476" s="891"/>
      <c r="O476" s="891"/>
      <c r="P476" s="891"/>
      <c r="Q476" s="898"/>
      <c r="R476" s="891"/>
      <c r="S476" s="891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895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895">
        <f>IF((L478=""),"",MAX(D479:L479))</f>
        <v>42334.71</v>
      </c>
      <c r="N477" s="895">
        <f>IF(L478="","",MIN(D479:L479))</f>
        <v>34410.509999999995</v>
      </c>
      <c r="O477" s="895">
        <f>IF((L479=""),"",AVERAGE(D479:L479))</f>
        <v>39865.430000000008</v>
      </c>
      <c r="P477" s="895">
        <f>IF((L478=""),"",((M477-N477)/(M477+N477))*100)</f>
        <v>10.325333616868914</v>
      </c>
      <c r="Q477" s="896" t="str">
        <f>IF(L478="","",IF(P477&lt;20,(IF(O477&gt;33000,IF(O477&lt;44000,"Pass","Fail"),"Fail"))))</f>
        <v>Pass</v>
      </c>
      <c r="R477" s="895">
        <v>1335</v>
      </c>
      <c r="S477" s="895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90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90"/>
      <c r="N478" s="890"/>
      <c r="O478" s="890"/>
      <c r="P478" s="890"/>
      <c r="Q478" s="897"/>
      <c r="R478" s="890"/>
      <c r="S478" s="890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891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891"/>
      <c r="N479" s="891"/>
      <c r="O479" s="891"/>
      <c r="P479" s="891"/>
      <c r="Q479" s="898"/>
      <c r="R479" s="891"/>
      <c r="S479" s="891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895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895">
        <f>IF((L481=""),"",MAX(D482:L482))</f>
        <v>41186.910000000003</v>
      </c>
      <c r="N480" s="895">
        <f>IF(L481="","",MIN(D482:L482))</f>
        <v>33673.919999999998</v>
      </c>
      <c r="O480" s="895">
        <f>IF((L482=""),"",AVERAGE(D482:L482))</f>
        <v>39273.97</v>
      </c>
      <c r="P480" s="895">
        <f>IF((L481=""),"",((M480-N480)/(M480+N480))*100)</f>
        <v>10.035942695265341</v>
      </c>
      <c r="Q480" s="896" t="str">
        <f>IF(L481="","",IF(P480&lt;20,(IF(O480&gt;33000,IF(O480&lt;44000,"Pass","Fail"),"Fail"))))</f>
        <v>Pass</v>
      </c>
      <c r="R480" s="895">
        <v>1335</v>
      </c>
      <c r="S480" s="895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90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90"/>
      <c r="N481" s="890"/>
      <c r="O481" s="890"/>
      <c r="P481" s="890"/>
      <c r="Q481" s="897"/>
      <c r="R481" s="890"/>
      <c r="S481" s="890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891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891"/>
      <c r="N482" s="891"/>
      <c r="O482" s="891"/>
      <c r="P482" s="891"/>
      <c r="Q482" s="898"/>
      <c r="R482" s="891"/>
      <c r="S482" s="891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895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895">
        <f>IF((L484=""),"",MAX(D485:L485))</f>
        <v>34481.699999999997</v>
      </c>
      <c r="N483" s="895">
        <f>IF(L484="","",MIN(D485:L485))</f>
        <v>29038.259999999995</v>
      </c>
      <c r="O483" s="895">
        <f>IF((L485=""),"",AVERAGE(D485:L485))</f>
        <v>33228.079999999994</v>
      </c>
      <c r="P483" s="895">
        <f>IF((L484=""),"",((M483-N483)/(M483+N483))*100)</f>
        <v>8.5696527516705032</v>
      </c>
      <c r="Q483" s="896" t="str">
        <f>IF(L484="","",IF(P483&lt;20,(IF(O483&gt;33000,IF(O483&lt;44000,"Pass","Fail"),"Fail"))))</f>
        <v>Pass</v>
      </c>
      <c r="R483" s="895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90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90"/>
      <c r="N484" s="890"/>
      <c r="O484" s="890"/>
      <c r="P484" s="890"/>
      <c r="Q484" s="897"/>
      <c r="R484" s="890"/>
    </row>
    <row r="485" spans="1:26" ht="15.75" customHeight="1">
      <c r="A485" s="233"/>
      <c r="B485" s="891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891"/>
      <c r="N485" s="891"/>
      <c r="O485" s="891"/>
      <c r="P485" s="891"/>
      <c r="Q485" s="898"/>
      <c r="R485" s="891"/>
    </row>
    <row r="486" spans="1:26" ht="15.75">
      <c r="A486" s="231">
        <v>43614</v>
      </c>
      <c r="B486" s="895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895">
        <f>IF((L487=""),"",MAX(D488:L488))</f>
        <v>40562.310000000005</v>
      </c>
      <c r="N486" s="895">
        <f>IF(L487="","",MIN(D488:L488))</f>
        <v>33115.200000000004</v>
      </c>
      <c r="O486" s="895">
        <f>IF((L488=""),"",AVERAGE(D488:L488))</f>
        <v>38767.573333333334</v>
      </c>
      <c r="P486" s="895">
        <f>IF((L487=""),"",((M486-N486)/(M486+N486))*100)</f>
        <v>10.107711294803529</v>
      </c>
      <c r="Q486" s="896" t="str">
        <f>IF(L487="","",IF(P486&lt;20,(IF(O486&gt;33000,IF(O486&lt;44000,"Pass","Fail"),"Fail"))))</f>
        <v>Pass</v>
      </c>
      <c r="R486" s="895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90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90"/>
      <c r="N487" s="890"/>
      <c r="O487" s="890"/>
      <c r="P487" s="890"/>
      <c r="Q487" s="897"/>
      <c r="R487" s="890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891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891"/>
      <c r="N488" s="891"/>
      <c r="O488" s="891"/>
      <c r="P488" s="891"/>
      <c r="Q488" s="898"/>
      <c r="R488" s="891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895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895">
        <f>IF((L490=""),"",MAX(D491:L491))</f>
        <v>36110.46</v>
      </c>
      <c r="N489" s="895">
        <f>IF(L490="","",MIN(D491:L491))</f>
        <v>29322.300000000007</v>
      </c>
      <c r="O489" s="895">
        <f>IF((L491=""),"",AVERAGE(D491:L491))</f>
        <v>32821.136666666665</v>
      </c>
      <c r="P489" s="895">
        <f>IF((L490=""),"",((M489-N489)/(M489+N489))*100)</f>
        <v>10.374252897172596</v>
      </c>
      <c r="Q489" s="896" t="str">
        <f>IF(L490="","",IF(P489&lt;20,(IF(O489&gt;33000,IF(O489&lt;44000,"Pass","Fail"),"Fail"))))</f>
        <v>Fail</v>
      </c>
      <c r="R489" s="895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90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90"/>
      <c r="N490" s="890"/>
      <c r="O490" s="890"/>
      <c r="P490" s="890"/>
      <c r="Q490" s="897"/>
      <c r="R490" s="890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891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891"/>
      <c r="N491" s="891"/>
      <c r="O491" s="891"/>
      <c r="P491" s="891"/>
      <c r="Q491" s="898"/>
      <c r="R491" s="891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895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895">
        <f>IF((L493=""),"",MAX(D494:L494))</f>
        <v>41681.07</v>
      </c>
      <c r="N492" s="895">
        <f>IF(L493="","",MIN(D494:L494))</f>
        <v>33600.629999999997</v>
      </c>
      <c r="O492" s="895">
        <f>IF((L494=""),"",AVERAGE(D494:L494))</f>
        <v>39799.146666666667</v>
      </c>
      <c r="P492" s="895">
        <f>IF((L493=""),"",((M492-N492)/(M492+N492))*100)</f>
        <v>10.733604581193044</v>
      </c>
      <c r="Q492" s="896" t="str">
        <f>IF(L493="","",IF(P492&lt;20,(IF(O492&gt;33000,IF(O492&lt;44000,"Pass","Fail"),"Fail"))))</f>
        <v>Pass</v>
      </c>
      <c r="R492" s="895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90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90"/>
      <c r="N493" s="890"/>
      <c r="O493" s="890"/>
      <c r="P493" s="890"/>
      <c r="Q493" s="897"/>
      <c r="R493" s="890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891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891"/>
      <c r="N494" s="891"/>
      <c r="O494" s="891"/>
      <c r="P494" s="891"/>
      <c r="Q494" s="898"/>
      <c r="R494" s="891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895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895">
        <f>IF((L496=""),"",MAX(D497:L497))</f>
        <v>39410.19</v>
      </c>
      <c r="N495" s="895">
        <f>IF(L496="","",MIN(D497:L497))</f>
        <v>33458.19</v>
      </c>
      <c r="O495" s="895">
        <f>IF((L497=""),"",AVERAGE(D497:L497))</f>
        <v>37979.920000000006</v>
      </c>
      <c r="P495" s="895">
        <f>IF((L496=""),"",((M495-N495)/(M495+N495))*100)</f>
        <v>8.1681519473878783</v>
      </c>
      <c r="Q495" s="896" t="str">
        <f>IF(L496="","",IF(P495&lt;20,(IF(O495&gt;33000,IF(O495&lt;44000,"Pass","Fail"),"Fail"))))</f>
        <v>Pass</v>
      </c>
      <c r="R495" s="895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90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90"/>
      <c r="N496" s="890"/>
      <c r="O496" s="890"/>
      <c r="P496" s="890"/>
      <c r="Q496" s="897"/>
      <c r="R496" s="890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891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891"/>
      <c r="N497" s="891"/>
      <c r="O497" s="891"/>
      <c r="P497" s="891"/>
      <c r="Q497" s="898"/>
      <c r="R497" s="891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895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895">
        <f>IF((L499=""),"",MAX(D500:L500))</f>
        <v>40285.89</v>
      </c>
      <c r="N498" s="895">
        <f>IF(L499="","",MIN(D500:L500))</f>
        <v>32039.52</v>
      </c>
      <c r="O498" s="895">
        <f>IF((L500=""),"",AVERAGE(D500:L500))</f>
        <v>38422.313333333332</v>
      </c>
      <c r="P498" s="895">
        <f>IF((L499=""),"",((M498-N498)/(M498+N498))*100)</f>
        <v>11.401760460120446</v>
      </c>
      <c r="Q498" s="896" t="str">
        <f>IF(L499="","",IF(P498&lt;20,(IF(O498&gt;33000,IF(O498&lt;44000,"Pass","Fail"),"Fail"))))</f>
        <v>Pass</v>
      </c>
      <c r="R498" s="895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90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90"/>
      <c r="N499" s="890"/>
      <c r="O499" s="890"/>
      <c r="P499" s="890"/>
      <c r="Q499" s="897"/>
      <c r="R499" s="890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891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891"/>
      <c r="N500" s="891"/>
      <c r="O500" s="891"/>
      <c r="P500" s="891"/>
      <c r="Q500" s="898"/>
      <c r="R500" s="891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895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895">
        <f>IF((L502=""),"",MAX(D503:L503))</f>
        <v>41097.33</v>
      </c>
      <c r="N501" s="895">
        <f>IF(L502="","",MIN(D503:L503))</f>
        <v>33476.910000000003</v>
      </c>
      <c r="O501" s="895">
        <f>IF((L503=""),"",AVERAGE(D503:L503))</f>
        <v>39231.656666666662</v>
      </c>
      <c r="P501" s="895">
        <f>IF((L502=""),"",((M501-N501)/(M501+N501))*100)</f>
        <v>10.218568771200347</v>
      </c>
      <c r="Q501" s="896" t="str">
        <f>IF(L502="","",IF(P501&lt;20,(IF(O501&gt;33000,IF(O501&lt;44000,"Pass","Fail"),"Fail"))))</f>
        <v>Pass</v>
      </c>
      <c r="R501" s="895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90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90"/>
      <c r="N502" s="890"/>
      <c r="O502" s="890"/>
      <c r="P502" s="890"/>
      <c r="Q502" s="897"/>
      <c r="R502" s="890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891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891"/>
      <c r="N503" s="891"/>
      <c r="O503" s="891"/>
      <c r="P503" s="891"/>
      <c r="Q503" s="898"/>
      <c r="R503" s="891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895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895">
        <f>IF((L505=""),"",MAX(D506:L506))</f>
        <v>41381.520000000004</v>
      </c>
      <c r="N504" s="895">
        <f>IF(L505="","",MIN(D506:L506))</f>
        <v>33748.619999999995</v>
      </c>
      <c r="O504" s="895">
        <f>IF((L506=""),"",AVERAGE(D506:L506))</f>
        <v>39404.28</v>
      </c>
      <c r="P504" s="895">
        <f>IF((L505=""),"",((M504-N504)/(M504+N504))*100)</f>
        <v>10.159571112206113</v>
      </c>
      <c r="Q504" s="896" t="str">
        <f>IF(L505="","",IF(P504&lt;20,(IF(O504&gt;33000,IF(O504&lt;44000,"Pass","Fail"),"Fail"))))</f>
        <v>Pass</v>
      </c>
      <c r="R504" s="895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90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90"/>
      <c r="N505" s="890"/>
      <c r="O505" s="890"/>
      <c r="P505" s="890"/>
      <c r="Q505" s="897"/>
      <c r="R505" s="890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891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891"/>
      <c r="N506" s="891"/>
      <c r="O506" s="891"/>
      <c r="P506" s="891"/>
      <c r="Q506" s="898"/>
      <c r="R506" s="891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895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895">
        <f>IF((L508=""),"",MAX(D509:L509))</f>
        <v>44270.009999999995</v>
      </c>
      <c r="N507" s="895">
        <f>IF(L508="","",MIN(D509:L509))</f>
        <v>37281.75</v>
      </c>
      <c r="O507" s="895">
        <f>IF((L509=""),"",AVERAGE(D509:L509))</f>
        <v>42178.09</v>
      </c>
      <c r="P507" s="895">
        <f>IF((L508=""),"",((M507-N507)/(M507+N507))*100)</f>
        <v>8.5691099738374685</v>
      </c>
      <c r="Q507" s="896" t="str">
        <f>IF(L508="","",IF(P507&lt;20,(IF(O507&gt;33000,IF(O507&lt;44000,"Pass","Fail"),"Fail"))))</f>
        <v>Pass</v>
      </c>
      <c r="R507" s="895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90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90"/>
      <c r="N508" s="890"/>
      <c r="O508" s="890"/>
      <c r="P508" s="890"/>
      <c r="Q508" s="897"/>
      <c r="R508" s="890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891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891"/>
      <c r="N509" s="891"/>
      <c r="O509" s="891"/>
      <c r="P509" s="891"/>
      <c r="Q509" s="898"/>
      <c r="R509" s="891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895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895">
        <f>IF((L511=""),"",MAX(D512:L512))</f>
        <v>40374.36</v>
      </c>
      <c r="N510" s="895">
        <f>IF(L511="","",MIN(D512:L512))</f>
        <v>32802.42</v>
      </c>
      <c r="O510" s="895">
        <f>IF((L512=""),"",AVERAGE(D512:L512))</f>
        <v>38524.689999999995</v>
      </c>
      <c r="P510" s="895">
        <f>IF((L511=""),"",((M510-N510)/(M510+N510))*100)</f>
        <v>10.347462678734979</v>
      </c>
      <c r="Q510" s="896" t="str">
        <f>IF(L511="","",IF(P510&lt;20,(IF(O510&gt;33000,IF(O510&lt;44000,"Pass","Fail"),"Fail"))))</f>
        <v>Pass</v>
      </c>
      <c r="R510" s="895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90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90"/>
      <c r="N511" s="890"/>
      <c r="O511" s="890"/>
      <c r="P511" s="890"/>
      <c r="Q511" s="897"/>
      <c r="R511" s="890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891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891"/>
      <c r="N512" s="891"/>
      <c r="O512" s="891"/>
      <c r="P512" s="891"/>
      <c r="Q512" s="898"/>
      <c r="R512" s="891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895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895">
        <f>IF((L514=""),"",MAX(D515:L515))</f>
        <v>40832.339999999997</v>
      </c>
      <c r="N513" s="895">
        <f>IF(L514="","",MIN(D515:L515))</f>
        <v>33335.729999999996</v>
      </c>
      <c r="O513" s="895">
        <f>IF((L515=""),"",AVERAGE(D515:L515))</f>
        <v>39027.78666666666</v>
      </c>
      <c r="P513" s="895">
        <f>IF((L514=""),"",((M513-N513)/(M513+N513))*100)</f>
        <v>10.107597514671747</v>
      </c>
      <c r="Q513" s="896" t="str">
        <f>IF(L514="","",IF(P513&lt;20,(IF(O513&gt;33000,IF(O513&lt;44000,"Pass","Fail"),"Fail"))))</f>
        <v>Pass</v>
      </c>
      <c r="R513" s="895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90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90"/>
      <c r="N514" s="890"/>
      <c r="O514" s="890"/>
      <c r="P514" s="890"/>
      <c r="Q514" s="897"/>
      <c r="R514" s="890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891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891"/>
      <c r="N515" s="891"/>
      <c r="O515" s="891"/>
      <c r="P515" s="891"/>
      <c r="Q515" s="898"/>
      <c r="R515" s="891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895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895">
        <f>IF((L517=""),"",MAX(D518:L518))</f>
        <v>37554.030000000006</v>
      </c>
      <c r="N516" s="895">
        <f>IF(L517="","",MIN(D518:L518))</f>
        <v>31333.649999999998</v>
      </c>
      <c r="O516" s="895">
        <f>IF((L518=""),"",AVERAGE(D518:L518))</f>
        <v>35985.130000000005</v>
      </c>
      <c r="P516" s="895">
        <f>IF((L517=""),"",((M516-N516)/(M516+N516))*100)</f>
        <v>9.0297423283815146</v>
      </c>
      <c r="Q516" s="896" t="str">
        <f>IF(L517="","",IF(P516&lt;20,(IF(O516&gt;33000,IF(O516&lt;44000,"Pass","Fail"),"Fail"))))</f>
        <v>Pass</v>
      </c>
      <c r="R516" s="895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90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90"/>
      <c r="N517" s="890"/>
      <c r="O517" s="890"/>
      <c r="P517" s="890"/>
      <c r="Q517" s="897"/>
      <c r="R517" s="890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891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891"/>
      <c r="N518" s="891"/>
      <c r="O518" s="891"/>
      <c r="P518" s="891"/>
      <c r="Q518" s="898"/>
      <c r="R518" s="891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895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895">
        <f>IF((L520=""),"",MAX(D521:L521))</f>
        <v>42231.39</v>
      </c>
      <c r="N519" s="895">
        <f>IF(L520="","",MIN(D521:L521))</f>
        <v>34047.569999999992</v>
      </c>
      <c r="O519" s="895">
        <f>IF((L521=""),"",AVERAGE(D521:L521))</f>
        <v>39904.806666666671</v>
      </c>
      <c r="P519" s="895">
        <f>IF((L520=""),"",((M519-N519)/(M519+N519))*100)</f>
        <v>10.72880385364458</v>
      </c>
      <c r="Q519" s="896" t="str">
        <f>IF(L520="","",IF(P519&lt;20,(IF(O519&gt;33000,IF(O519&lt;44000,"Pass","Fail"),"Fail"))))</f>
        <v>Pass</v>
      </c>
      <c r="R519" s="895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90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90"/>
      <c r="N520" s="890"/>
      <c r="O520" s="890"/>
      <c r="P520" s="890"/>
      <c r="Q520" s="897"/>
      <c r="R520" s="890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891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891"/>
      <c r="N521" s="891"/>
      <c r="O521" s="891"/>
      <c r="P521" s="891"/>
      <c r="Q521" s="898"/>
      <c r="R521" s="891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895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895">
        <f>IF((L523=""),"",MAX(D524:L524))</f>
        <v>41770.11</v>
      </c>
      <c r="N522" s="895">
        <f>IF(L523="","",MIN(D524:L524))</f>
        <v>33976.200000000004</v>
      </c>
      <c r="O522" s="895">
        <f>IF((L524=""),"",AVERAGE(D524:L524))</f>
        <v>39359.386666666665</v>
      </c>
      <c r="P522" s="895">
        <f>IF((L523=""),"",((M522-N522)/(M522+N522))*100)</f>
        <v>10.289491329676649</v>
      </c>
      <c r="Q522" s="896" t="str">
        <f>IF(L523="","",IF(P522&lt;20,(IF(O522&gt;33000,IF(O522&lt;44000,"Pass","Fail"),"Fail"))))</f>
        <v>Pass</v>
      </c>
      <c r="R522" s="895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90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90"/>
      <c r="N523" s="890"/>
      <c r="O523" s="890"/>
      <c r="P523" s="890"/>
      <c r="Q523" s="897"/>
      <c r="R523" s="890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891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891"/>
      <c r="N524" s="891"/>
      <c r="O524" s="891"/>
      <c r="P524" s="891"/>
      <c r="Q524" s="898"/>
      <c r="R524" s="891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895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895">
        <f>IF((L526=""),"",MAX(D527:L527))</f>
        <v>42193.74</v>
      </c>
      <c r="N525" s="895">
        <f>IF(L526="","",MIN(D527:L527))</f>
        <v>35872.020000000004</v>
      </c>
      <c r="O525" s="895">
        <f>IF((L527=""),"",AVERAGE(D527:L527))</f>
        <v>40575.123333333329</v>
      </c>
      <c r="P525" s="895">
        <f>IF((L526=""),"",((M525-N525)/(M525+N525))*100)</f>
        <v>8.0979420427086009</v>
      </c>
      <c r="Q525" s="896" t="str">
        <f>IF(L526="","",IF(P525&lt;20,(IF(O525&gt;33000,IF(O525&lt;44000,"Pass","Fail"),"Fail"))))</f>
        <v>Pass</v>
      </c>
      <c r="R525" s="895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90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90"/>
      <c r="N526" s="890"/>
      <c r="O526" s="890"/>
      <c r="P526" s="890"/>
      <c r="Q526" s="897"/>
      <c r="R526" s="890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891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891"/>
      <c r="N527" s="891"/>
      <c r="O527" s="891"/>
      <c r="P527" s="891"/>
      <c r="Q527" s="898"/>
      <c r="R527" s="891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895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895">
        <f>IF((L529=""),"",MAX(D530:L530))</f>
        <v>35535.270000000004</v>
      </c>
      <c r="N528" s="895">
        <f>IF(L529="","",MIN(D530:L530))</f>
        <v>29987.700000000004</v>
      </c>
      <c r="O528" s="895">
        <f>IF((L530=""),"",AVERAGE(D530:L530))</f>
        <v>34181.633333333331</v>
      </c>
      <c r="P528" s="895">
        <f>IF((L529=""),"",((M528-N528)/(M528+N528))*100)</f>
        <v>8.466603391146645</v>
      </c>
      <c r="Q528" s="896" t="str">
        <f>IF(L529="","",IF(P528&lt;20,(IF(O528&gt;33000,IF(O528&lt;44000,"Pass","Fail"),"Fail"))))</f>
        <v>Pass</v>
      </c>
      <c r="R528" s="895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90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90"/>
      <c r="N529" s="890"/>
      <c r="O529" s="890"/>
      <c r="P529" s="890"/>
      <c r="Q529" s="897"/>
      <c r="R529" s="890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891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891"/>
      <c r="N530" s="891"/>
      <c r="O530" s="891"/>
      <c r="P530" s="891"/>
      <c r="Q530" s="898"/>
      <c r="R530" s="891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895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895">
        <f>IF((L532=""),"",MAX(D533:L533))</f>
        <v>42181.020000000004</v>
      </c>
      <c r="N531" s="895">
        <f>IF(L532="","",MIN(D533:L533))</f>
        <v>33702.719999999994</v>
      </c>
      <c r="O531" s="895">
        <f>IF((L533=""),"",AVERAGE(D533:L533))</f>
        <v>39963.676666666666</v>
      </c>
      <c r="P531" s="895">
        <f>IF((L532=""),"",((M531-N531)/(M531+N531))*100)</f>
        <v>11.172749260908873</v>
      </c>
      <c r="Q531" s="896" t="str">
        <f>IF(L532="","",IF(P531&lt;20,(IF(O531&gt;33000,IF(O531&lt;44000,"Pass","Fail"),"Fail"))))</f>
        <v>Pass</v>
      </c>
      <c r="R531" s="895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90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90"/>
      <c r="N532" s="890"/>
      <c r="O532" s="890"/>
      <c r="P532" s="890"/>
      <c r="Q532" s="897"/>
      <c r="R532" s="890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891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891"/>
      <c r="N533" s="891"/>
      <c r="O533" s="891"/>
      <c r="P533" s="891"/>
      <c r="Q533" s="898"/>
      <c r="R533" s="891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895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895">
        <f>IF((L535=""),"",MAX(D536:L536))</f>
        <v>41170.559999999998</v>
      </c>
      <c r="N534" s="895">
        <f>IF(L535="","",MIN(D536:L536))</f>
        <v>33262.110000000008</v>
      </c>
      <c r="O534" s="895">
        <f>IF((L536=""),"",AVERAGE(D536:L536))</f>
        <v>39505.509999999995</v>
      </c>
      <c r="P534" s="895">
        <f>IF((L535=""),"",((M534-N534)/(M534+N534))*100)</f>
        <v>10.624971534676893</v>
      </c>
      <c r="Q534" s="896" t="str">
        <f>IF(L535="","",IF(P534&lt;20,(IF(O534&gt;33000,IF(O534&lt;44000,"Pass","Fail"),"Fail"))))</f>
        <v>Pass</v>
      </c>
      <c r="R534" s="895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90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90"/>
      <c r="N535" s="890"/>
      <c r="O535" s="890"/>
      <c r="P535" s="890"/>
      <c r="Q535" s="897"/>
      <c r="R535" s="890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891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891"/>
      <c r="N536" s="891"/>
      <c r="O536" s="891"/>
      <c r="P536" s="891"/>
      <c r="Q536" s="898"/>
      <c r="R536" s="891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895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895">
        <f>IF((L538=""),"",MAX(D539:L539))</f>
        <v>41183.880000000005</v>
      </c>
      <c r="N537" s="895">
        <f>IF(L538="","",MIN(D539:L539))</f>
        <v>33812.79</v>
      </c>
      <c r="O537" s="895">
        <f>IF((L539=""),"",AVERAGE(D539:L539))</f>
        <v>39303.630000000005</v>
      </c>
      <c r="P537" s="895">
        <f>IF((L538=""),"",((M537-N537)/(M537+N537))*100)</f>
        <v>9.8285563879036264</v>
      </c>
      <c r="Q537" s="896" t="str">
        <f>IF(L538="","",IF(P537&lt;20,(IF(O537&gt;33000,IF(O537&lt;44000,"Pass","Fail"),"Fail"))))</f>
        <v>Pass</v>
      </c>
      <c r="R537" s="895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90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90"/>
      <c r="N538" s="890"/>
      <c r="O538" s="890"/>
      <c r="P538" s="890"/>
      <c r="Q538" s="897"/>
      <c r="R538" s="890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891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891"/>
      <c r="N539" s="891"/>
      <c r="O539" s="891"/>
      <c r="P539" s="891"/>
      <c r="Q539" s="898"/>
      <c r="R539" s="891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895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895">
        <f>IF((L541=""),"",MAX(D542:L542))</f>
        <v>40678.949999999997</v>
      </c>
      <c r="N540" s="895">
        <f>IF(L541="","",MIN(D542:L542))</f>
        <v>33315.96</v>
      </c>
      <c r="O540" s="895">
        <f>IF((L542=""),"",AVERAGE(D542:L542))</f>
        <v>38820.706666666665</v>
      </c>
      <c r="P540" s="895">
        <f>IF((L541=""),"",((M540-N540)/(M540+N540))*100)</f>
        <v>9.9506709312843231</v>
      </c>
      <c r="Q540" s="896" t="str">
        <f>IF(L541="","",IF(P540&lt;20,(IF(O540&gt;33000,IF(O540&lt;44000,"Pass","Fail"),"Fail"))))</f>
        <v>Pass</v>
      </c>
      <c r="R540" s="895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90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90"/>
      <c r="N541" s="890"/>
      <c r="O541" s="890"/>
      <c r="P541" s="890"/>
      <c r="Q541" s="897"/>
      <c r="R541" s="890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891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891"/>
      <c r="N542" s="891"/>
      <c r="O542" s="891"/>
      <c r="P542" s="891"/>
      <c r="Q542" s="898"/>
      <c r="R542" s="891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895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895">
        <f>IF((L544=""),"",MAX(D545:L545))</f>
        <v>41160.149999999994</v>
      </c>
      <c r="N543" s="895">
        <f>IF(L544="","",MIN(D545:L545))</f>
        <v>33665.819999999992</v>
      </c>
      <c r="O543" s="895">
        <f>IF((L545=""),"",AVERAGE(D545:L545))</f>
        <v>39406.596666666665</v>
      </c>
      <c r="P543" s="895">
        <f>IF((L544=""),"",((M543-N543)/(M543+N543))*100)</f>
        <v>10.015680384764812</v>
      </c>
      <c r="Q543" s="896" t="str">
        <f>IF(L544="","",IF(P543&lt;20,(IF(O543&gt;33000,IF(O543&lt;44000,"Pass","Fail"),"Fail"))))</f>
        <v>Pass</v>
      </c>
      <c r="R543" s="895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90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90"/>
      <c r="N544" s="890"/>
      <c r="O544" s="890"/>
      <c r="P544" s="890"/>
      <c r="Q544" s="897"/>
      <c r="R544" s="890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891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891"/>
      <c r="N545" s="891"/>
      <c r="O545" s="891"/>
      <c r="P545" s="891"/>
      <c r="Q545" s="898"/>
      <c r="R545" s="891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895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895">
        <f>IF((L547=""),"",MAX(D548:L548))</f>
        <v>42848.61</v>
      </c>
      <c r="N546" s="895">
        <f>IF(L547="","",MIN(D548:L548))</f>
        <v>34390.14</v>
      </c>
      <c r="O546" s="895">
        <f>IF((L548=""),"",AVERAGE(D548:L548))</f>
        <v>40941.730000000003</v>
      </c>
      <c r="P546" s="895">
        <f>IF((L547=""),"",((M546-N546)/(M546+N546))*100)</f>
        <v>10.951070544254019</v>
      </c>
      <c r="Q546" s="896" t="str">
        <f>IF(L547="","",IF(P546&lt;20,(IF(O546&gt;33000,IF(O546&lt;44000,"Pass","Fail"),"Fail"))))</f>
        <v>Pass</v>
      </c>
      <c r="R546" s="895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90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90"/>
      <c r="N547" s="890"/>
      <c r="O547" s="890"/>
      <c r="P547" s="890"/>
      <c r="Q547" s="897"/>
      <c r="R547" s="890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891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891"/>
      <c r="N548" s="891"/>
      <c r="O548" s="891"/>
      <c r="P548" s="891"/>
      <c r="Q548" s="898"/>
      <c r="R548" s="891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895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895">
        <f>IF((L550=""),"",MAX(D551:L551))</f>
        <v>85329.03</v>
      </c>
      <c r="N549" s="895">
        <f>IF(L550="","",MIN(D551:L551))</f>
        <v>38299.979999999996</v>
      </c>
      <c r="O549" s="895">
        <f>IF((L551=""),"",AVERAGE(D551:L551))</f>
        <v>72154.186666666676</v>
      </c>
      <c r="P549" s="895">
        <f>IF((L550=""),"",((M549-N549)/(M549+N549))*100)</f>
        <v>38.040464774408534</v>
      </c>
      <c r="Q549" s="896" t="b">
        <f>IF(L550="","",IF(P549&lt;20,(IF(O549&gt;33000,IF(O549&lt;44000,"Pass","Fail"),"Fail"))))</f>
        <v>0</v>
      </c>
      <c r="R549" s="895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90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90"/>
      <c r="N550" s="890"/>
      <c r="O550" s="890"/>
      <c r="P550" s="890"/>
      <c r="Q550" s="897"/>
      <c r="R550" s="890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891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891"/>
      <c r="N551" s="891"/>
      <c r="O551" s="891"/>
      <c r="P551" s="891"/>
      <c r="Q551" s="898"/>
      <c r="R551" s="891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895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895">
        <f>IF((L553=""),"",MAX(D554:L554))</f>
        <v>34977.78</v>
      </c>
      <c r="N552" s="895">
        <f>IF(L553="","",MIN(D554:L554))</f>
        <v>29337.780000000006</v>
      </c>
      <c r="O552" s="895">
        <f>IF((L554=""),"",AVERAGE(D554:L554))</f>
        <v>33583.763333333336</v>
      </c>
      <c r="P552" s="895">
        <f>IF((L553=""),"",((M552-N552)/(M552+N552))*100)</f>
        <v>8.7692620572688682</v>
      </c>
      <c r="Q552" s="896" t="str">
        <f>IF(L553="","",IF(P552&lt;20,(IF(O552&gt;33000,IF(O552&lt;44000,"Pass","Fail"),"Fail"))))</f>
        <v>Pass</v>
      </c>
      <c r="R552" s="895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90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90"/>
      <c r="N553" s="890"/>
      <c r="O553" s="890"/>
      <c r="P553" s="890"/>
      <c r="Q553" s="897"/>
      <c r="R553" s="890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891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891"/>
      <c r="N554" s="891"/>
      <c r="O554" s="891"/>
      <c r="P554" s="891"/>
      <c r="Q554" s="898"/>
      <c r="R554" s="891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895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895">
        <f>IF((L556=""),"",MAX(D557:L557))</f>
        <v>41227.68</v>
      </c>
      <c r="N555" s="895">
        <f>IF(L556="","",MIN(D557:L557))</f>
        <v>33548.97</v>
      </c>
      <c r="O555" s="895">
        <f>IF((L557=""),"",AVERAGE(D557:L557))</f>
        <v>39301.01</v>
      </c>
      <c r="P555" s="895">
        <f>IF((L556=""),"",((M555-N555)/(M555+N555))*100)</f>
        <v>10.268860667066523</v>
      </c>
      <c r="Q555" s="896" t="str">
        <f>IF(L556="","",IF(P555&lt;20,(IF(O555&gt;33000,IF(O555&lt;44000,"Pass","Fail"),"Fail"))))</f>
        <v>Pass</v>
      </c>
      <c r="R555" s="895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90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90"/>
      <c r="N556" s="890"/>
      <c r="O556" s="890"/>
      <c r="P556" s="890"/>
      <c r="Q556" s="897"/>
      <c r="R556" s="890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891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891"/>
      <c r="N557" s="891"/>
      <c r="O557" s="891"/>
      <c r="P557" s="891"/>
      <c r="Q557" s="898"/>
      <c r="R557" s="891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895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895">
        <f>IF((L559=""),"",MAX(D560:L560))</f>
        <v>35472.389999999992</v>
      </c>
      <c r="N558" s="895">
        <f>IF(L559="","",MIN(D560:L560))</f>
        <v>29884.560000000001</v>
      </c>
      <c r="O558" s="895">
        <f>IF((L560=""),"",AVERAGE(D560:L560))</f>
        <v>34116.22</v>
      </c>
      <c r="P558" s="895">
        <f>IF((L559=""),"",((M558-N558)/(M558+N558))*100)</f>
        <v>8.5497104745554839</v>
      </c>
      <c r="Q558" s="896" t="str">
        <f>IF(L559="","",IF(P558&lt;20,(IF(O558&gt;33000,IF(O558&lt;44000,"Pass","Fail"),"Fail"))))</f>
        <v>Pass</v>
      </c>
      <c r="R558" s="895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90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90"/>
      <c r="N559" s="890"/>
      <c r="O559" s="890"/>
      <c r="P559" s="890"/>
      <c r="Q559" s="897"/>
      <c r="R559" s="890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891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891"/>
      <c r="N560" s="891"/>
      <c r="O560" s="891"/>
      <c r="P560" s="891"/>
      <c r="Q560" s="898"/>
      <c r="R560" s="891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895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895">
        <f>IF((L562=""),"",MAX(D563:L563))</f>
        <v>37771.049999999996</v>
      </c>
      <c r="N561" s="895">
        <f>IF(L562="","",MIN(D563:L563))</f>
        <v>31685.79</v>
      </c>
      <c r="O561" s="895">
        <f>IF((L563=""),"",AVERAGE(D563:L563))</f>
        <v>36285.276666666665</v>
      </c>
      <c r="P561" s="895">
        <f>IF((L562=""),"",((M561-N561)/(M561+N561))*100)</f>
        <v>8.7612105589600606</v>
      </c>
      <c r="Q561" s="896" t="str">
        <f>IF(L562="","",IF(P561&lt;20,(IF(O561&gt;33000,IF(O561&lt;44000,"Pass","Fail"),"Fail"))))</f>
        <v>Pass</v>
      </c>
      <c r="R561" s="895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90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90"/>
      <c r="N562" s="890"/>
      <c r="O562" s="890"/>
      <c r="P562" s="890"/>
      <c r="Q562" s="897"/>
      <c r="R562" s="890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891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891"/>
      <c r="N563" s="891"/>
      <c r="O563" s="891"/>
      <c r="P563" s="891"/>
      <c r="Q563" s="898"/>
      <c r="R563" s="891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895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895">
        <f>IF((L565=""),"",MAX(D566:L566))</f>
        <v>42383.19</v>
      </c>
      <c r="N564" s="895">
        <f>IF(L565="","",MIN(D566:L566))</f>
        <v>35486.399999999994</v>
      </c>
      <c r="O564" s="895">
        <f>IF((L566=""),"",AVERAGE(D566:L566))</f>
        <v>40816.873333333329</v>
      </c>
      <c r="P564" s="895">
        <f>IF((L565=""),"",((M564-N564)/(M564+N564))*100)</f>
        <v>8.856846427469323</v>
      </c>
      <c r="Q564" s="896" t="str">
        <f>IF(L565="","",IF(P564&lt;20,(IF(O564&gt;33000,IF(O564&lt;44000,"Pass","Fail"),"Fail"))))</f>
        <v>Pass</v>
      </c>
      <c r="R564" s="895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90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90"/>
      <c r="N565" s="890"/>
      <c r="O565" s="890"/>
      <c r="P565" s="890"/>
      <c r="Q565" s="897"/>
      <c r="R565" s="890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891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891"/>
      <c r="N566" s="891"/>
      <c r="O566" s="891"/>
      <c r="P566" s="891"/>
      <c r="Q566" s="898"/>
      <c r="R566" s="891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895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895">
        <f>IF((L568=""),"",MAX(D569:L569))</f>
        <v>41472.240000000005</v>
      </c>
      <c r="N567" s="895">
        <f>IF(L568="","",MIN(D569:L569))</f>
        <v>33716.67</v>
      </c>
      <c r="O567" s="895">
        <f>IF((L569=""),"",AVERAGE(D569:L569))</f>
        <v>39630.82</v>
      </c>
      <c r="P567" s="895">
        <f>IF((L568=""),"",((M567-N567)/(M567+N567))*100)</f>
        <v>10.314779134316494</v>
      </c>
      <c r="Q567" s="896" t="str">
        <f>IF(L568="","",IF(P567&lt;20,(IF(O567&gt;33000,IF(O567&lt;44000,"Pass","Fail"),"Fail"))))</f>
        <v>Pass</v>
      </c>
      <c r="R567" s="895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90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90"/>
      <c r="N568" s="890"/>
      <c r="O568" s="890"/>
      <c r="P568" s="890"/>
      <c r="Q568" s="897"/>
      <c r="R568" s="890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891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891"/>
      <c r="N569" s="891"/>
      <c r="O569" s="891"/>
      <c r="P569" s="891"/>
      <c r="Q569" s="898"/>
      <c r="R569" s="891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895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895">
        <f>IF((L571=""),"",MAX(D572:L572))</f>
        <v>41295.569999999992</v>
      </c>
      <c r="N570" s="895">
        <f>IF(L571="","",MIN(D572:L572))</f>
        <v>34208.909999999996</v>
      </c>
      <c r="O570" s="895">
        <f>IF((L572=""),"",AVERAGE(D572:L572))</f>
        <v>39294.800000000003</v>
      </c>
      <c r="P570" s="895">
        <f>IF((L571=""),"",((M570-N570)/(M570+N570))*100)</f>
        <v>9.3857477066261481</v>
      </c>
      <c r="Q570" s="896" t="str">
        <f>IF(L571="","",IF(P570&lt;20,(IF(O570&gt;33000,IF(O570&lt;44000,"Pass","Fail"),"Fail"))))</f>
        <v>Pass</v>
      </c>
      <c r="R570" s="895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90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90"/>
      <c r="N571" s="890"/>
      <c r="O571" s="890"/>
      <c r="P571" s="890"/>
      <c r="Q571" s="897"/>
      <c r="R571" s="890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891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891"/>
      <c r="N572" s="891"/>
      <c r="O572" s="891"/>
      <c r="P572" s="891"/>
      <c r="Q572" s="898"/>
      <c r="R572" s="891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895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895">
        <f>IF((L574=""),"",MAX(D575:L575))</f>
        <v>41538.869999999995</v>
      </c>
      <c r="N573" s="895">
        <f>IF(L574="","",MIN(D575:L575))</f>
        <v>33483.149999999994</v>
      </c>
      <c r="O573" s="895">
        <f>IF((L575=""),"",AVERAGE(D575:L575))</f>
        <v>39395.07</v>
      </c>
      <c r="P573" s="895">
        <f>IF((L574=""),"",((M573-N573)/(M573+N573))*100)</f>
        <v>10.737807379753308</v>
      </c>
      <c r="Q573" s="896" t="str">
        <f>IF(L574="","",IF(P573&lt;20,(IF(O573&gt;33000,IF(O573&lt;44000,"Pass","Fail"),"Fail"))))</f>
        <v>Pass</v>
      </c>
      <c r="R573" s="895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90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90"/>
      <c r="N574" s="890"/>
      <c r="O574" s="890"/>
      <c r="P574" s="890"/>
      <c r="Q574" s="897"/>
      <c r="R574" s="890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891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891"/>
      <c r="N575" s="891"/>
      <c r="O575" s="891"/>
      <c r="P575" s="891"/>
      <c r="Q575" s="898"/>
      <c r="R575" s="891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895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895">
        <f>IF((L577=""),"",MAX(D578:L578))</f>
        <v>41102.49</v>
      </c>
      <c r="N576" s="895">
        <f>IF(L577="","",MIN(D578:L578))</f>
        <v>33206.670000000013</v>
      </c>
      <c r="O576" s="895">
        <f>IF((L578=""),"",AVERAGE(D578:L578))</f>
        <v>39080.056666666671</v>
      </c>
      <c r="P576" s="895">
        <f>IF((L577=""),"",((M576-N576)/(M576+N576))*100)</f>
        <v>10.625634847709199</v>
      </c>
      <c r="Q576" s="896" t="str">
        <f>IF(L577="","",IF(P576&lt;20,(IF(O576&gt;33000,IF(O576&lt;44000,"Pass","Fail"),"Fail"))))</f>
        <v>Pass</v>
      </c>
      <c r="R576" s="895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90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90"/>
      <c r="N577" s="890"/>
      <c r="O577" s="890"/>
      <c r="P577" s="890"/>
      <c r="Q577" s="897"/>
      <c r="R577" s="890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891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891"/>
      <c r="N578" s="891"/>
      <c r="O578" s="891"/>
      <c r="P578" s="891"/>
      <c r="Q578" s="898"/>
      <c r="R578" s="891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895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895">
        <f>IF((L580=""),"",MAX(D581:L581))</f>
        <v>42550.83</v>
      </c>
      <c r="N579" s="895">
        <f>IF(L580="","",MIN(D581:L581))</f>
        <v>34485.329999999987</v>
      </c>
      <c r="O579" s="895">
        <f>IF((L581=""),"",AVERAGE(D581:L581))</f>
        <v>40583.660000000003</v>
      </c>
      <c r="P579" s="895">
        <f>IF((L580=""),"",((M579-N579)/(M579+N579))*100)</f>
        <v>10.469758617251971</v>
      </c>
      <c r="Q579" s="896" t="str">
        <f>IF(L580="","",IF(P579&lt;20,(IF(O579&gt;33000,IF(O579&lt;44000,"Pass","Fail"),"Fail"))))</f>
        <v>Pass</v>
      </c>
      <c r="R579" s="895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90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90"/>
      <c r="N580" s="890"/>
      <c r="O580" s="890"/>
      <c r="P580" s="890"/>
      <c r="Q580" s="897"/>
      <c r="R580" s="890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891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891"/>
      <c r="N581" s="891"/>
      <c r="O581" s="891"/>
      <c r="P581" s="891"/>
      <c r="Q581" s="898"/>
      <c r="R581" s="891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895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895">
        <f>IF((L583=""),"",MAX(D584:L584))</f>
        <v>36355.649999999994</v>
      </c>
      <c r="N582" s="895">
        <f>IF(L583="","",MIN(D584:L584))</f>
        <v>30039.149999999998</v>
      </c>
      <c r="O582" s="895">
        <f>IF((L584=""),"",AVERAGE(D584:L584))</f>
        <v>34777.943333333329</v>
      </c>
      <c r="P582" s="895">
        <f>IF((L583=""),"",((M582-N582)/(M582+N582))*100)</f>
        <v>9.5135462415731311</v>
      </c>
      <c r="Q582" s="896" t="str">
        <f>IF(L583="","",IF(P582&lt;20,(IF(O582&gt;33000,IF(O582&lt;44000,"Pass","Fail"),"Fail"))))</f>
        <v>Pass</v>
      </c>
      <c r="R582" s="895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90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90"/>
      <c r="N583" s="890"/>
      <c r="O583" s="890"/>
      <c r="P583" s="890"/>
      <c r="Q583" s="897"/>
      <c r="R583" s="890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891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891"/>
      <c r="N584" s="891"/>
      <c r="O584" s="891"/>
      <c r="P584" s="891"/>
      <c r="Q584" s="898"/>
      <c r="R584" s="891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895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895">
        <f>IF((L586=""),"",MAX(D587:L587))</f>
        <v>41503.17</v>
      </c>
      <c r="N585" s="895">
        <f>IF(L586="","",MIN(D587:L587))</f>
        <v>34017.69</v>
      </c>
      <c r="O585" s="895">
        <f>IF((L587=""),"",AVERAGE(D587:L587))</f>
        <v>39632.89</v>
      </c>
      <c r="P585" s="895">
        <f>IF((L586=""),"",((M585-N585)/(M585+N585))*100)</f>
        <v>9.9118045001076478</v>
      </c>
      <c r="Q585" s="896" t="str">
        <f>IF(L586="","",IF(P585&lt;20,(IF(O585&gt;33000,IF(O585&lt;44000,"Pass","Fail"),"Fail"))))</f>
        <v>Pass</v>
      </c>
      <c r="R585" s="895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90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90"/>
      <c r="N586" s="890"/>
      <c r="O586" s="890"/>
      <c r="P586" s="890"/>
      <c r="Q586" s="897"/>
      <c r="R586" s="890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891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891"/>
      <c r="N587" s="891"/>
      <c r="O587" s="891"/>
      <c r="P587" s="891"/>
      <c r="Q587" s="898"/>
      <c r="R587" s="891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895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895">
        <f>IF((L589=""),"",MAX(D590:L590))</f>
        <v>35861.160000000003</v>
      </c>
      <c r="N588" s="895">
        <f>IF(L589="","",MIN(D590:L590))</f>
        <v>26994.659999999993</v>
      </c>
      <c r="O588" s="895">
        <f>IF((L590=""),"",AVERAGE(D590:L590))</f>
        <v>33693.21333333334</v>
      </c>
      <c r="P588" s="895">
        <f>IF((L589=""),"",((M588-N588)/(M588+N588))*100)</f>
        <v>14.106092323670286</v>
      </c>
      <c r="Q588" s="896" t="str">
        <f>IF(L589="","",IF(P588&lt;20,(IF(O588&gt;33000,IF(O588&lt;44000,"Pass","Fail"),"Fail"))))</f>
        <v>Pass</v>
      </c>
      <c r="R588" s="895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90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90"/>
      <c r="N589" s="890"/>
      <c r="O589" s="890"/>
      <c r="P589" s="890"/>
      <c r="Q589" s="897"/>
      <c r="R589" s="890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891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891"/>
      <c r="N590" s="891"/>
      <c r="O590" s="891"/>
      <c r="P590" s="891"/>
      <c r="Q590" s="898"/>
      <c r="R590" s="891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895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895">
        <f>IF((L592=""),"",MAX(D593:L593))</f>
        <v>40563.089999999997</v>
      </c>
      <c r="N591" s="895">
        <f>IF(L592="","",MIN(D593:L593))</f>
        <v>31791.870000000003</v>
      </c>
      <c r="O591" s="895">
        <f>IF((L593=""),"",AVERAGE(D593:L593))</f>
        <v>38061.493333333332</v>
      </c>
      <c r="P591" s="895">
        <f>IF((L592=""),"",((M591-N591)/(M591+N591))*100)</f>
        <v>12.122486143313457</v>
      </c>
      <c r="Q591" s="896" t="str">
        <f>IF(L592="","",IF(P591&lt;20,(IF(O591&gt;33000,IF(O591&lt;44000,"Pass","Fail"),"Fail"))))</f>
        <v>Pass</v>
      </c>
      <c r="R591" s="895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90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90"/>
      <c r="N592" s="890"/>
      <c r="O592" s="890"/>
      <c r="P592" s="890"/>
      <c r="Q592" s="897"/>
      <c r="R592" s="890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891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891"/>
      <c r="N593" s="891"/>
      <c r="O593" s="891"/>
      <c r="P593" s="891"/>
      <c r="Q593" s="898"/>
      <c r="R593" s="891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895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895">
        <f>IF((L595=""),"",MAX(D596:L596))</f>
        <v>44165.459999999992</v>
      </c>
      <c r="N594" s="895">
        <f>IF(L595="","",MIN(D596:L596))</f>
        <v>33180.69</v>
      </c>
      <c r="O594" s="895">
        <f>IF((L596=""),"",AVERAGE(D596:L596))</f>
        <v>39789.89</v>
      </c>
      <c r="P594" s="895">
        <f>IF((L595=""),"",((M594-N594)/(M594+N594))*100)</f>
        <v>14.202090213927896</v>
      </c>
      <c r="Q594" s="896" t="str">
        <f>IF(L595="","",IF(P594&lt;20,(IF(O594&gt;33000,IF(O594&lt;44000,"Pass","Fail"),"Fail"))))</f>
        <v>Pass</v>
      </c>
      <c r="R594" s="895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90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90"/>
      <c r="N595" s="890"/>
      <c r="O595" s="890"/>
      <c r="P595" s="890"/>
      <c r="Q595" s="897"/>
      <c r="R595" s="890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891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891"/>
      <c r="N596" s="891"/>
      <c r="O596" s="891"/>
      <c r="P596" s="891"/>
      <c r="Q596" s="898"/>
      <c r="R596" s="891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895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895">
        <f>IF((L598=""),"",MAX(D599:L599))</f>
        <v>45308.1</v>
      </c>
      <c r="N597" s="895">
        <f>IF(L598="","",MIN(D599:L599))</f>
        <v>32928.569999999992</v>
      </c>
      <c r="O597" s="895">
        <f>IF((L599=""),"",AVERAGE(D599:L599))</f>
        <v>40379.429999999993</v>
      </c>
      <c r="P597" s="895">
        <f>IF((L598=""),"",((M597-N597)/(M597+N597))*100)</f>
        <v>15.823181124656774</v>
      </c>
      <c r="Q597" s="896" t="str">
        <f>IF(L598="","",IF(P597&lt;20,(IF(O597&gt;33000,IF(O597&lt;44000,"Pass","Fail"),"Fail"))))</f>
        <v>Pass</v>
      </c>
      <c r="R597" s="895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90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90"/>
      <c r="N598" s="890"/>
      <c r="O598" s="890"/>
      <c r="P598" s="890"/>
      <c r="Q598" s="897"/>
      <c r="R598" s="890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891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891"/>
      <c r="N599" s="891"/>
      <c r="O599" s="891"/>
      <c r="P599" s="891"/>
      <c r="Q599" s="898"/>
      <c r="R599" s="891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895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895">
        <f>IF((L601=""),"",MAX(D602:L602))</f>
        <v>41464.379999999997</v>
      </c>
      <c r="N600" s="895">
        <f>IF(L601="","",MIN(D602:L602))</f>
        <v>33589.589999999997</v>
      </c>
      <c r="O600" s="895">
        <f>IF((L602=""),"",AVERAGE(D602:L602))</f>
        <v>39107.643333333333</v>
      </c>
      <c r="P600" s="895">
        <f>IF((L601=""),"",((M600-N600)/(M600+N600))*100)</f>
        <v>10.492169834587033</v>
      </c>
      <c r="Q600" s="896" t="str">
        <f>IF(L601="","",IF(P600&lt;20,(IF(O600&gt;33000,IF(O600&lt;44000,"Pass","Fail"),"Fail"))))</f>
        <v>Pass</v>
      </c>
      <c r="R600" s="895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90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90"/>
      <c r="N601" s="890"/>
      <c r="O601" s="890"/>
      <c r="P601" s="890"/>
      <c r="Q601" s="897"/>
      <c r="R601" s="890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891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891"/>
      <c r="N602" s="891"/>
      <c r="O602" s="891"/>
      <c r="P602" s="891"/>
      <c r="Q602" s="898"/>
      <c r="R602" s="891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895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895">
        <f>IF((L604=""),"",MAX(D605:L605))</f>
        <v>40982.82</v>
      </c>
      <c r="N603" s="895">
        <f>IF(L604="","",MIN(D605:L605))</f>
        <v>33477.870000000003</v>
      </c>
      <c r="O603" s="895">
        <f>IF((L605=""),"",AVERAGE(D605:L605))</f>
        <v>38798.05333333333</v>
      </c>
      <c r="P603" s="895">
        <f>IF((L604=""),"",((M603-N603)/(M603+N603))*100)</f>
        <v>10.079076624189216</v>
      </c>
      <c r="Q603" s="896" t="str">
        <f>IF(L604="","",IF(P603&lt;20,(IF(O603&gt;33000,IF(O603&lt;44000,"Pass","Fail"),"Fail"))))</f>
        <v>Pass</v>
      </c>
      <c r="R603" s="895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90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90"/>
      <c r="N604" s="890"/>
      <c r="O604" s="890"/>
      <c r="P604" s="890"/>
      <c r="Q604" s="897"/>
      <c r="R604" s="890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891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891"/>
      <c r="N605" s="891"/>
      <c r="O605" s="891"/>
      <c r="P605" s="891"/>
      <c r="Q605" s="898"/>
      <c r="R605" s="891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895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895">
        <f>IF((L607=""),"",MAX(D608:L608))</f>
        <v>40978.050000000003</v>
      </c>
      <c r="N606" s="895">
        <f>IF(L607="","",MIN(D608:L608))</f>
        <v>33467.61</v>
      </c>
      <c r="O606" s="895">
        <f>IF((L608=""),"",AVERAGE(D608:L608))</f>
        <v>38412.143333333341</v>
      </c>
      <c r="P606" s="895">
        <f>IF((L607=""),"",((M606-N606)/(M606+N606))*100)</f>
        <v>10.088486017855173</v>
      </c>
      <c r="Q606" s="896" t="str">
        <f>IF(L607="","",IF(P606&lt;20,(IF(O606&gt;33000,IF(O606&lt;44000,"Pass","Fail"),"Fail"))))</f>
        <v>Pass</v>
      </c>
      <c r="R606" s="895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90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90"/>
      <c r="N607" s="890"/>
      <c r="O607" s="890"/>
      <c r="P607" s="890"/>
      <c r="Q607" s="897"/>
      <c r="R607" s="890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891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891"/>
      <c r="N608" s="891"/>
      <c r="O608" s="891"/>
      <c r="P608" s="891"/>
      <c r="Q608" s="898"/>
      <c r="R608" s="891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895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895">
        <f>IF((L610=""),"",MAX(D611:L611))</f>
        <v>41343.510000000009</v>
      </c>
      <c r="N609" s="895">
        <f>IF(L610="","",MIN(D611:L611))</f>
        <v>33522.839999999997</v>
      </c>
      <c r="O609" s="895">
        <f>IF((L611=""),"",AVERAGE(D611:L611))</f>
        <v>38936.076666666668</v>
      </c>
      <c r="P609" s="895">
        <f>IF((L610=""),"",((M609-N609)/(M609+N609))*100)</f>
        <v>10.446175083999703</v>
      </c>
      <c r="Q609" s="896" t="str">
        <f>IF(L610="","",IF(P609&lt;20,(IF(O609&gt;33000,IF(O609&lt;44000,"Pass","Fail"),"Fail"))))</f>
        <v>Pass</v>
      </c>
      <c r="R609" s="895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90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90"/>
      <c r="N610" s="890"/>
      <c r="O610" s="890"/>
      <c r="P610" s="890"/>
      <c r="Q610" s="897"/>
      <c r="R610" s="890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891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891"/>
      <c r="N611" s="891"/>
      <c r="O611" s="891"/>
      <c r="P611" s="891"/>
      <c r="Q611" s="898"/>
      <c r="R611" s="891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895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895">
        <f>IF((L613=""),"",MAX(D614:L614))</f>
        <v>41658.6</v>
      </c>
      <c r="N612" s="895">
        <f>IF(L613="","",MIN(D614:L614))</f>
        <v>35291.610000000008</v>
      </c>
      <c r="O612" s="895">
        <f>IF((L614=""),"",AVERAGE(D614:L614))</f>
        <v>39760.670000000006</v>
      </c>
      <c r="P612" s="895">
        <f>IF((L613=""),"",((M612-N612)/(M612+N612))*100)</f>
        <v>8.2741684525617156</v>
      </c>
      <c r="Q612" s="896" t="str">
        <f>IF(L613="","",IF(P612&lt;20,(IF(O612&gt;33000,IF(O612&lt;44000,"Pass","Fail"),"Fail"))))</f>
        <v>Pass</v>
      </c>
      <c r="R612" s="895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90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90"/>
      <c r="N613" s="890"/>
      <c r="O613" s="890"/>
      <c r="P613" s="890"/>
      <c r="Q613" s="897"/>
      <c r="R613" s="890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891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891"/>
      <c r="N614" s="891"/>
      <c r="O614" s="891"/>
      <c r="P614" s="891"/>
      <c r="Q614" s="898"/>
      <c r="R614" s="891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895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895">
        <f>IF((L616=""),"",MAX(D617:L617))</f>
        <v>40902.449999999997</v>
      </c>
      <c r="N615" s="895">
        <f>IF(L616="","",MIN(D617:L617))</f>
        <v>33583.5</v>
      </c>
      <c r="O615" s="895">
        <f>IF((L617=""),"",AVERAGE(D617:L617))</f>
        <v>38835.173333333332</v>
      </c>
      <c r="P615" s="895">
        <f>IF((L616=""),"",((M615-N615)/(M615+N615))*100)</f>
        <v>9.8259470410191412</v>
      </c>
      <c r="Q615" s="896" t="str">
        <f>IF(L616="","",IF(P615&lt;20,(IF(O615&gt;33000,IF(O615&lt;44000,"Pass","Fail"),"Fail"))))</f>
        <v>Pass</v>
      </c>
      <c r="R615" s="895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90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90"/>
      <c r="N616" s="890"/>
      <c r="O616" s="890"/>
      <c r="P616" s="890"/>
      <c r="Q616" s="897"/>
      <c r="R616" s="890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891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891"/>
      <c r="N617" s="891"/>
      <c r="O617" s="891"/>
      <c r="P617" s="891"/>
      <c r="Q617" s="898"/>
      <c r="R617" s="891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895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895">
        <f>IF((L619=""),"",MAX(D620:L620))</f>
        <v>40955.249999999993</v>
      </c>
      <c r="N618" s="895">
        <f>IF(L619="","",MIN(D620:L620))</f>
        <v>33034.350000000006</v>
      </c>
      <c r="O618" s="895">
        <f>IF((L620=""),"",AVERAGE(D620:L620))</f>
        <v>38538.243333333332</v>
      </c>
      <c r="P618" s="895">
        <f>IF((L619=""),"",((M618-N618)/(M618+N618))*100)</f>
        <v>10.705423464919376</v>
      </c>
      <c r="Q618" s="896" t="str">
        <f>IF(L619="","",IF(P618&lt;20,(IF(O618&gt;33000,IF(O618&lt;44000,"Pass","Fail"),"Fail"))))</f>
        <v>Pass</v>
      </c>
      <c r="R618" s="895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90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90"/>
      <c r="N619" s="890"/>
      <c r="O619" s="890"/>
      <c r="P619" s="890"/>
      <c r="Q619" s="897"/>
      <c r="R619" s="890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891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891"/>
      <c r="N620" s="891"/>
      <c r="O620" s="891"/>
      <c r="P620" s="891"/>
      <c r="Q620" s="898"/>
      <c r="R620" s="891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895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895">
        <f>IF((L622=""),"",MAX(D623:L623))</f>
        <v>40394.43</v>
      </c>
      <c r="N621" s="895">
        <f>IF(L622="","",MIN(D623:L623))</f>
        <v>33510.54</v>
      </c>
      <c r="O621" s="895">
        <f>IF((L623=""),"",AVERAGE(D623:L623))</f>
        <v>38677.020000000004</v>
      </c>
      <c r="P621" s="895">
        <f>IF((L622=""),"",((M621-N621)/(M621+N621))*100)</f>
        <v>9.3145156543599157</v>
      </c>
      <c r="Q621" s="896" t="str">
        <f>IF(L622="","",IF(P621&lt;20,(IF(O621&gt;33000,IF(O621&lt;44000,"Pass","Fail"),"Fail"))))</f>
        <v>Pass</v>
      </c>
      <c r="R621" s="895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90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90"/>
      <c r="N622" s="890"/>
      <c r="O622" s="890"/>
      <c r="P622" s="890"/>
      <c r="Q622" s="897"/>
      <c r="R622" s="890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891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891"/>
      <c r="N623" s="891"/>
      <c r="O623" s="891"/>
      <c r="P623" s="891"/>
      <c r="Q623" s="898"/>
      <c r="R623" s="891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895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895">
        <f>IF((L625=""),"",MAX(D626:L626))</f>
        <v>40531.440000000002</v>
      </c>
      <c r="N624" s="895">
        <f>IF(L625="","",MIN(D626:L626))</f>
        <v>33002.430000000008</v>
      </c>
      <c r="O624" s="895">
        <f>IF((L626=""),"",AVERAGE(D626:L626))</f>
        <v>38554.840000000011</v>
      </c>
      <c r="P624" s="895">
        <f>IF((L625=""),"",((M624-N624)/(M624+N624))*100)</f>
        <v>10.238832799089717</v>
      </c>
      <c r="Q624" s="896" t="str">
        <f>IF(L625="","",IF(P624&lt;20,(IF(O624&gt;33000,IF(O624&lt;44000,"Pass","Fail"),"Fail"))))</f>
        <v>Pass</v>
      </c>
      <c r="R624" s="895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90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90"/>
      <c r="N625" s="890"/>
      <c r="O625" s="890"/>
      <c r="P625" s="890"/>
      <c r="Q625" s="897"/>
      <c r="R625" s="890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891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891"/>
      <c r="N626" s="891"/>
      <c r="O626" s="891"/>
      <c r="P626" s="891"/>
      <c r="Q626" s="898"/>
      <c r="R626" s="891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895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895">
        <f>IF((L628=""),"",MAX(D629:L629))</f>
        <v>38872.200000000004</v>
      </c>
      <c r="N627" s="895">
        <f>IF(L628="","",MIN(D629:L629))</f>
        <v>31953.179999999993</v>
      </c>
      <c r="O627" s="895">
        <f>IF((L629=""),"",AVERAGE(D629:L629))</f>
        <v>37259.246666666673</v>
      </c>
      <c r="P627" s="895">
        <f>IF((L628=""),"",((M627-N627)/(M627+N627))*100)</f>
        <v>9.7691251356505404</v>
      </c>
      <c r="Q627" s="896" t="str">
        <f>IF(L628="","",IF(P627&lt;20,(IF(O627&gt;33000,IF(O627&lt;44000,"Pass","Fail"),"Fail"))))</f>
        <v>Pass</v>
      </c>
      <c r="R627" s="895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90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90"/>
      <c r="N628" s="890"/>
      <c r="O628" s="890"/>
      <c r="P628" s="890"/>
      <c r="Q628" s="897"/>
      <c r="R628" s="890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891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891"/>
      <c r="N629" s="891"/>
      <c r="O629" s="891"/>
      <c r="P629" s="891"/>
      <c r="Q629" s="898"/>
      <c r="R629" s="891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895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895">
        <f>IF((L631=""),"",MAX(D632:L632))</f>
        <v>41603.07</v>
      </c>
      <c r="N630" s="895">
        <f>IF(L631="","",MIN(D632:L632))</f>
        <v>33715.620000000003</v>
      </c>
      <c r="O630" s="895">
        <f>IF((L632=""),"",AVERAGE(D632:L632))</f>
        <v>39353.83666666667</v>
      </c>
      <c r="P630" s="895">
        <f>IF((L631=""),"",((M630-N630)/(M630+N630))*100)</f>
        <v>10.472101944417776</v>
      </c>
      <c r="Q630" s="896" t="str">
        <f>IF(L631="","",IF(P630&lt;20,(IF(O630&gt;33000,IF(O630&lt;44000,"Pass","Fail"),"Fail"))))</f>
        <v>Pass</v>
      </c>
      <c r="R630" s="895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90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90"/>
      <c r="N631" s="890"/>
      <c r="O631" s="890"/>
      <c r="P631" s="890"/>
      <c r="Q631" s="897"/>
      <c r="R631" s="890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891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891"/>
      <c r="N632" s="891"/>
      <c r="O632" s="891"/>
      <c r="P632" s="891"/>
      <c r="Q632" s="898"/>
      <c r="R632" s="891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895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895">
        <f>IF((L634=""),"",MAX(D635:L635))</f>
        <v>87367.02</v>
      </c>
      <c r="N633" s="895">
        <f>IF(L634="","",MIN(D635:L635))</f>
        <v>32966.31</v>
      </c>
      <c r="O633" s="895">
        <f>IF((L635=""),"",AVERAGE(D635:L635))</f>
        <v>44060.923333333332</v>
      </c>
      <c r="P633" s="895">
        <f>IF((L634=""),"",((M633-N633)/(M633+N633))*100)</f>
        <v>45.208347512696612</v>
      </c>
      <c r="Q633" s="896" t="b">
        <f>IF(L634="","",IF(P633&lt;20,(IF(O633&gt;33000,IF(O633&lt;44000,"Pass","Fail"),"Fail"))))</f>
        <v>0</v>
      </c>
      <c r="R633" s="895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90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90"/>
      <c r="N634" s="890"/>
      <c r="O634" s="890"/>
      <c r="P634" s="890"/>
      <c r="Q634" s="897"/>
      <c r="R634" s="890"/>
      <c r="U634" s="288"/>
      <c r="V634" s="288"/>
      <c r="W634" s="288"/>
      <c r="X634" s="288"/>
      <c r="Y634" s="291"/>
      <c r="Z634" s="291"/>
    </row>
    <row r="635" spans="1:26" ht="15.75">
      <c r="A635" s="236"/>
      <c r="B635" s="891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891"/>
      <c r="N635" s="891"/>
      <c r="O635" s="891"/>
      <c r="P635" s="891"/>
      <c r="Q635" s="898"/>
      <c r="R635" s="891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895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895">
        <f>IF((L637=""),"",MAX(D638:L638))</f>
        <v>40801.289999999994</v>
      </c>
      <c r="N636" s="895">
        <f>IF(L637="","",MIN(D638:L638))</f>
        <v>33856.200000000004</v>
      </c>
      <c r="O636" s="895">
        <f>IF((L638=""),"",AVERAGE(D638:L638))</f>
        <v>38902.346666666665</v>
      </c>
      <c r="P636" s="895">
        <f>IF((L637=""),"",((M636-N636)/(M636+N636))*100)</f>
        <v>9.3026031279647761</v>
      </c>
      <c r="Q636" s="896" t="str">
        <f>IF(L637="","",IF(P636&lt;20,(IF(O636&gt;33000,IF(O636&lt;44000,"Pass","Fail"),"Fail"))))</f>
        <v>Pass</v>
      </c>
      <c r="R636" s="895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90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90"/>
      <c r="N637" s="890"/>
      <c r="O637" s="890"/>
      <c r="P637" s="890"/>
      <c r="Q637" s="897"/>
      <c r="R637" s="890"/>
      <c r="U637" s="288"/>
      <c r="V637" s="288"/>
      <c r="W637" s="288"/>
      <c r="X637" s="288"/>
      <c r="Y637" s="291"/>
      <c r="Z637" s="291"/>
    </row>
    <row r="638" spans="1:26" ht="15.75">
      <c r="A638" s="236"/>
      <c r="B638" s="891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891"/>
      <c r="N638" s="891"/>
      <c r="O638" s="891"/>
      <c r="P638" s="891"/>
      <c r="Q638" s="898"/>
      <c r="R638" s="891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895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895">
        <f>IF((L640=""),"",MAX(D641:L641))</f>
        <v>40538.550000000003</v>
      </c>
      <c r="N639" s="895">
        <f>IF(L640="","",MIN(D641:L641))</f>
        <v>32549.399999999998</v>
      </c>
      <c r="O639" s="895">
        <f>IF((L641=""),"",AVERAGE(D641:L641))</f>
        <v>38342.22</v>
      </c>
      <c r="P639" s="895">
        <f>IF((L640=""),"",((M639-N639)/(M639+N639))*100)</f>
        <v>10.930871641631768</v>
      </c>
      <c r="Q639" s="896" t="str">
        <f>IF(L640="","",IF(P639&lt;20,(IF(O639&gt;33000,IF(O639&lt;44000,"Pass","Fail"),"Fail"))))</f>
        <v>Pass</v>
      </c>
      <c r="R639" s="895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90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90"/>
      <c r="N640" s="890"/>
      <c r="O640" s="890"/>
      <c r="P640" s="890"/>
      <c r="Q640" s="897"/>
      <c r="R640" s="890"/>
      <c r="U640" s="288"/>
      <c r="V640" s="288"/>
      <c r="W640" s="288"/>
      <c r="X640" s="288"/>
      <c r="Y640" s="291"/>
      <c r="Z640" s="291"/>
    </row>
    <row r="641" spans="1:26" ht="15.75">
      <c r="A641" s="236"/>
      <c r="B641" s="891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891"/>
      <c r="N641" s="891"/>
      <c r="O641" s="891"/>
      <c r="P641" s="891"/>
      <c r="Q641" s="898"/>
      <c r="R641" s="891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895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895">
        <f>IF((L643=""),"",MAX(D644:L644))</f>
        <v>40269.78</v>
      </c>
      <c r="N642" s="895">
        <f>IF(L643="","",MIN(D644:L644))</f>
        <v>32775.929999999993</v>
      </c>
      <c r="O642" s="895">
        <f>IF((L644=""),"",AVERAGE(D644:L644))</f>
        <v>38249.856666666659</v>
      </c>
      <c r="P642" s="895">
        <f>IF((L643=""),"",((M642-N642)/(M642+N642))*100)</f>
        <v>10.259124047120642</v>
      </c>
      <c r="Q642" s="896" t="str">
        <f>IF(L643="","",IF(P642&lt;20,(IF(O642&gt;33000,IF(O642&lt;44000,"Pass","Fail"),"Fail"))))</f>
        <v>Pass</v>
      </c>
      <c r="R642" s="895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90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90"/>
      <c r="N643" s="890"/>
      <c r="O643" s="890"/>
      <c r="P643" s="890"/>
      <c r="Q643" s="897"/>
      <c r="R643" s="890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891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891"/>
      <c r="N644" s="891"/>
      <c r="O644" s="891"/>
      <c r="P644" s="891"/>
      <c r="Q644" s="898"/>
      <c r="R644" s="891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895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895">
        <f>IF((L646=""),"",MAX(D647:L647))</f>
        <v>41322.120000000003</v>
      </c>
      <c r="N645" s="895">
        <f>IF(L646="","",MIN(D647:L647))</f>
        <v>33448.350000000006</v>
      </c>
      <c r="O645" s="895">
        <f>IF((L647=""),"",AVERAGE(D647:L647))</f>
        <v>39273.223333333342</v>
      </c>
      <c r="P645" s="895">
        <f>IF((L646=""),"",((M645-N645)/(M645+N645))*100)</f>
        <v>10.530587810936586</v>
      </c>
      <c r="Q645" s="896" t="str">
        <f>IF(L646="","",IF(P645&lt;20,(IF(O645&gt;33000,IF(O645&lt;44000,"Pass","Fail"),"Fail"))))</f>
        <v>Pass</v>
      </c>
      <c r="R645" s="895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90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90"/>
      <c r="N646" s="890"/>
      <c r="O646" s="890"/>
      <c r="P646" s="890"/>
      <c r="Q646" s="897"/>
      <c r="R646" s="890"/>
      <c r="U646" s="288"/>
      <c r="V646" s="288"/>
      <c r="W646" s="288"/>
      <c r="X646" s="288"/>
      <c r="Y646" s="291"/>
      <c r="Z646" s="291"/>
    </row>
    <row r="647" spans="1:26" ht="15.75">
      <c r="A647" s="236"/>
      <c r="B647" s="891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891"/>
      <c r="N647" s="891"/>
      <c r="O647" s="891"/>
      <c r="P647" s="891"/>
      <c r="Q647" s="898"/>
      <c r="R647" s="891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895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895">
        <f>IF((L649=""),"",MAX(D650:L650))</f>
        <v>40568.61</v>
      </c>
      <c r="N648" s="895">
        <f>IF(L649="","",MIN(D650:L650))</f>
        <v>32643.53999999999</v>
      </c>
      <c r="O648" s="895">
        <f>IF((L650=""),"",AVERAGE(D650:L650))</f>
        <v>38513.443333333329</v>
      </c>
      <c r="P648" s="895">
        <f>IF((L649=""),"",((M648-N648)/(M648+N648))*100)</f>
        <v>10.824801621042425</v>
      </c>
      <c r="Q648" s="896" t="str">
        <f>IF(L649="","",IF(P648&lt;20,(IF(O648&gt;33000,IF(O648&lt;44000,"Pass","Fail"),"Fail"))))</f>
        <v>Pass</v>
      </c>
      <c r="R648" s="895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90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90"/>
      <c r="N649" s="890"/>
      <c r="O649" s="890"/>
      <c r="P649" s="890"/>
      <c r="Q649" s="897"/>
      <c r="R649" s="890"/>
      <c r="U649" s="288"/>
      <c r="V649" s="288"/>
      <c r="W649" s="288"/>
      <c r="X649" s="288"/>
      <c r="Y649" s="291"/>
      <c r="Z649" s="291"/>
    </row>
    <row r="650" spans="1:26" ht="15.75">
      <c r="A650" s="236"/>
      <c r="B650" s="891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891"/>
      <c r="N650" s="891"/>
      <c r="O650" s="891"/>
      <c r="P650" s="891"/>
      <c r="Q650" s="898"/>
      <c r="R650" s="891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895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895">
        <f>IF((L652=""),"",MAX(D653:L653))</f>
        <v>35112.900000000009</v>
      </c>
      <c r="N651" s="895">
        <f>IF(L652="","",MIN(D653:L653))</f>
        <v>29612.850000000002</v>
      </c>
      <c r="O651" s="895">
        <f>IF((L653=""),"",AVERAGE(D653:L653))</f>
        <v>33624.750000000007</v>
      </c>
      <c r="P651" s="895">
        <f>IF((L652=""),"",((M651-N651)/(M651+N651))*100)</f>
        <v>8.4974681637524565</v>
      </c>
      <c r="Q651" s="896" t="str">
        <f>IF(L652="","",IF(P651&lt;20,(IF(O651&gt;33000,IF(O651&lt;44000,"Pass","Fail"),"Fail"))))</f>
        <v>Pass</v>
      </c>
      <c r="R651" s="895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90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90"/>
      <c r="N652" s="890"/>
      <c r="O652" s="890"/>
      <c r="P652" s="890"/>
      <c r="Q652" s="897"/>
      <c r="R652" s="890"/>
      <c r="U652" s="288"/>
      <c r="V652" s="288"/>
      <c r="W652" s="288"/>
      <c r="X652" s="288"/>
      <c r="Y652" s="291"/>
      <c r="Z652" s="291"/>
    </row>
    <row r="653" spans="1:26" ht="15.75">
      <c r="A653" s="236"/>
      <c r="B653" s="891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891"/>
      <c r="N653" s="891"/>
      <c r="O653" s="891"/>
      <c r="P653" s="891"/>
      <c r="Q653" s="898"/>
      <c r="R653" s="891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895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895">
        <f>IF((L655=""),"",MAX(D656:L656))</f>
        <v>41046.03</v>
      </c>
      <c r="N654" s="895">
        <f>IF(L655="","",MIN(D656:L656))</f>
        <v>32569.56</v>
      </c>
      <c r="O654" s="895">
        <f>IF((L656=""),"",AVERAGE(D656:L656))</f>
        <v>38703.76666666667</v>
      </c>
      <c r="P654" s="895">
        <f>IF((L655=""),"",((M654-N654)/(M654+N654))*100)</f>
        <v>11.514503925051741</v>
      </c>
      <c r="Q654" s="896" t="str">
        <f>IF(L655="","",IF(P654&lt;20,(IF(O654&gt;33000,IF(O654&lt;44000,"Pass","Fail"),"Fail"))))</f>
        <v>Pass</v>
      </c>
      <c r="R654" s="895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90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90"/>
      <c r="N655" s="890"/>
      <c r="O655" s="890"/>
      <c r="P655" s="890"/>
      <c r="Q655" s="897"/>
      <c r="R655" s="890"/>
      <c r="U655" s="288"/>
      <c r="V655" s="288"/>
      <c r="W655" s="288"/>
      <c r="X655" s="288"/>
      <c r="Y655" s="291"/>
      <c r="Z655" s="291"/>
    </row>
    <row r="656" spans="1:26" ht="15.75">
      <c r="A656" s="236"/>
      <c r="B656" s="891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891"/>
      <c r="N656" s="891"/>
      <c r="O656" s="891"/>
      <c r="P656" s="891"/>
      <c r="Q656" s="898"/>
      <c r="R656" s="891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895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895">
        <f>IF((L658=""),"",MAX(D659:L659))</f>
        <v>40848.840000000004</v>
      </c>
      <c r="N657" s="895">
        <f>IF(L658="","",MIN(D659:L659))</f>
        <v>33050.700000000004</v>
      </c>
      <c r="O657" s="895">
        <f>IF((L659=""),"",AVERAGE(D659:L659))</f>
        <v>38764.720000000001</v>
      </c>
      <c r="P657" s="895">
        <f>IF((L658=""),"",((M657-N657)/(M657+N657))*100)</f>
        <v>10.55235255862215</v>
      </c>
      <c r="Q657" s="896" t="str">
        <f>IF(L658="","",IF(P657&lt;20,(IF(O657&gt;33000,IF(O657&lt;44000,"Pass","Fail"),"Fail"))))</f>
        <v>Pass</v>
      </c>
      <c r="R657" s="895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90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90"/>
      <c r="N658" s="890"/>
      <c r="O658" s="890"/>
      <c r="P658" s="890"/>
      <c r="Q658" s="897"/>
      <c r="R658" s="890"/>
      <c r="U658" s="288"/>
      <c r="V658" s="288"/>
      <c r="W658" s="288"/>
      <c r="X658" s="288"/>
      <c r="Y658" s="291"/>
      <c r="Z658" s="291"/>
    </row>
    <row r="659" spans="1:26" ht="15.75">
      <c r="A659" s="236"/>
      <c r="B659" s="891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891"/>
      <c r="N659" s="891"/>
      <c r="O659" s="891"/>
      <c r="P659" s="891"/>
      <c r="Q659" s="898"/>
      <c r="R659" s="891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895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895">
        <f>IF((L661=""),"",MAX(D662:L662))</f>
        <v>41194.86</v>
      </c>
      <c r="N660" s="895">
        <f>IF(L661="","",MIN(D662:L662))</f>
        <v>32708.58</v>
      </c>
      <c r="O660" s="895">
        <f>IF((L662=""),"",AVERAGE(D662:L662))</f>
        <v>38904.089999999997</v>
      </c>
      <c r="P660" s="895">
        <f>IF((L661=""),"",((M660-N660)/(M660+N660))*100)</f>
        <v>11.48292961734934</v>
      </c>
      <c r="Q660" s="896" t="str">
        <f>IF(L661="","",IF(P660&lt;20,(IF(O660&gt;33000,IF(O660&lt;44000,"Pass","Fail"),"Fail"))))</f>
        <v>Pass</v>
      </c>
      <c r="R660" s="895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90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90"/>
      <c r="N661" s="890"/>
      <c r="O661" s="890"/>
      <c r="P661" s="890"/>
      <c r="Q661" s="897"/>
      <c r="R661" s="890"/>
      <c r="U661" s="288"/>
      <c r="V661" s="288"/>
      <c r="W661" s="288"/>
      <c r="X661" s="288"/>
      <c r="Y661" s="291"/>
      <c r="Z661" s="291"/>
    </row>
    <row r="662" spans="1:26" ht="15.75">
      <c r="A662" s="236"/>
      <c r="B662" s="891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891"/>
      <c r="N662" s="891"/>
      <c r="O662" s="891"/>
      <c r="P662" s="891"/>
      <c r="Q662" s="898"/>
      <c r="R662" s="891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895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895">
        <f>IF((L664=""),"",MAX(D665:L665))</f>
        <v>40545.420000000006</v>
      </c>
      <c r="N663" s="895">
        <f>IF(L664="","",MIN(D665:L665))</f>
        <v>33181.5</v>
      </c>
      <c r="O663" s="895">
        <f>IF((L665=""),"",AVERAGE(D665:L665))</f>
        <v>38688.153333333328</v>
      </c>
      <c r="P663" s="895">
        <f>IF((L664=""),"",((M663-N663)/(M663+N663))*100)</f>
        <v>9.9881020392551374</v>
      </c>
      <c r="Q663" s="896" t="str">
        <f>IF(L664="","",IF(P663&lt;20,(IF(O663&gt;33000,IF(O663&lt;44000,"Pass","Fail"),"Fail"))))</f>
        <v>Pass</v>
      </c>
      <c r="R663" s="895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90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90"/>
      <c r="N664" s="890"/>
      <c r="O664" s="890"/>
      <c r="P664" s="890"/>
      <c r="Q664" s="897"/>
      <c r="R664" s="890"/>
      <c r="U664" s="288"/>
      <c r="V664" s="288"/>
      <c r="W664" s="288"/>
      <c r="X664" s="288"/>
      <c r="Y664" s="291"/>
      <c r="Z664" s="291"/>
    </row>
    <row r="665" spans="1:26" ht="15.75">
      <c r="A665" s="236"/>
      <c r="B665" s="891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891"/>
      <c r="N665" s="891"/>
      <c r="O665" s="891"/>
      <c r="P665" s="891"/>
      <c r="Q665" s="898"/>
      <c r="R665" s="891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895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895">
        <f>IF((L667=""),"",MAX(D668:L668))</f>
        <v>41254.080000000002</v>
      </c>
      <c r="N666" s="895">
        <f>IF(L667="","",MIN(D668:L668))</f>
        <v>33490.349999999991</v>
      </c>
      <c r="O666" s="895">
        <f>IF((L668=""),"",AVERAGE(D668:L668))</f>
        <v>39237.360000000001</v>
      </c>
      <c r="P666" s="895">
        <f>IF((L667=""),"",((M666-N666)/(M666+N666))*100)</f>
        <v>10.387034859988912</v>
      </c>
      <c r="Q666" s="896" t="str">
        <f>IF(L667="","",IF(P666&lt;20,(IF(O666&gt;33000,IF(O666&lt;44000,"Pass","Fail"),"Fail"))))</f>
        <v>Pass</v>
      </c>
      <c r="R666" s="895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90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90"/>
      <c r="N667" s="890"/>
      <c r="O667" s="890"/>
      <c r="P667" s="890"/>
      <c r="Q667" s="897"/>
      <c r="R667" s="890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891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891"/>
      <c r="N668" s="891"/>
      <c r="O668" s="891"/>
      <c r="P668" s="891"/>
      <c r="Q668" s="898"/>
      <c r="R668" s="891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895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895">
        <f>IF((L670=""),"",MAX(D671:L671))</f>
        <v>42296.49</v>
      </c>
      <c r="N669" s="895">
        <f>IF(L670="","",MIN(D671:L671))</f>
        <v>38242.44</v>
      </c>
      <c r="O669" s="895">
        <f>IF((L671=""),"",AVERAGE(D671:L671))</f>
        <v>40921.456666666665</v>
      </c>
      <c r="P669" s="895">
        <f>IF((L670=""),"",((M669-N669)/(M669+N669))*100)</f>
        <v>5.0336526695847539</v>
      </c>
      <c r="Q669" s="896" t="str">
        <f>IF(L670="","",IF(P669&lt;20,(IF(O669&gt;33000,IF(O669&lt;44000,"Pass","Fail"),"Fail"))))</f>
        <v>Pass</v>
      </c>
      <c r="R669" s="895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90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90"/>
      <c r="N670" s="890"/>
      <c r="O670" s="890"/>
      <c r="P670" s="890"/>
      <c r="Q670" s="897"/>
      <c r="R670" s="890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891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891"/>
      <c r="N671" s="891"/>
      <c r="O671" s="891"/>
      <c r="P671" s="891"/>
      <c r="Q671" s="898"/>
      <c r="R671" s="891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895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895">
        <f>IF((L673=""),"",MAX(D674:L674))</f>
        <v>41431.17</v>
      </c>
      <c r="N672" s="895">
        <f>IF(L673="","",MIN(D674:L674))</f>
        <v>33834.120000000003</v>
      </c>
      <c r="O672" s="895">
        <f>IF((L674=""),"",AVERAGE(D674:L674))</f>
        <v>39417.769999999997</v>
      </c>
      <c r="P672" s="895">
        <f>IF((L673=""),"",((M672-N672)/(M672+N672))*100)</f>
        <v>10.093696576469705</v>
      </c>
      <c r="Q672" s="896" t="str">
        <f>IF(L673="","",IF(P672&lt;20,(IF(O672&gt;33000,IF(O672&lt;44000,"Pass","Fail"),"Fail"))))</f>
        <v>Pass</v>
      </c>
      <c r="R672" s="895">
        <v>121</v>
      </c>
      <c r="S672" s="51" t="s">
        <v>323</v>
      </c>
    </row>
    <row r="673" spans="1:26" ht="15.75">
      <c r="A673" s="235"/>
      <c r="B673" s="890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90"/>
      <c r="N673" s="890"/>
      <c r="O673" s="890"/>
      <c r="P673" s="890"/>
      <c r="Q673" s="897"/>
      <c r="R673" s="890"/>
    </row>
    <row r="674" spans="1:26" ht="38.25" customHeight="1">
      <c r="A674" s="236"/>
      <c r="B674" s="891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891"/>
      <c r="N674" s="891"/>
      <c r="O674" s="891"/>
      <c r="P674" s="891"/>
      <c r="Q674" s="898"/>
      <c r="R674" s="891"/>
    </row>
    <row r="675" spans="1:26" ht="15.75">
      <c r="A675" s="231">
        <v>43832</v>
      </c>
      <c r="B675" s="895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895">
        <f>IF((L676=""),"",MAX(D677:L677))</f>
        <v>42497.820000000007</v>
      </c>
      <c r="N675" s="895">
        <f>IF(L676="","",MIN(D677:L677))</f>
        <v>34811.64</v>
      </c>
      <c r="O675" s="895">
        <f>IF((L677=""),"",AVERAGE(D677:L677))</f>
        <v>40233.769999999997</v>
      </c>
      <c r="P675" s="895">
        <f>IF((L676=""),"",((M675-N675)/(M675+N675))*100)</f>
        <v>9.9420950553787435</v>
      </c>
      <c r="Q675" s="896" t="str">
        <f>IF(L676="","",IF(P675&lt;20,(IF(O675&gt;33000,IF(O675&lt;44000,"Pass","Fail"),"Fail"))))</f>
        <v>Pass</v>
      </c>
      <c r="R675" s="895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90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90"/>
      <c r="N676" s="890"/>
      <c r="O676" s="890"/>
      <c r="P676" s="890"/>
      <c r="Q676" s="897"/>
      <c r="R676" s="890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891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891"/>
      <c r="N677" s="891"/>
      <c r="O677" s="891"/>
      <c r="P677" s="891"/>
      <c r="Q677" s="898"/>
      <c r="R677" s="891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895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895">
        <f>IF((L679=""),"",MAX(D680:L680))</f>
        <v>41878.14</v>
      </c>
      <c r="N678" s="895">
        <f>IF(L679="","",MIN(D680:L680))</f>
        <v>34165.320000000007</v>
      </c>
      <c r="O678" s="895">
        <f>IF((L680=""),"",AVERAGE(D680:L680))</f>
        <v>40151.620000000003</v>
      </c>
      <c r="P678" s="895">
        <f>IF((L679=""),"",((M678-N678)/(M678+N678))*100)</f>
        <v>10.142647375592841</v>
      </c>
      <c r="Q678" s="896" t="str">
        <f>IF(L679="","",IF(P678&lt;20,(IF(O678&gt;33000,IF(O678&lt;44000,"Pass","Fail"),"Fail"))))</f>
        <v>Pass</v>
      </c>
      <c r="R678" s="895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90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90"/>
      <c r="N679" s="890"/>
      <c r="O679" s="890"/>
      <c r="P679" s="890"/>
      <c r="Q679" s="897"/>
      <c r="R679" s="890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891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891"/>
      <c r="N680" s="891"/>
      <c r="O680" s="891"/>
      <c r="P680" s="891"/>
      <c r="Q680" s="898"/>
      <c r="R680" s="891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895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895">
        <f>IF((L682=""),"",MAX(D683:L683))</f>
        <v>41267.010000000009</v>
      </c>
      <c r="N681" s="895">
        <f>IF(L682="","",MIN(D683:L683))</f>
        <v>33042.33</v>
      </c>
      <c r="O681" s="895">
        <f>IF((L683=""),"",AVERAGE(D683:L683))</f>
        <v>39047.703333333338</v>
      </c>
      <c r="P681" s="895">
        <f>IF((L682=""),"",((M681-N681)/(M681+N681))*100)</f>
        <v>11.068164513370737</v>
      </c>
      <c r="Q681" s="896" t="str">
        <f>IF(L682="","",IF(P681&lt;20,(IF(O681&gt;33000,IF(O681&lt;44000,"Pass","Fail"),"Fail"))))</f>
        <v>Pass</v>
      </c>
      <c r="R681" s="895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90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90"/>
      <c r="N682" s="890"/>
      <c r="O682" s="890"/>
      <c r="P682" s="890"/>
      <c r="Q682" s="897"/>
      <c r="R682" s="890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891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891"/>
      <c r="N683" s="891"/>
      <c r="O683" s="891"/>
      <c r="P683" s="891"/>
      <c r="Q683" s="898"/>
      <c r="R683" s="891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895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895">
        <f>IF((L685=""),"",MAX(D686:L686))</f>
        <v>40310.82</v>
      </c>
      <c r="N684" s="895">
        <f>IF(L685="","",MIN(D686:L686))</f>
        <v>33127.860000000008</v>
      </c>
      <c r="O684" s="895">
        <f>IF((L686=""),"",AVERAGE(D686:L686))</f>
        <v>38553.753333333327</v>
      </c>
      <c r="P684" s="895">
        <f>IF((L685=""),"",((M684-N684)/(M684+N684))*100)</f>
        <v>9.7808947546442706</v>
      </c>
      <c r="Q684" s="896" t="str">
        <f>IF(L685="","",IF(P684&lt;20,(IF(O684&gt;33000,IF(O684&lt;44000,"Pass","Fail"),"Fail"))))</f>
        <v>Pass</v>
      </c>
      <c r="R684" s="895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90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90"/>
      <c r="N685" s="890"/>
      <c r="O685" s="890"/>
      <c r="P685" s="890"/>
      <c r="Q685" s="897"/>
      <c r="R685" s="890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891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891"/>
      <c r="N686" s="891"/>
      <c r="O686" s="891"/>
      <c r="P686" s="891"/>
      <c r="Q686" s="898"/>
      <c r="R686" s="891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895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895">
        <f>IF((L688=""),"",MAX(D689:L689))</f>
        <v>41388.569999999992</v>
      </c>
      <c r="N687" s="895">
        <f>IF(L688="","",MIN(D689:L689))</f>
        <v>33394.710000000006</v>
      </c>
      <c r="O687" s="895">
        <f>IF((L689=""),"",AVERAGE(D689:L689))</f>
        <v>39309.156666666662</v>
      </c>
      <c r="P687" s="895">
        <f>IF((L688=""),"",((M687-N687)/(M687+N687))*100)</f>
        <v>10.689367997766327</v>
      </c>
      <c r="Q687" s="896" t="str">
        <f>IF(L688="","",IF(P687&lt;20,(IF(O687&gt;33000,IF(O687&lt;44000,"Pass","Fail"),"Fail"))))</f>
        <v>Pass</v>
      </c>
      <c r="R687" s="895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90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90"/>
      <c r="N688" s="890"/>
      <c r="O688" s="890"/>
      <c r="P688" s="890"/>
      <c r="Q688" s="897"/>
      <c r="R688" s="890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891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891"/>
      <c r="N689" s="891"/>
      <c r="O689" s="891"/>
      <c r="P689" s="891"/>
      <c r="Q689" s="898"/>
      <c r="R689" s="891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895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895">
        <f>IF((L691=""),"",MAX(D692:L692))</f>
        <v>41243.279999999999</v>
      </c>
      <c r="N690" s="895">
        <f>IF(L691="","",MIN(D692:L692))</f>
        <v>33247.919999999998</v>
      </c>
      <c r="O690" s="895">
        <f>IF((L692=""),"",AVERAGE(D692:L692))</f>
        <v>39157.773333333338</v>
      </c>
      <c r="P690" s="895">
        <f>IF((L691=""),"",((M690-N690)/(M690+N690))*100)</f>
        <v>10.733294671048393</v>
      </c>
      <c r="Q690" s="896" t="str">
        <f>IF(L691="","",IF(P690&lt;20,(IF(O690&gt;33000,IF(O690&lt;44000,"Pass","Fail"),"Fail"))))</f>
        <v>Pass</v>
      </c>
      <c r="R690" s="895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90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90"/>
      <c r="N691" s="890"/>
      <c r="O691" s="890"/>
      <c r="P691" s="890"/>
      <c r="Q691" s="897"/>
      <c r="R691" s="890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891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891"/>
      <c r="N692" s="891"/>
      <c r="O692" s="891"/>
      <c r="P692" s="891"/>
      <c r="Q692" s="898"/>
      <c r="R692" s="891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895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895">
        <f>IF((L694=""),"",MAX(D695:L695))</f>
        <v>41432.22</v>
      </c>
      <c r="N693" s="895">
        <f>IF(L694="","",MIN(D695:L695))</f>
        <v>34645.799999999996</v>
      </c>
      <c r="O693" s="895">
        <f>IF((L695=""),"",AVERAGE(D695:L695))</f>
        <v>39501.873333333337</v>
      </c>
      <c r="P693" s="895">
        <f>IF((L694=""),"",((M693-N693)/(M693+N693))*100)</f>
        <v>8.920342564120368</v>
      </c>
      <c r="Q693" s="896" t="str">
        <f>IF(L694="","",IF(P693&lt;20,(IF(O693&gt;33000,IF(O693&lt;44000,"Pass","Fail"),"Fail"))))</f>
        <v>Pass</v>
      </c>
      <c r="R693" s="895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90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90"/>
      <c r="N694" s="890"/>
      <c r="O694" s="890"/>
      <c r="P694" s="890"/>
      <c r="Q694" s="897"/>
      <c r="R694" s="890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891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891"/>
      <c r="N695" s="891"/>
      <c r="O695" s="891"/>
      <c r="P695" s="891"/>
      <c r="Q695" s="898"/>
      <c r="R695" s="891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895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895">
        <f>IF((L697=""),"",MAX(D698:L698))</f>
        <v>40582.589999999997</v>
      </c>
      <c r="N696" s="895">
        <f>IF(L697="","",MIN(D698:L698))</f>
        <v>32798.639999999999</v>
      </c>
      <c r="O696" s="895">
        <f>IF((L698=""),"",AVERAGE(D698:L698))</f>
        <v>38791.94999999999</v>
      </c>
      <c r="P696" s="895">
        <f>IF((L697=""),"",((M696-N696)/(M696+N696))*100)</f>
        <v>10.607549096683169</v>
      </c>
      <c r="Q696" s="896" t="str">
        <f>IF(L697="","",IF(P696&lt;20,(IF(O696&gt;33000,IF(O696&lt;44000,"Pass","Fail"),"Fail"))))</f>
        <v>Pass</v>
      </c>
      <c r="R696" s="895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90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90"/>
      <c r="N697" s="890"/>
      <c r="O697" s="890"/>
      <c r="P697" s="890"/>
      <c r="Q697" s="897"/>
      <c r="R697" s="890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891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891"/>
      <c r="N698" s="891"/>
      <c r="O698" s="891"/>
      <c r="P698" s="891"/>
      <c r="Q698" s="898"/>
      <c r="R698" s="891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895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895">
        <f>IF((L700=""),"",MAX(D701:L701))</f>
        <v>41697.06</v>
      </c>
      <c r="N699" s="895">
        <f>IF(L700="","",MIN(D701:L701))</f>
        <v>34012.860000000008</v>
      </c>
      <c r="O699" s="895">
        <f>IF((L701=""),"",AVERAGE(D701:L701))</f>
        <v>39803.03333333334</v>
      </c>
      <c r="P699" s="895">
        <f>IF((L700=""),"",((M699-N699)/(M699+N699))*100)</f>
        <v>10.149528621876748</v>
      </c>
      <c r="Q699" s="896" t="str">
        <f>IF(L700="","",IF(P699&lt;20,(IF(O699&gt;33000,IF(O699&lt;44000,"Pass","Fail"),"Fail"))))</f>
        <v>Pass</v>
      </c>
      <c r="R699" s="895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90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90"/>
      <c r="N700" s="890"/>
      <c r="O700" s="890"/>
      <c r="P700" s="890"/>
      <c r="Q700" s="897"/>
      <c r="R700" s="890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891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891"/>
      <c r="N701" s="891"/>
      <c r="O701" s="891"/>
      <c r="P701" s="891"/>
      <c r="Q701" s="898"/>
      <c r="R701" s="891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895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895">
        <f>IF((L703=""),"",MAX(D704:L704))</f>
        <v>41018.790000000008</v>
      </c>
      <c r="N702" s="895">
        <f>IF(L703="","",MIN(D704:L704))</f>
        <v>33323.040000000001</v>
      </c>
      <c r="O702" s="895">
        <f>IF((L704=""),"",AVERAGE(D704:L704))</f>
        <v>38964.793333333342</v>
      </c>
      <c r="P702" s="895">
        <f>IF((L703=""),"",((M702-N702)/(M702+N702))*100)</f>
        <v>10.351843639038757</v>
      </c>
      <c r="Q702" s="896" t="str">
        <f>IF(L703="","",IF(P702&lt;20,(IF(O702&gt;33000,IF(O702&lt;44000,"Pass","Fail"),"Fail"))))</f>
        <v>Pass</v>
      </c>
      <c r="R702" s="895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90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90"/>
      <c r="N703" s="890"/>
      <c r="O703" s="890"/>
      <c r="P703" s="890"/>
      <c r="Q703" s="897"/>
      <c r="R703" s="890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891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891"/>
      <c r="N704" s="891"/>
      <c r="O704" s="891"/>
      <c r="P704" s="891"/>
      <c r="Q704" s="898"/>
      <c r="R704" s="891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895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895">
        <f>IF((L706=""),"",MAX(D707:L707))</f>
        <v>41500.200000000004</v>
      </c>
      <c r="N705" s="895">
        <f>IF(L706="","",MIN(D707:L707))</f>
        <v>33407.58</v>
      </c>
      <c r="O705" s="895">
        <f>IF((L707=""),"",AVERAGE(D707:L707))</f>
        <v>39665.986666666664</v>
      </c>
      <c r="P705" s="895">
        <f>IF((L706=""),"",((M705-N705)/(M705+N705))*100)</f>
        <v>10.803443914637443</v>
      </c>
      <c r="Q705" s="896" t="str">
        <f>IF(L706="","",IF(P705&lt;20,(IF(O705&gt;33000,IF(O705&lt;44000,"Pass","Fail"),"Fail"))))</f>
        <v>Pass</v>
      </c>
      <c r="R705" s="895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90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90"/>
      <c r="N706" s="890"/>
      <c r="O706" s="890"/>
      <c r="P706" s="890"/>
      <c r="Q706" s="897"/>
      <c r="R706" s="890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891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891"/>
      <c r="N707" s="891"/>
      <c r="O707" s="891"/>
      <c r="P707" s="891"/>
      <c r="Q707" s="898"/>
      <c r="R707" s="891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895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895">
        <f>IF((L709=""),"",MAX(D710:L710))</f>
        <v>41442</v>
      </c>
      <c r="N708" s="895">
        <f>IF(L709="","",MIN(D710:L710))</f>
        <v>30774</v>
      </c>
      <c r="O708" s="895">
        <f>IF((L710=""),"",AVERAGE(D710:L710))</f>
        <v>38555.333333333336</v>
      </c>
      <c r="P708" s="895">
        <f>IF((L709=""),"",((M708-N708)/(M708+N708))*100)</f>
        <v>14.772349617813227</v>
      </c>
      <c r="Q708" s="896" t="str">
        <f>IF(L709="","",IF(P708&lt;20,(IF(O708&gt;33000,IF(O708&lt;44000,"Pass","Fail"),"Fail"))))</f>
        <v>Pass</v>
      </c>
      <c r="R708" s="895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90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90"/>
      <c r="N709" s="890"/>
      <c r="O709" s="890"/>
      <c r="P709" s="890"/>
      <c r="Q709" s="897"/>
      <c r="R709" s="890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891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891"/>
      <c r="N710" s="891"/>
      <c r="O710" s="891"/>
      <c r="P710" s="891"/>
      <c r="Q710" s="898"/>
      <c r="R710" s="891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895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895">
        <f>IF((L712=""),"",MAX(D713:L713))</f>
        <v>44566.500000000007</v>
      </c>
      <c r="N711" s="895">
        <f>IF(L712="","",MIN(D713:L713))</f>
        <v>30096.150000000009</v>
      </c>
      <c r="O711" s="895">
        <f>IF((L713=""),"",AVERAGE(D713:L713))</f>
        <v>38518.383333333331</v>
      </c>
      <c r="P711" s="895">
        <f>IF((L712=""),"",((M711-N711)/(M711+N711))*100)</f>
        <v>19.380975628376429</v>
      </c>
      <c r="Q711" s="896" t="str">
        <f>IF(L712="","",IF(P711&lt;20,(IF(O711&gt;33000,IF(O711&lt;44000,"Pass","Fail"),"Fail"))))</f>
        <v>Pass</v>
      </c>
      <c r="R711" s="895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90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90"/>
      <c r="N712" s="890"/>
      <c r="O712" s="890"/>
      <c r="P712" s="890"/>
      <c r="Q712" s="897"/>
      <c r="R712" s="890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891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891"/>
      <c r="N713" s="891"/>
      <c r="O713" s="891"/>
      <c r="P713" s="891"/>
      <c r="Q713" s="898"/>
      <c r="R713" s="891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895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895">
        <f>IF((L715=""),"",MAX(D716:L716))</f>
        <v>41517</v>
      </c>
      <c r="N714" s="895">
        <f>IF(L715="","",MIN(D716:L716))</f>
        <v>31440</v>
      </c>
      <c r="O714" s="895">
        <f>IF((L716=""),"",AVERAGE(D716:L716))</f>
        <v>39020.333333333336</v>
      </c>
      <c r="P714" s="895">
        <f>IF((L715=""),"",((M714-N714)/(M714+N714))*100)</f>
        <v>13.812245569307949</v>
      </c>
      <c r="Q714" s="896" t="str">
        <f>IF(L715="","",IF(P714&lt;20,(IF(O714&gt;33000,IF(O714&lt;44000,"Pass","Fail"),"Fail"))))</f>
        <v>Pass</v>
      </c>
      <c r="R714" s="895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90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90"/>
      <c r="N715" s="890"/>
      <c r="O715" s="890"/>
      <c r="P715" s="890"/>
      <c r="Q715" s="897"/>
      <c r="R715" s="890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891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891"/>
      <c r="N716" s="891"/>
      <c r="O716" s="891"/>
      <c r="P716" s="891"/>
      <c r="Q716" s="898"/>
      <c r="R716" s="891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895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895">
        <f>IF((L718=""),"",MAX(D719:L719))</f>
        <v>42720</v>
      </c>
      <c r="N717" s="895">
        <f>IF(L718="","",MIN(D719:L719))</f>
        <v>32262</v>
      </c>
      <c r="O717" s="895">
        <f>IF((L719=""),"",AVERAGE(D719:L719))</f>
        <v>40135</v>
      </c>
      <c r="P717" s="895">
        <f>IF((L718=""),"",((M717-N717)/(M717+N717))*100)</f>
        <v>13.947347363367207</v>
      </c>
      <c r="Q717" s="896" t="str">
        <f>IF(L718="","",IF(P717&lt;20,(IF(O717&gt;33000,IF(O717&lt;44000,"Pass","Fail"),"Fail"))))</f>
        <v>Pass</v>
      </c>
      <c r="R717" s="895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90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90"/>
      <c r="N718" s="890"/>
      <c r="O718" s="890"/>
      <c r="P718" s="890"/>
      <c r="Q718" s="897"/>
      <c r="R718" s="890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891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891"/>
      <c r="N719" s="891"/>
      <c r="O719" s="891"/>
      <c r="P719" s="891"/>
      <c r="Q719" s="898"/>
      <c r="R719" s="891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895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895">
        <f>IF((L721=""),"",MAX(D722:L722))</f>
        <v>41784</v>
      </c>
      <c r="N720" s="895">
        <f>IF(L721="","",MIN(D722:L722))</f>
        <v>32847</v>
      </c>
      <c r="O720" s="895">
        <f>IF((L722=""),"",AVERAGE(D722:L722))</f>
        <v>39834.333333333336</v>
      </c>
      <c r="P720" s="895">
        <f>IF((L721=""),"",((M720-N720)/(M720+N720))*100)</f>
        <v>11.974916589620936</v>
      </c>
      <c r="Q720" s="896" t="str">
        <f>IF(L721="","",IF(P720&lt;20,(IF(O720&gt;33000,IF(O720&lt;44000,"Pass","Fail"),"Fail"))))</f>
        <v>Pass</v>
      </c>
      <c r="R720" s="895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90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90"/>
      <c r="N721" s="890"/>
      <c r="O721" s="890"/>
      <c r="P721" s="890"/>
      <c r="Q721" s="897"/>
      <c r="R721" s="890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891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891"/>
      <c r="N722" s="891"/>
      <c r="O722" s="891"/>
      <c r="P722" s="891"/>
      <c r="Q722" s="898"/>
      <c r="R722" s="891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895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895">
        <f>IF((L724=""),"",MAX(D725:L725))</f>
        <v>39873</v>
      </c>
      <c r="N723" s="895">
        <f>IF(L724="","",MIN(D725:L725))</f>
        <v>32886</v>
      </c>
      <c r="O723" s="895">
        <f>IF((L725=""),"",AVERAGE(D725:L725))</f>
        <v>38168.333333333336</v>
      </c>
      <c r="P723" s="895">
        <f>IF((L724=""),"",((M723-N723)/(M723+N723))*100)</f>
        <v>9.6029357192924589</v>
      </c>
      <c r="Q723" s="896" t="str">
        <f>IF(L724="","",IF(P723&lt;20,(IF(O723&gt;33000,IF(O723&lt;44000,"Pass","Fail"),"Fail"))))</f>
        <v>Pass</v>
      </c>
      <c r="R723" s="895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90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90"/>
      <c r="N724" s="890"/>
      <c r="O724" s="890"/>
      <c r="P724" s="890"/>
      <c r="Q724" s="897"/>
      <c r="R724" s="890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891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891"/>
      <c r="N725" s="891"/>
      <c r="O725" s="891"/>
      <c r="P725" s="891"/>
      <c r="Q725" s="898"/>
      <c r="R725" s="891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895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895">
        <f>IF((L727=""),"",MAX(D728:L728))</f>
        <v>40952.369999999995</v>
      </c>
      <c r="N726" s="895">
        <f>IF(L727="","",MIN(D728:L728))</f>
        <v>31376.760000000006</v>
      </c>
      <c r="O726" s="895">
        <f>IF((L728=""),"",AVERAGE(D728:L728))</f>
        <v>38548.54</v>
      </c>
      <c r="P726" s="895">
        <f>IF((L727=""),"",((M726-N726)/(M726+N726))*100)</f>
        <v>13.23893982963709</v>
      </c>
      <c r="Q726" s="896" t="str">
        <f>IF(L727="","",IF(P726&lt;20,(IF(O726&gt;33000,IF(O726&lt;44000,"Pass","Fail"),"Fail"))))</f>
        <v>Pass</v>
      </c>
      <c r="R726" s="895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90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90"/>
      <c r="N727" s="890"/>
      <c r="O727" s="890"/>
      <c r="P727" s="890"/>
      <c r="Q727" s="897"/>
      <c r="R727" s="890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891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891"/>
      <c r="N728" s="891"/>
      <c r="O728" s="891"/>
      <c r="P728" s="891"/>
      <c r="Q728" s="898"/>
      <c r="R728" s="891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895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895">
        <f>IF((L730=""),"",MAX(D731:L731))</f>
        <v>44459.25</v>
      </c>
      <c r="N729" s="895">
        <f>IF(L730="","",MIN(D731:L731))</f>
        <v>31030.44</v>
      </c>
      <c r="O729" s="895">
        <f>IF((L731=""),"",AVERAGE(D731:L731))</f>
        <v>38703.366666666669</v>
      </c>
      <c r="P729" s="895">
        <f>IF((L730=""),"",((M729-N729)/(M729+N729))*100)</f>
        <v>17.78893250190854</v>
      </c>
      <c r="Q729" s="896" t="str">
        <f>IF(L730="","",IF(P729&lt;20,(IF(O729&gt;33000,IF(O729&lt;44000,"Pass","Fail"),"Fail"))))</f>
        <v>Pass</v>
      </c>
      <c r="R729" s="895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90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90"/>
      <c r="N730" s="890"/>
      <c r="O730" s="890"/>
      <c r="P730" s="890"/>
      <c r="Q730" s="897"/>
      <c r="R730" s="890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891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891"/>
      <c r="N731" s="891"/>
      <c r="O731" s="891"/>
      <c r="P731" s="891"/>
      <c r="Q731" s="898"/>
      <c r="R731" s="891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895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895">
        <f>IF((L733=""),"",MAX(D734:L734))</f>
        <v>41855.759999999995</v>
      </c>
      <c r="N732" s="895">
        <f>IF(L733="","",MIN(D734:L734))</f>
        <v>39134.909999999996</v>
      </c>
      <c r="O732" s="895">
        <f>IF((L734=""),"",AVERAGE(D734:L734))</f>
        <v>40151.853333333333</v>
      </c>
      <c r="P732" s="895">
        <f>IF((L733=""),"",((M732-N732)/(M732+N732))*100)</f>
        <v>3.3594610342154212</v>
      </c>
      <c r="Q732" s="896" t="str">
        <f>IF(L733="","",IF(P732&lt;20,(IF(O732&gt;33000,IF(O732&lt;44000,"Pass","Fail"),"Fail"))))</f>
        <v>Pass</v>
      </c>
      <c r="R732" s="895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90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90"/>
      <c r="N733" s="890"/>
      <c r="O733" s="890"/>
      <c r="P733" s="890"/>
      <c r="Q733" s="897"/>
      <c r="R733" s="890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891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891"/>
      <c r="N734" s="891"/>
      <c r="O734" s="891"/>
      <c r="P734" s="891"/>
      <c r="Q734" s="898"/>
      <c r="R734" s="891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895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895">
        <f>IF((L736=""),"",MAX(D737:L737))</f>
        <v>35389.76999999999</v>
      </c>
      <c r="N735" s="895">
        <f>IF(L736="","",MIN(D737:L737))</f>
        <v>30187.950000000004</v>
      </c>
      <c r="O735" s="895">
        <f>IF((L737=""),"",AVERAGE(D737:L737))</f>
        <v>34157.136666666665</v>
      </c>
      <c r="P735" s="895">
        <f>IF((L736=""),"",((M735-N735)/(M735+N735))*100)</f>
        <v>7.932297737707235</v>
      </c>
      <c r="Q735" s="896" t="str">
        <f>IF(L736="","",IF(P735&lt;20,(IF(O735&gt;33000,IF(O735&lt;44000,"Pass","Fail"),"Fail"))))</f>
        <v>Pass</v>
      </c>
      <c r="R735" s="895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90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90"/>
      <c r="N736" s="890"/>
      <c r="O736" s="890"/>
      <c r="P736" s="890"/>
      <c r="Q736" s="897"/>
      <c r="R736" s="890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891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891"/>
      <c r="N737" s="891"/>
      <c r="O737" s="891"/>
      <c r="P737" s="891"/>
      <c r="Q737" s="898"/>
      <c r="R737" s="891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895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895">
        <f>IF((L739=""),"",MAX(D740:L740))</f>
        <v>41505.510000000009</v>
      </c>
      <c r="N738" s="895">
        <f>IF(L739="","",MIN(D740:L740))</f>
        <v>33717.719999999994</v>
      </c>
      <c r="O738" s="895">
        <f>IF((L740=""),"",AVERAGE(D740:L740))</f>
        <v>39513.483333333337</v>
      </c>
      <c r="P738" s="895">
        <f>IF((L739=""),"",((M738-N738)/(M738+N738))*100)</f>
        <v>10.352905611737244</v>
      </c>
      <c r="Q738" s="896" t="str">
        <f>IF(L739="","",IF(P738&lt;20,(IF(O738&gt;33000,IF(O738&lt;44000,"Pass","Fail"),"Fail"))))</f>
        <v>Pass</v>
      </c>
      <c r="R738" s="895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90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90"/>
      <c r="N739" s="890"/>
      <c r="O739" s="890"/>
      <c r="P739" s="890"/>
      <c r="Q739" s="897"/>
      <c r="R739" s="890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891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891"/>
      <c r="N740" s="891"/>
      <c r="O740" s="891"/>
      <c r="P740" s="891"/>
      <c r="Q740" s="898"/>
      <c r="R740" s="891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895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895">
        <f>IF((L742=""),"",MAX(D743:L743))</f>
        <v>42207.540000000008</v>
      </c>
      <c r="N741" s="895">
        <f>IF(L742="","",MIN(D743:L743))</f>
        <v>33844.590000000004</v>
      </c>
      <c r="O741" s="895">
        <f>IF((L743=""),"",AVERAGE(D743:L743))</f>
        <v>40193.57</v>
      </c>
      <c r="P741" s="895">
        <f>IF((L742=""),"",((M741-N741)/(M741+N741))*100)</f>
        <v>10.996338958553828</v>
      </c>
      <c r="Q741" s="896" t="str">
        <f>IF(L742="","",IF(P741&lt;20,(IF(O741&gt;33000,IF(O741&lt;44000,"Pass","Fail"),"Fail"))))</f>
        <v>Pass</v>
      </c>
      <c r="R741" s="895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90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90"/>
      <c r="N742" s="890"/>
      <c r="O742" s="890"/>
      <c r="P742" s="890"/>
      <c r="Q742" s="897"/>
      <c r="R742" s="890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891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891"/>
      <c r="N743" s="891"/>
      <c r="O743" s="891"/>
      <c r="P743" s="891"/>
      <c r="Q743" s="898"/>
      <c r="R743" s="891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895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895">
        <f>IF((L745=""),"",MAX(D746:L746))</f>
        <v>47471.82</v>
      </c>
      <c r="N744" s="895">
        <f>IF(L745="","",MIN(D746:L746))</f>
        <v>34075.200000000004</v>
      </c>
      <c r="O744" s="895">
        <f>IF((L746=""),"",AVERAGE(D746:L746))</f>
        <v>40365.92333333334</v>
      </c>
      <c r="P744" s="895">
        <f>IF((L745=""),"",((M744-N744)/(M744+N744))*100)</f>
        <v>16.428092651331706</v>
      </c>
      <c r="Q744" s="896" t="str">
        <f>IF(L745="","",IF(P744&lt;20,(IF(O744&gt;33000,IF(O744&lt;44000,"Pass","Fail"),"Fail"))))</f>
        <v>Pass</v>
      </c>
      <c r="R744" s="895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90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90"/>
      <c r="N745" s="890"/>
      <c r="O745" s="890"/>
      <c r="P745" s="890"/>
      <c r="Q745" s="897"/>
      <c r="R745" s="890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891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891"/>
      <c r="N746" s="891"/>
      <c r="O746" s="891"/>
      <c r="P746" s="891"/>
      <c r="Q746" s="898"/>
      <c r="R746" s="891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895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895">
        <f>IF((L748=""),"",MAX(D749:L749))</f>
        <v>41039.459999999992</v>
      </c>
      <c r="N747" s="895">
        <f>IF(L748="","",MIN(D749:L749))</f>
        <v>34094.159999999996</v>
      </c>
      <c r="O747" s="895">
        <f>IF((L749=""),"",AVERAGE(D749:L749))</f>
        <v>39348.083333333336</v>
      </c>
      <c r="P747" s="895">
        <f>IF((L748=""),"",((M747-N747)/(M747+N747))*100)</f>
        <v>9.24393101250811</v>
      </c>
      <c r="Q747" s="896" t="str">
        <f>IF(L748="","",IF(P747&lt;20,(IF(O747&gt;33000,IF(O747&lt;44000,"Pass","Fail"),"Fail"))))</f>
        <v>Pass</v>
      </c>
      <c r="R747" s="895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90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90"/>
      <c r="N748" s="890"/>
      <c r="O748" s="890"/>
      <c r="P748" s="890"/>
      <c r="Q748" s="897"/>
      <c r="R748" s="890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891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891"/>
      <c r="N749" s="891"/>
      <c r="O749" s="891"/>
      <c r="P749" s="891"/>
      <c r="Q749" s="898"/>
      <c r="R749" s="891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895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895">
        <f>IF((L751=""),"",MAX(D752:L752))</f>
        <v>40269.329999999994</v>
      </c>
      <c r="N750" s="895">
        <f>IF(L751="","",MIN(D752:L752))</f>
        <v>35534.370000000003</v>
      </c>
      <c r="O750" s="895">
        <f>IF((L752=""),"",AVERAGE(D752:L752))</f>
        <v>38676.58666666667</v>
      </c>
      <c r="P750" s="895">
        <f>IF((L751=""),"",((M750-N750)/(M750+N750))*100)</f>
        <v>6.2463441758119878</v>
      </c>
      <c r="Q750" s="896" t="str">
        <f>IF(L751="","",IF(P750&lt;20,(IF(O750&gt;33000,IF(O750&lt;44000,"Pass","Fail"),"Fail"))))</f>
        <v>Pass</v>
      </c>
      <c r="R750" s="895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90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90"/>
      <c r="N751" s="890"/>
      <c r="O751" s="890"/>
      <c r="P751" s="890"/>
      <c r="Q751" s="897"/>
      <c r="R751" s="890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891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891"/>
      <c r="N752" s="891"/>
      <c r="O752" s="891"/>
      <c r="P752" s="891"/>
      <c r="Q752" s="898"/>
      <c r="R752" s="891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895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895">
        <f>IF((L754=""),"",MAX(D755:L755))</f>
        <v>41176.92</v>
      </c>
      <c r="N753" s="895">
        <f>IF(L754="","",MIN(D755:L755))</f>
        <v>34897.379999999997</v>
      </c>
      <c r="O753" s="895">
        <f>IF((L755=""),"",AVERAGE(D755:L755))</f>
        <v>39397.600000000006</v>
      </c>
      <c r="P753" s="895">
        <f>IF((L754=""),"",((M753-N753)/(M753+N753))*100)</f>
        <v>8.2544827885369987</v>
      </c>
      <c r="Q753" s="896" t="str">
        <f>IF(L754="","",IF(P753&lt;20,(IF(O753&gt;33000,IF(O753&lt;44000,"Pass","Fail"),"Fail"))))</f>
        <v>Pass</v>
      </c>
      <c r="R753" s="895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90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90"/>
      <c r="N754" s="890"/>
      <c r="O754" s="890"/>
      <c r="P754" s="890"/>
      <c r="Q754" s="897"/>
      <c r="R754" s="890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891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891"/>
      <c r="N755" s="891"/>
      <c r="O755" s="891"/>
      <c r="P755" s="891"/>
      <c r="Q755" s="898"/>
      <c r="R755" s="891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895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895">
        <f>IF((L757=""),"",MAX(D758:L758))</f>
        <v>39398.129999999997</v>
      </c>
      <c r="N756" s="895">
        <f>IF(L757="","",MIN(D758:L758))</f>
        <v>31920.48</v>
      </c>
      <c r="O756" s="895">
        <f>IF((L758=""),"",AVERAGE(D758:L758))</f>
        <v>37540.703333333338</v>
      </c>
      <c r="P756" s="895">
        <f>IF((L757=""),"",((M756-N756)/(M756+N756))*100)</f>
        <v>10.484851008733902</v>
      </c>
      <c r="Q756" s="896" t="str">
        <f>IF(L757="","",IF(P756&lt;20,(IF(O756&gt;33000,IF(O756&lt;44000,"Pass","Fail"),"Fail"))))</f>
        <v>Pass</v>
      </c>
      <c r="R756" s="895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90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90"/>
      <c r="N757" s="890"/>
      <c r="O757" s="890"/>
      <c r="P757" s="890"/>
      <c r="Q757" s="897"/>
      <c r="R757" s="890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891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891"/>
      <c r="N758" s="891"/>
      <c r="O758" s="891"/>
      <c r="P758" s="891"/>
      <c r="Q758" s="898"/>
      <c r="R758" s="891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895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895">
        <f>IF((L760=""),"",MAX(D761:L761))</f>
        <v>40642.89</v>
      </c>
      <c r="N759" s="895">
        <f>IF(L760="","",MIN(D761:L761))</f>
        <v>32830.469999999994</v>
      </c>
      <c r="O759" s="895">
        <f>IF((L761=""),"",AVERAGE(D761:L761))</f>
        <v>38598.593333333338</v>
      </c>
      <c r="P759" s="895">
        <f>IF((L760=""),"",((M759-N759)/(M759+N759))*100)</f>
        <v>10.632996775974322</v>
      </c>
      <c r="Q759" s="896" t="str">
        <f>IF(L760="","",IF(P759&lt;20,(IF(O759&gt;33000,IF(O759&lt;44000,"Pass","Fail"),"Fail"))))</f>
        <v>Pass</v>
      </c>
      <c r="R759" s="895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90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90"/>
      <c r="N760" s="890"/>
      <c r="O760" s="890"/>
      <c r="P760" s="890"/>
      <c r="Q760" s="897"/>
      <c r="R760" s="890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891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891"/>
      <c r="N761" s="891"/>
      <c r="O761" s="891"/>
      <c r="P761" s="891"/>
      <c r="Q761" s="898"/>
      <c r="R761" s="891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895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895">
        <f>IF((L763=""),"",MAX(D764:L764))</f>
        <v>38577.870000000003</v>
      </c>
      <c r="N762" s="895">
        <f>IF(L763="","",MIN(D764:L764))</f>
        <v>31768.410000000003</v>
      </c>
      <c r="O762" s="895">
        <f>IF((L764=""),"",AVERAGE(D764:L764))</f>
        <v>35905.023333333338</v>
      </c>
      <c r="P762" s="895">
        <f>IF((L763=""),"",((M762-N762)/(M762+N762))*100)</f>
        <v>9.6799148441111598</v>
      </c>
      <c r="Q762" s="896" t="str">
        <f>IF(L763="","",IF(P762&lt;20,(IF(O762&gt;33000,IF(O762&lt;44000,"Pass","Fail"),"Fail"))))</f>
        <v>Pass</v>
      </c>
      <c r="R762" s="895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90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90"/>
      <c r="N763" s="890"/>
      <c r="O763" s="890"/>
      <c r="P763" s="890"/>
      <c r="Q763" s="897"/>
      <c r="R763" s="890"/>
      <c r="U763" s="288"/>
      <c r="V763" s="288"/>
      <c r="W763" s="288"/>
      <c r="X763" s="288"/>
      <c r="Y763" s="291"/>
      <c r="Z763" s="291"/>
    </row>
    <row r="764" spans="1:26" ht="15.75">
      <c r="A764" s="236"/>
      <c r="B764" s="891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891"/>
      <c r="N764" s="891"/>
      <c r="O764" s="891"/>
      <c r="P764" s="891"/>
      <c r="Q764" s="898"/>
      <c r="R764" s="891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895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895">
        <f>IF((L766=""),"",MAX(D767:L767))</f>
        <v>40422.6</v>
      </c>
      <c r="N765" s="895">
        <f>IF(L766="","",MIN(D767:L767))</f>
        <v>30368.549999999996</v>
      </c>
      <c r="O765" s="895">
        <f>IF((L767=""),"",AVERAGE(D767:L767))</f>
        <v>36926.069999999992</v>
      </c>
      <c r="P765" s="895">
        <f>IF((L766=""),"",((M765-N765)/(M765+N765))*100)</f>
        <v>14.202410894582169</v>
      </c>
      <c r="Q765" s="896" t="str">
        <f>IF(L766="","",IF(P765&lt;20,(IF(O765&gt;33000,IF(O765&lt;44000,"Pass","Fail"),"Fail"))))</f>
        <v>Pass</v>
      </c>
      <c r="R765" s="895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90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90"/>
      <c r="N766" s="890"/>
      <c r="O766" s="890"/>
      <c r="P766" s="890"/>
      <c r="Q766" s="897"/>
      <c r="R766" s="890"/>
      <c r="U766" s="288"/>
      <c r="V766" s="288"/>
      <c r="W766" s="288"/>
      <c r="X766" s="288"/>
      <c r="Y766" s="291"/>
      <c r="Z766" s="291"/>
    </row>
    <row r="767" spans="1:26" ht="15.75">
      <c r="A767" s="236"/>
      <c r="B767" s="891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891"/>
      <c r="N767" s="891"/>
      <c r="O767" s="891"/>
      <c r="P767" s="891"/>
      <c r="Q767" s="898"/>
      <c r="R767" s="891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895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895">
        <f>IF((L769=""),"",MAX(D770:L770))</f>
        <v>41947.14</v>
      </c>
      <c r="N768" s="895">
        <f>IF(L769="","",MIN(D770:L770))</f>
        <v>33561.510000000009</v>
      </c>
      <c r="O768" s="895">
        <f>IF((L770=""),"",AVERAGE(D770:L770))</f>
        <v>39843.939999999995</v>
      </c>
      <c r="P768" s="895">
        <f>IF((L769=""),"",((M768-N768)/(M768+N768))*100)</f>
        <v>11.105522347439651</v>
      </c>
      <c r="Q768" s="896" t="str">
        <f>IF(L769="","",IF(P768&lt;20,(IF(O768&gt;33000,IF(O768&lt;44000,"Pass","Fail"),"Fail"))))</f>
        <v>Pass</v>
      </c>
      <c r="R768" s="895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90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90"/>
      <c r="N769" s="890"/>
      <c r="O769" s="890"/>
      <c r="P769" s="890"/>
      <c r="Q769" s="897"/>
      <c r="R769" s="890"/>
      <c r="U769" s="288"/>
      <c r="V769" s="288"/>
      <c r="W769" s="288"/>
      <c r="X769" s="288"/>
      <c r="Y769" s="291"/>
      <c r="Z769" s="291"/>
    </row>
    <row r="770" spans="1:26" ht="15.75">
      <c r="A770" s="236"/>
      <c r="B770" s="891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891"/>
      <c r="N770" s="891"/>
      <c r="O770" s="891"/>
      <c r="P770" s="891"/>
      <c r="Q770" s="898"/>
      <c r="R770" s="891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895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895">
        <f>IF((L772=""),"",MAX(D773:L773))</f>
        <v>42627.63</v>
      </c>
      <c r="N771" s="895">
        <f>IF(L772="","",MIN(D773:L773))</f>
        <v>33987.360000000001</v>
      </c>
      <c r="O771" s="895">
        <f>IF((L773=""),"",AVERAGE(D773:L773))</f>
        <v>40381.32</v>
      </c>
      <c r="P771" s="895">
        <f>IF((L772=""),"",((M771-N771)/(M771+N771))*100)</f>
        <v>11.277518929389664</v>
      </c>
      <c r="Q771" s="896" t="str">
        <f>IF(L772="","",IF(P771&lt;20,(IF(O771&gt;33000,IF(O771&lt;44000,"Pass","Fail"),"Fail"))))</f>
        <v>Pass</v>
      </c>
      <c r="R771" s="895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90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90"/>
      <c r="N772" s="890"/>
      <c r="O772" s="890"/>
      <c r="P772" s="890"/>
      <c r="Q772" s="897"/>
      <c r="R772" s="890"/>
      <c r="U772" s="288"/>
      <c r="V772" s="288"/>
      <c r="W772" s="288"/>
      <c r="X772" s="288"/>
      <c r="Y772" s="291"/>
      <c r="Z772" s="291"/>
    </row>
    <row r="773" spans="1:26" ht="15.75">
      <c r="A773" s="236"/>
      <c r="B773" s="891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891"/>
      <c r="N773" s="891"/>
      <c r="O773" s="891"/>
      <c r="P773" s="891"/>
      <c r="Q773" s="898"/>
      <c r="R773" s="891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895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895">
        <f>IF((L775=""),"",MAX(D776:L776))</f>
        <v>41448.959999999999</v>
      </c>
      <c r="N774" s="895">
        <f>IF(L775="","",MIN(D776:L776))</f>
        <v>33496.53</v>
      </c>
      <c r="O774" s="895">
        <f>IF((L776=""),"",AVERAGE(D776:L776))</f>
        <v>39620.486666666664</v>
      </c>
      <c r="P774" s="895">
        <f>IF((L775=""),"",((M774-N774)/(M774+N774))*100)</f>
        <v>10.610952039942632</v>
      </c>
      <c r="Q774" s="896" t="str">
        <f>IF(L775="","",IF(P774&lt;20,(IF(O774&gt;33000,IF(O774&lt;44000,"Pass","Fail"),"Fail"))))</f>
        <v>Pass</v>
      </c>
      <c r="R774" s="895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90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90"/>
      <c r="N775" s="890"/>
      <c r="O775" s="890"/>
      <c r="P775" s="890"/>
      <c r="Q775" s="897"/>
      <c r="R775" s="890"/>
      <c r="U775" s="288"/>
      <c r="V775" s="288"/>
      <c r="W775" s="288"/>
      <c r="X775" s="288"/>
      <c r="Y775" s="291"/>
      <c r="Z775" s="291"/>
    </row>
    <row r="776" spans="1:26" ht="15.75">
      <c r="A776" s="236"/>
      <c r="B776" s="891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891"/>
      <c r="N776" s="891"/>
      <c r="O776" s="891"/>
      <c r="P776" s="891"/>
      <c r="Q776" s="898"/>
      <c r="R776" s="891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895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895">
        <f>IF((L778=""),"",MAX(D779:L779))</f>
        <v>40413.240000000005</v>
      </c>
      <c r="N777" s="895">
        <f>IF(L778="","",MIN(D779:L779))</f>
        <v>32831.25</v>
      </c>
      <c r="O777" s="895">
        <f>IF((L779=""),"",AVERAGE(D779:L779))</f>
        <v>38438.353333333333</v>
      </c>
      <c r="P777" s="895">
        <f>IF((L778=""),"",((M777-N777)/(M777+N777))*100)</f>
        <v>10.351618258247147</v>
      </c>
      <c r="Q777" s="896" t="str">
        <f>IF(L778="","",IF(P777&lt;20,(IF(O777&gt;33000,IF(O777&lt;44000,"Pass","Fail"),"Fail"))))</f>
        <v>Pass</v>
      </c>
      <c r="R777" s="895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90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90"/>
      <c r="N778" s="890"/>
      <c r="O778" s="890"/>
      <c r="P778" s="890"/>
      <c r="Q778" s="897"/>
      <c r="R778" s="890"/>
      <c r="U778" s="288"/>
      <c r="V778" s="288"/>
      <c r="W778" s="288"/>
      <c r="X778" s="288"/>
      <c r="Y778" s="291"/>
      <c r="Z778" s="291"/>
    </row>
    <row r="779" spans="1:26" ht="15.75">
      <c r="A779" s="236"/>
      <c r="B779" s="891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891"/>
      <c r="N779" s="891"/>
      <c r="O779" s="891"/>
      <c r="P779" s="891"/>
      <c r="Q779" s="898"/>
      <c r="R779" s="891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895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895">
        <f>IF((L781=""),"",MAX(D782:L782))</f>
        <v>39719.070000000007</v>
      </c>
      <c r="N780" s="895">
        <f>IF(L781="","",MIN(D782:L782))</f>
        <v>32763.54</v>
      </c>
      <c r="O780" s="895">
        <f>IF((L782=""),"",AVERAGE(D782:L782))</f>
        <v>37887.73000000001</v>
      </c>
      <c r="P780" s="895">
        <f>IF((L781=""),"",((M780-N780)/(M780+N780))*100)</f>
        <v>9.5961362318492736</v>
      </c>
      <c r="Q780" s="896" t="str">
        <f>IF(L781="","",IF(P780&lt;20,(IF(O780&gt;33000,IF(O780&lt;44000,"Pass","Fail"),"Fail"))))</f>
        <v>Pass</v>
      </c>
      <c r="R780" s="895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90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90"/>
      <c r="N781" s="890"/>
      <c r="O781" s="890"/>
      <c r="P781" s="890"/>
      <c r="Q781" s="897"/>
      <c r="R781" s="890"/>
      <c r="U781" s="288"/>
      <c r="V781" s="288"/>
      <c r="W781" s="288"/>
      <c r="X781" s="288"/>
      <c r="Y781" s="291"/>
      <c r="Z781" s="291"/>
    </row>
    <row r="782" spans="1:26" ht="15.75">
      <c r="A782" s="236"/>
      <c r="B782" s="891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891"/>
      <c r="N782" s="891"/>
      <c r="O782" s="891"/>
      <c r="P782" s="891"/>
      <c r="Q782" s="898"/>
      <c r="R782" s="891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895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895">
        <f>IF((L784=""),"",MAX(D785:L785))</f>
        <v>40491.39</v>
      </c>
      <c r="N783" s="895">
        <f>IF(L784="","",MIN(D785:L785))</f>
        <v>32897.100000000006</v>
      </c>
      <c r="O783" s="895">
        <f>IF((L785=""),"",AVERAGE(D785:L785))</f>
        <v>38527.113333333335</v>
      </c>
      <c r="P783" s="895">
        <f>IF((L784=""),"",((M783-N783)/(M783+N783))*100)</f>
        <v>10.348066842634305</v>
      </c>
      <c r="Q783" s="896" t="str">
        <f>IF(L784="","",IF(P783&lt;20,(IF(O783&gt;33000,IF(O783&lt;44000,"Pass","Fail"),"Fail"))))</f>
        <v>Pass</v>
      </c>
      <c r="R783" s="895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90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90"/>
      <c r="N784" s="890"/>
      <c r="O784" s="890"/>
      <c r="P784" s="890"/>
      <c r="Q784" s="897"/>
      <c r="R784" s="890"/>
      <c r="U784" s="288"/>
      <c r="V784" s="288"/>
      <c r="W784" s="288"/>
      <c r="X784" s="288"/>
      <c r="Y784" s="291"/>
      <c r="Z784" s="291"/>
    </row>
    <row r="785" spans="1:26" ht="15.75">
      <c r="A785" s="236"/>
      <c r="B785" s="891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891"/>
      <c r="N785" s="891"/>
      <c r="O785" s="891"/>
      <c r="P785" s="891"/>
      <c r="Q785" s="898"/>
      <c r="R785" s="891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895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895">
        <f>IF((L787=""),"",MAX(D788:L788))</f>
        <v>40674.33</v>
      </c>
      <c r="N786" s="895">
        <f>IF(L787="","",MIN(D788:L788))</f>
        <v>32354.04</v>
      </c>
      <c r="O786" s="895">
        <f>IF((L788=""),"",AVERAGE(D788:L788))</f>
        <v>38454.276666666665</v>
      </c>
      <c r="P786" s="895">
        <f>IF((L787=""),"",((M786-N786)/(M786+N786))*100)</f>
        <v>11.393229781795762</v>
      </c>
      <c r="Q786" s="896" t="str">
        <f>IF(L787="","",IF(P786&lt;20,(IF(O786&gt;33000,IF(O786&lt;44000,"Pass","Fail"),"Fail"))))</f>
        <v>Pass</v>
      </c>
      <c r="R786" s="895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90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90"/>
      <c r="N787" s="890"/>
      <c r="O787" s="890"/>
      <c r="P787" s="890"/>
      <c r="Q787" s="897"/>
      <c r="R787" s="890"/>
      <c r="U787" s="288"/>
      <c r="V787" s="288"/>
      <c r="W787" s="288"/>
      <c r="X787" s="288"/>
      <c r="Y787" s="291"/>
      <c r="Z787" s="291"/>
    </row>
    <row r="788" spans="1:26" ht="15.75">
      <c r="A788" s="236"/>
      <c r="B788" s="891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891"/>
      <c r="N788" s="891"/>
      <c r="O788" s="891"/>
      <c r="P788" s="891"/>
      <c r="Q788" s="898"/>
      <c r="R788" s="891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895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895">
        <f>IF((L790=""),"",MAX(D791:L791))</f>
        <v>40359.749999999993</v>
      </c>
      <c r="N789" s="895">
        <f>IF(L790="","",MIN(D791:L791))</f>
        <v>33986.339999999997</v>
      </c>
      <c r="O789" s="895">
        <f>IF((L791=""),"",AVERAGE(D791:L791))</f>
        <v>38624.410000000003</v>
      </c>
      <c r="P789" s="895">
        <f>IF((L790=""),"",((M789-N789)/(M789+N789))*100)</f>
        <v>8.5726229852840898</v>
      </c>
      <c r="Q789" s="896" t="str">
        <f>IF(L790="","",IF(P789&lt;20,(IF(O789&gt;33000,IF(O789&lt;44000,"Pass","Fail"),"Fail"))))</f>
        <v>Pass</v>
      </c>
      <c r="R789" s="895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90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90"/>
      <c r="N790" s="890"/>
      <c r="O790" s="890"/>
      <c r="P790" s="890"/>
      <c r="Q790" s="897"/>
      <c r="R790" s="890"/>
      <c r="U790" s="288"/>
      <c r="V790" s="288"/>
      <c r="W790" s="288"/>
      <c r="X790" s="288"/>
      <c r="Y790" s="291"/>
      <c r="Z790" s="291"/>
    </row>
    <row r="791" spans="1:26" ht="15.75">
      <c r="A791" s="236"/>
      <c r="B791" s="891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891"/>
      <c r="N791" s="891"/>
      <c r="O791" s="891"/>
      <c r="P791" s="891"/>
      <c r="Q791" s="898"/>
      <c r="R791" s="891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895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895">
        <f>IF((L793=""),"",MAX(D794:L794))</f>
        <v>42703.05</v>
      </c>
      <c r="N792" s="895">
        <f>IF(L793="","",MIN(D794:L794))</f>
        <v>36198.240000000005</v>
      </c>
      <c r="O792" s="895">
        <f>IF((L794=""),"",AVERAGE(D794:L794))</f>
        <v>41144.023333333338</v>
      </c>
      <c r="P792" s="895">
        <f>IF((L793=""),"",((M792-N792)/(M792+N792))*100)</f>
        <v>8.244237831852935</v>
      </c>
      <c r="Q792" s="896" t="str">
        <f>IF(L793="","",IF(P792&lt;20,(IF(O792&gt;33000,IF(O792&lt;44000,"Pass","Fail"),"Fail"))))</f>
        <v>Pass</v>
      </c>
      <c r="R792" s="895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90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90"/>
      <c r="N793" s="890"/>
      <c r="O793" s="890"/>
      <c r="P793" s="890"/>
      <c r="Q793" s="897"/>
      <c r="R793" s="890"/>
      <c r="U793" s="288"/>
      <c r="V793" s="288"/>
      <c r="W793" s="288"/>
      <c r="X793" s="288"/>
      <c r="Y793" s="291"/>
      <c r="Z793" s="291"/>
    </row>
    <row r="794" spans="1:26" ht="15.75">
      <c r="A794" s="236"/>
      <c r="B794" s="891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891"/>
      <c r="N794" s="891"/>
      <c r="O794" s="891"/>
      <c r="P794" s="891"/>
      <c r="Q794" s="898"/>
      <c r="R794" s="891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895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895">
        <f>IF((L796=""),"",MAX(D797:L797))</f>
        <v>43529.340000000011</v>
      </c>
      <c r="N795" s="895">
        <f>IF(L796="","",MIN(D797:L797))</f>
        <v>30926.969999999994</v>
      </c>
      <c r="O795" s="895">
        <f>IF((L797=""),"",AVERAGE(D797:L797))</f>
        <v>37739.51666666667</v>
      </c>
      <c r="P795" s="895">
        <f>IF((L796=""),"",((M795-N795)/(M795+N795))*100)</f>
        <v>16.925858936603248</v>
      </c>
      <c r="Q795" s="896" t="str">
        <f>IF(L796="","",IF(P795&lt;20,(IF(O795&gt;33000,IF(O795&lt;44000,"Pass","Fail"),"Fail"))))</f>
        <v>Pass</v>
      </c>
      <c r="R795" s="895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90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90"/>
      <c r="N796" s="890"/>
      <c r="O796" s="890"/>
      <c r="P796" s="890"/>
      <c r="Q796" s="897"/>
      <c r="R796" s="890"/>
      <c r="U796" s="288"/>
      <c r="V796" s="288"/>
      <c r="W796" s="288"/>
      <c r="X796" s="288"/>
      <c r="Y796" s="291"/>
      <c r="Z796" s="291"/>
    </row>
    <row r="797" spans="1:26" ht="15.75">
      <c r="A797" s="236"/>
      <c r="B797" s="891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891"/>
      <c r="N797" s="891"/>
      <c r="O797" s="891"/>
      <c r="P797" s="891"/>
      <c r="Q797" s="898"/>
      <c r="R797" s="891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895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895">
        <f>IF((L799=""),"",MAX(D800:L800))</f>
        <v>34455</v>
      </c>
      <c r="N798" s="895">
        <f>IF(L799="","",MIN(D800:L800))</f>
        <v>27525</v>
      </c>
      <c r="O798" s="895">
        <f>IF((L800=""),"",AVERAGE(D800:L800))</f>
        <v>32794</v>
      </c>
      <c r="P798" s="895">
        <f>IF((L799=""),"",((M798-N798)/(M798+N798))*100)</f>
        <v>11.181026137463698</v>
      </c>
      <c r="Q798" s="896" t="str">
        <f>IF(L799="","",IF(P798&lt;20,(IF(O798&gt;33000,IF(O798&lt;44000,"Pass","Fail"),"Fail"))))</f>
        <v>Fail</v>
      </c>
      <c r="R798" s="895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90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90"/>
      <c r="N799" s="890"/>
      <c r="O799" s="890"/>
      <c r="P799" s="890"/>
      <c r="Q799" s="897"/>
      <c r="R799" s="890"/>
      <c r="U799" s="288"/>
      <c r="V799" s="288"/>
      <c r="W799" s="288"/>
      <c r="X799" s="288"/>
      <c r="Y799" s="291"/>
      <c r="Z799" s="291"/>
    </row>
    <row r="800" spans="1:26" ht="15.75">
      <c r="A800" s="236"/>
      <c r="B800" s="891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891"/>
      <c r="N800" s="891"/>
      <c r="O800" s="891"/>
      <c r="P800" s="891"/>
      <c r="Q800" s="898"/>
      <c r="R800" s="891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895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895">
        <f>IF((L802=""),"",MAX(D803:L803))</f>
        <v>41089.619999999995</v>
      </c>
      <c r="N801" s="895">
        <f>IF(L802="","",MIN(D803:L803))</f>
        <v>33020.25</v>
      </c>
      <c r="O801" s="895">
        <f>IF((L803=""),"",AVERAGE(D803:L803))</f>
        <v>39023.563333333324</v>
      </c>
      <c r="P801" s="895">
        <f>IF((L802=""),"",((M801-N801)/(M801+N801))*100)</f>
        <v>10.888387741066063</v>
      </c>
      <c r="Q801" s="896" t="str">
        <f>IF(L802="","",IF(P801&lt;20,(IF(O801&gt;33000,IF(O801&lt;44000,"Pass","Fail"),"Fail"))))</f>
        <v>Pass</v>
      </c>
      <c r="R801" s="895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90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90"/>
      <c r="N802" s="890"/>
      <c r="O802" s="890"/>
      <c r="P802" s="890"/>
      <c r="Q802" s="897"/>
      <c r="R802" s="890"/>
      <c r="U802" s="288"/>
      <c r="V802" s="288"/>
      <c r="W802" s="288"/>
      <c r="X802" s="288"/>
      <c r="Y802" s="291"/>
      <c r="Z802" s="291"/>
    </row>
    <row r="803" spans="1:26" ht="15.75">
      <c r="A803" s="236"/>
      <c r="B803" s="891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891"/>
      <c r="N803" s="891"/>
      <c r="O803" s="891"/>
      <c r="P803" s="891"/>
      <c r="Q803" s="898"/>
      <c r="R803" s="891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895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895">
        <f>IF((L805=""),"",MAX(D806:L806))</f>
        <v>40400.43</v>
      </c>
      <c r="N804" s="895">
        <f>IF(L805="","",MIN(D806:L806))</f>
        <v>32720.880000000008</v>
      </c>
      <c r="O804" s="895">
        <f>IF((L806=""),"",AVERAGE(D806:L806))</f>
        <v>38477.03</v>
      </c>
      <c r="P804" s="895">
        <f>IF((L805=""),"",((M804-N804)/(M804+N804))*100)</f>
        <v>10.50247868918102</v>
      </c>
      <c r="Q804" s="896" t="str">
        <f>IF(L805="","",IF(P804&lt;20,(IF(O804&gt;33000,IF(O804&lt;44000,"Pass","Fail"),"Fail"))))</f>
        <v>Pass</v>
      </c>
      <c r="R804" s="895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90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90"/>
      <c r="N805" s="890"/>
      <c r="O805" s="890"/>
      <c r="P805" s="890"/>
      <c r="Q805" s="897"/>
      <c r="R805" s="890"/>
      <c r="U805" s="288"/>
      <c r="V805" s="288"/>
      <c r="W805" s="288"/>
      <c r="X805" s="288"/>
      <c r="Y805" s="291"/>
      <c r="Z805" s="291"/>
    </row>
    <row r="806" spans="1:26" ht="15.75">
      <c r="A806" s="236"/>
      <c r="B806" s="891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891"/>
      <c r="N806" s="891"/>
      <c r="O806" s="891"/>
      <c r="P806" s="891"/>
      <c r="Q806" s="898"/>
      <c r="R806" s="891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895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895">
        <f>IF((L808=""),"",MAX(D809:L809))</f>
        <v>39847.829999999994</v>
      </c>
      <c r="N807" s="895">
        <f>IF(L808="","",MIN(D809:L809))</f>
        <v>32188.380000000008</v>
      </c>
      <c r="O807" s="895">
        <f>IF((L809=""),"",AVERAGE(D809:L809))</f>
        <v>37860.513333333336</v>
      </c>
      <c r="P807" s="895">
        <f>IF((L808=""),"",((M807-N807)/(M807+N807))*100)</f>
        <v>10.632777598932517</v>
      </c>
      <c r="Q807" s="896" t="str">
        <f>IF(L808="","",IF(P807&lt;20,(IF(O807&gt;33000,IF(O807&lt;44000,"Pass","Fail"),"Fail"))))</f>
        <v>Pass</v>
      </c>
      <c r="R807" s="895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90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90"/>
      <c r="N808" s="890"/>
      <c r="O808" s="890"/>
      <c r="P808" s="890"/>
      <c r="Q808" s="897"/>
      <c r="R808" s="890"/>
      <c r="U808" s="288"/>
      <c r="V808" s="288"/>
      <c r="W808" s="288"/>
      <c r="X808" s="288"/>
      <c r="Y808" s="291"/>
      <c r="Z808" s="291"/>
    </row>
    <row r="809" spans="1:26" ht="15.75">
      <c r="A809" s="236"/>
      <c r="B809" s="891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891"/>
      <c r="N809" s="891"/>
      <c r="O809" s="891"/>
      <c r="P809" s="891"/>
      <c r="Q809" s="898"/>
      <c r="R809" s="891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895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895">
        <f>IF((L811=""),"",MAX(D812:L812))</f>
        <v>41220.449999999997</v>
      </c>
      <c r="N810" s="895">
        <f>IF(L811="","",MIN(D812:L812))</f>
        <v>33847.83</v>
      </c>
      <c r="O810" s="895">
        <f>IF((L812=""),"",AVERAGE(D812:L812))</f>
        <v>39347.506666666675</v>
      </c>
      <c r="P810" s="895">
        <f>IF((L811=""),"",((M810-N810)/(M810+N810))*100)</f>
        <v>9.8212187624386704</v>
      </c>
      <c r="Q810" s="896" t="str">
        <f>IF(L811="","",IF(P810&lt;20,(IF(O810&gt;33000,IF(O810&lt;44000,"Pass","Fail"),"Fail"))))</f>
        <v>Pass</v>
      </c>
      <c r="R810" s="895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90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90"/>
      <c r="N811" s="890"/>
      <c r="O811" s="890"/>
      <c r="P811" s="890"/>
      <c r="Q811" s="897"/>
      <c r="R811" s="890"/>
      <c r="U811" s="288"/>
      <c r="V811" s="288"/>
      <c r="W811" s="288"/>
      <c r="X811" s="288"/>
      <c r="Y811" s="291"/>
      <c r="Z811" s="291"/>
    </row>
    <row r="812" spans="1:26" ht="15.75">
      <c r="A812" s="236"/>
      <c r="B812" s="891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891"/>
      <c r="N812" s="891"/>
      <c r="O812" s="891"/>
      <c r="P812" s="891"/>
      <c r="Q812" s="898"/>
      <c r="R812" s="891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895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895">
        <f>IF((L814=""),"",MAX(D815:L815))</f>
        <v>40067.22</v>
      </c>
      <c r="N813" s="895">
        <f>IF(L814="","",MIN(D815:L815))</f>
        <v>32756.219999999994</v>
      </c>
      <c r="O813" s="895">
        <f>IF((L815=""),"",AVERAGE(D815:L815))</f>
        <v>38212.933333333327</v>
      </c>
      <c r="P813" s="895">
        <f>IF((L814=""),"",((M813-N813)/(M813+N813))*100)</f>
        <v>10.039349967537934</v>
      </c>
      <c r="Q813" s="896" t="str">
        <f>IF(L814="","",IF(P813&lt;20,(IF(O813&gt;33000,IF(O813&lt;44000,"Pass","Fail"),"Fail"))))</f>
        <v>Pass</v>
      </c>
      <c r="R813" s="895">
        <v>74</v>
      </c>
      <c r="S813" s="584" t="s">
        <v>460</v>
      </c>
    </row>
    <row r="814" spans="1:26" ht="15.75">
      <c r="A814" s="235"/>
      <c r="B814" s="890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90"/>
      <c r="N814" s="890"/>
      <c r="O814" s="890"/>
      <c r="P814" s="890"/>
      <c r="Q814" s="897"/>
      <c r="R814" s="890"/>
    </row>
    <row r="815" spans="1:26" ht="15.75">
      <c r="A815" s="236"/>
      <c r="B815" s="891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891"/>
      <c r="N815" s="891"/>
      <c r="O815" s="891"/>
      <c r="P815" s="891"/>
      <c r="Q815" s="898"/>
      <c r="R815" s="891"/>
    </row>
    <row r="816" spans="1:26" ht="15.75">
      <c r="A816" s="150">
        <v>44031</v>
      </c>
      <c r="B816" s="895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895">
        <f>IF((L817=""),"",MAX(D818:L818))</f>
        <v>40796.549999999996</v>
      </c>
      <c r="N816" s="895">
        <f>IF(L817="","",MIN(D818:L818))</f>
        <v>34067.100000000006</v>
      </c>
      <c r="O816" s="895">
        <f>IF((L818=""),"",AVERAGE(D818:L818))</f>
        <v>39156.266666666663</v>
      </c>
      <c r="P816" s="895">
        <f>IF((L817=""),"",((M816-N816)/(M816+N816))*100)</f>
        <v>8.9889418963675833</v>
      </c>
      <c r="Q816" s="896" t="str">
        <f>IF(L817="","",IF(P816&lt;20,(IF(O816&gt;33000,IF(O816&lt;44000,"Pass","Fail"),"Fail"))))</f>
        <v>Pass</v>
      </c>
      <c r="R816" s="895">
        <v>64</v>
      </c>
      <c r="S816" s="584"/>
    </row>
    <row r="817" spans="1:26" ht="15.75">
      <c r="A817" s="235"/>
      <c r="B817" s="890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90"/>
      <c r="N817" s="890"/>
      <c r="O817" s="890"/>
      <c r="P817" s="890"/>
      <c r="Q817" s="897"/>
      <c r="R817" s="890"/>
    </row>
    <row r="818" spans="1:26" ht="15.75">
      <c r="A818" s="236"/>
      <c r="B818" s="891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891"/>
      <c r="N818" s="891"/>
      <c r="O818" s="891"/>
      <c r="P818" s="891"/>
      <c r="Q818" s="898"/>
      <c r="R818" s="891"/>
    </row>
    <row r="819" spans="1:26" ht="15.75">
      <c r="A819" s="150">
        <v>44034</v>
      </c>
      <c r="B819" s="895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895">
        <f>IF((L820=""),"",MAX(D821:L821))</f>
        <v>40448.399999999994</v>
      </c>
      <c r="N819" s="895">
        <f>IF(L820="","",MIN(D821:L821))</f>
        <v>33031.14</v>
      </c>
      <c r="O819" s="895">
        <f>IF((L821=""),"",AVERAGE(D821:L821))</f>
        <v>38530.759999999995</v>
      </c>
      <c r="P819" s="895">
        <f>IF((L820=""),"",((M819-N819)/(M819+N819))*100)</f>
        <v>10.094320133196256</v>
      </c>
      <c r="Q819" s="896" t="str">
        <f>IF(L820="","",IF(P819&lt;20,(IF(O819&gt;33000,IF(O819&lt;44000,"Pass","Fail"),"Fail"))))</f>
        <v>Pass</v>
      </c>
      <c r="R819" s="895">
        <v>1335</v>
      </c>
      <c r="S819" s="584"/>
    </row>
    <row r="820" spans="1:26" ht="15.75">
      <c r="A820" s="235"/>
      <c r="B820" s="890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90"/>
      <c r="N820" s="890"/>
      <c r="O820" s="890"/>
      <c r="P820" s="890"/>
      <c r="Q820" s="897"/>
      <c r="R820" s="890"/>
      <c r="S820" s="51" t="s">
        <v>461</v>
      </c>
    </row>
    <row r="821" spans="1:26" ht="15.75">
      <c r="A821" s="236"/>
      <c r="B821" s="891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891"/>
      <c r="N821" s="891"/>
      <c r="O821" s="891"/>
      <c r="P821" s="891"/>
      <c r="Q821" s="898"/>
      <c r="R821" s="891"/>
    </row>
    <row r="822" spans="1:26" ht="15.75">
      <c r="A822" s="150">
        <v>44038</v>
      </c>
      <c r="B822" s="895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895">
        <f>IF((L823=""),"",MAX(D824:L824))</f>
        <v>40515</v>
      </c>
      <c r="N822" s="895">
        <f>IF(L823="","",MIN(D824:L824))</f>
        <v>36672</v>
      </c>
      <c r="O822" s="895">
        <f>IF((L824=""),"",AVERAGE(D824:L824))</f>
        <v>39225.333333333336</v>
      </c>
      <c r="P822" s="895">
        <f>IF((L823=""),"",((M822-N822)/(M822+N822))*100)</f>
        <v>4.9788176765517509</v>
      </c>
      <c r="Q822" s="896" t="str">
        <f>IF(L823="","",IF(P822&lt;20,(IF(O822&gt;33000,IF(O822&lt;44000,"Pass","Fail"),"Fail"))))</f>
        <v>Pass</v>
      </c>
      <c r="R822" s="895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90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90"/>
      <c r="N823" s="890"/>
      <c r="O823" s="890"/>
      <c r="P823" s="890"/>
      <c r="Q823" s="897"/>
      <c r="R823" s="890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891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891"/>
      <c r="N824" s="891"/>
      <c r="O824" s="891"/>
      <c r="P824" s="891"/>
      <c r="Q824" s="898"/>
      <c r="R824" s="891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895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895">
        <f>IF((L826=""),"",MAX(D827:L827))</f>
        <v>39913.68</v>
      </c>
      <c r="N825" s="895">
        <f>IF(L826="","",MIN(D827:L827))</f>
        <v>32523.870000000003</v>
      </c>
      <c r="O825" s="895">
        <f>IF((L827=""),"",AVERAGE(D827:L827))</f>
        <v>38045.546666666662</v>
      </c>
      <c r="P825" s="895">
        <f>IF((L826=""),"",((M825-N825)/(M825+N825))*100)</f>
        <v>10.201628851334696</v>
      </c>
      <c r="Q825" s="896" t="str">
        <f>IF(L826="","",IF(P825&lt;20,(IF(O825&gt;33000,IF(O825&lt;44000,"Pass","Fail"),"Fail"))))</f>
        <v>Pass</v>
      </c>
      <c r="R825" s="895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90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90"/>
      <c r="N826" s="890"/>
      <c r="O826" s="890"/>
      <c r="P826" s="890"/>
      <c r="Q826" s="897"/>
      <c r="R826" s="890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891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891"/>
      <c r="N827" s="891"/>
      <c r="O827" s="891"/>
      <c r="P827" s="891"/>
      <c r="Q827" s="898"/>
      <c r="R827" s="891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895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895">
        <f>IF((L829=""),"",MAX(D830:L830))</f>
        <v>46320.9</v>
      </c>
      <c r="N828" s="895">
        <f>IF(L829="","",MIN(D830:L830))</f>
        <v>33619.319999999992</v>
      </c>
      <c r="O828" s="895">
        <f>IF((L830=""),"",AVERAGE(D830:L830))</f>
        <v>40617.85333333334</v>
      </c>
      <c r="P828" s="895">
        <f>IF((L829=""),"",((M828-N828)/(M828+N828))*100)</f>
        <v>15.888847941624389</v>
      </c>
      <c r="Q828" s="896" t="str">
        <f>IF(L829="","",IF(P828&lt;20,(IF(O828&gt;33000,IF(O828&lt;44000,"Pass","Fail"),"Fail"))))</f>
        <v>Pass</v>
      </c>
      <c r="R828" s="895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90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90"/>
      <c r="N829" s="890"/>
      <c r="O829" s="890"/>
      <c r="P829" s="890"/>
      <c r="Q829" s="897"/>
      <c r="R829" s="890"/>
      <c r="U829" s="288"/>
      <c r="V829" s="288"/>
      <c r="W829" s="288"/>
      <c r="X829" s="288"/>
      <c r="Y829" s="291"/>
      <c r="Z829" s="291"/>
    </row>
    <row r="830" spans="1:26" ht="15.75">
      <c r="A830" s="236"/>
      <c r="B830" s="891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891"/>
      <c r="N830" s="891"/>
      <c r="O830" s="891"/>
      <c r="P830" s="891"/>
      <c r="Q830" s="898"/>
      <c r="R830" s="891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895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895">
        <f>IF((L832=""),"",MAX(D833:L833))</f>
        <v>41361</v>
      </c>
      <c r="N831" s="895">
        <f>IF(L832="","",MIN(D833:L833))</f>
        <v>31251</v>
      </c>
      <c r="O831" s="895">
        <f>IF((L833=""),"",AVERAGE(D833:L833))</f>
        <v>38727.333333333336</v>
      </c>
      <c r="P831" s="895">
        <f>IF((L832=""),"",((M831-N831)/(M831+N831))*100)</f>
        <v>13.923318459758718</v>
      </c>
      <c r="Q831" s="896" t="str">
        <f>IF(L832="","",IF(P831&lt;20,(IF(O831&gt;33000,IF(O831&lt;44000,"Pass","Fail"),"Fail"))))</f>
        <v>Pass</v>
      </c>
      <c r="R831" s="895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90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90"/>
      <c r="N832" s="890"/>
      <c r="O832" s="890"/>
      <c r="P832" s="890"/>
      <c r="Q832" s="897"/>
      <c r="R832" s="890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891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891"/>
      <c r="N833" s="891"/>
      <c r="O833" s="891"/>
      <c r="P833" s="891"/>
      <c r="Q833" s="898"/>
      <c r="R833" s="891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895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895">
        <f>IF((L835=""),"",MAX(D836:L836))</f>
        <v>41110.74</v>
      </c>
      <c r="N834" s="895">
        <f>IF(L835="","",MIN(D836:L836))</f>
        <v>33942.839999999997</v>
      </c>
      <c r="O834" s="895">
        <f>IF((L836=""),"",AVERAGE(D836:L836))</f>
        <v>39466.103333333325</v>
      </c>
      <c r="P834" s="895">
        <f>IF((L835=""),"",((M834-N834)/(M834+N834))*100)</f>
        <v>9.5503772105208071</v>
      </c>
      <c r="Q834" s="896" t="str">
        <f>IF(L835="","",IF(P834&lt;20,(IF(O834&gt;33000,IF(O834&lt;44000,"Pass","Fail"),"Fail"))))</f>
        <v>Pass</v>
      </c>
      <c r="R834" s="895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90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90"/>
      <c r="N835" s="890"/>
      <c r="O835" s="890"/>
      <c r="P835" s="890"/>
      <c r="Q835" s="897"/>
      <c r="R835" s="890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891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891"/>
      <c r="N836" s="891"/>
      <c r="O836" s="891"/>
      <c r="P836" s="891"/>
      <c r="Q836" s="898"/>
      <c r="R836" s="891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895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895">
        <f>IF((L838=""),"",MAX(D839:L839))</f>
        <v>36549.21</v>
      </c>
      <c r="N837" s="895">
        <f>IF(L838="","",MIN(D839:L839))</f>
        <v>29654.009999999995</v>
      </c>
      <c r="O837" s="895">
        <f>IF((L839=""),"",AVERAGE(D839:L839))</f>
        <v>34792.306666666671</v>
      </c>
      <c r="P837" s="895">
        <f>IF((L838=""),"",((M837-N837)/(M837+N837))*100)</f>
        <v>10.415203369262107</v>
      </c>
      <c r="Q837" s="896" t="str">
        <f>IF(L838="","",IF(P837&lt;20,(IF(O837&gt;33000,IF(O837&lt;44000,"Pass","Fail"),"Fail"))))</f>
        <v>Pass</v>
      </c>
      <c r="R837" s="895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90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90"/>
      <c r="N838" s="890"/>
      <c r="O838" s="890"/>
      <c r="P838" s="890"/>
      <c r="Q838" s="897"/>
      <c r="R838" s="890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891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891"/>
      <c r="N839" s="891"/>
      <c r="O839" s="891"/>
      <c r="P839" s="891"/>
      <c r="Q839" s="898"/>
      <c r="R839" s="891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895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895">
        <f>IF((L841=""),"",MAX(D842:L842))</f>
        <v>41499</v>
      </c>
      <c r="N840" s="895">
        <f>IF(L841="","",MIN(D842:L842))</f>
        <v>36615</v>
      </c>
      <c r="O840" s="895">
        <f>IF((L842=""),"",AVERAGE(D842:L842))</f>
        <v>39743.666666666664</v>
      </c>
      <c r="P840" s="895">
        <f>IF((L841=""),"",((M840-N840)/(M840+N840))*100)</f>
        <v>6.2524003379675852</v>
      </c>
      <c r="Q840" s="896" t="str">
        <f>IF(L841="","",IF(P840&lt;20,(IF(O840&gt;33000,IF(O840&lt;44000,"Pass","Fail"),"Fail"))))</f>
        <v>Pass</v>
      </c>
      <c r="R840" s="895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90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90"/>
      <c r="N841" s="890"/>
      <c r="O841" s="890"/>
      <c r="P841" s="890"/>
      <c r="Q841" s="897"/>
      <c r="R841" s="890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891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891"/>
      <c r="N842" s="891"/>
      <c r="O842" s="891"/>
      <c r="P842" s="891"/>
      <c r="Q842" s="898"/>
      <c r="R842" s="891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895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895">
        <f>IF((L844=""),"",MAX(D845:L845))</f>
        <v>39888.78</v>
      </c>
      <c r="N843" s="895">
        <f>IF(L844="","",MIN(D845:L845))</f>
        <v>31948.950000000004</v>
      </c>
      <c r="O843" s="895">
        <f>IF((L845=""),"",AVERAGE(D845:L845))</f>
        <v>37973.339999999997</v>
      </c>
      <c r="P843" s="895">
        <f>IF((L844=""),"",((M843-N843)/(M843+N843))*100)</f>
        <v>11.052451128397282</v>
      </c>
      <c r="Q843" s="896" t="str">
        <f>IF(L844="","",IF(P843&lt;20,(IF(O843&gt;33000,IF(O843&lt;44000,"Pass","Fail"),"Fail"))))</f>
        <v>Pass</v>
      </c>
      <c r="R843" s="895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90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90"/>
      <c r="N844" s="890"/>
      <c r="O844" s="890"/>
      <c r="P844" s="890"/>
      <c r="Q844" s="897"/>
      <c r="R844" s="890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891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891"/>
      <c r="N845" s="891"/>
      <c r="O845" s="891"/>
      <c r="P845" s="891"/>
      <c r="Q845" s="898"/>
      <c r="R845" s="891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895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895">
        <f>IF((L847=""),"",MAX(D848:L848))</f>
        <v>40715.280000000006</v>
      </c>
      <c r="N846" s="895">
        <f>IF(L847="","",MIN(D848:L848))</f>
        <v>32904.81</v>
      </c>
      <c r="O846" s="895">
        <f>IF((L848=""),"",AVERAGE(D848:L848))</f>
        <v>38638.006666666675</v>
      </c>
      <c r="P846" s="895">
        <f>IF((L847=""),"",((M846-N846)/(M846+N846))*100)</f>
        <v>10.609155734528454</v>
      </c>
      <c r="Q846" s="896" t="str">
        <f>IF(L847="","",IF(P846&lt;20,(IF(O846&gt;33000,IF(O846&lt;44000,"Pass","Fail"),"Fail"))))</f>
        <v>Pass</v>
      </c>
      <c r="R846" s="895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90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90"/>
      <c r="N847" s="890"/>
      <c r="O847" s="890"/>
      <c r="P847" s="890"/>
      <c r="Q847" s="897"/>
      <c r="R847" s="890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891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891"/>
      <c r="N848" s="891"/>
      <c r="O848" s="891"/>
      <c r="P848" s="891"/>
      <c r="Q848" s="898"/>
      <c r="R848" s="891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895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895">
        <f>IF((L850=""),"",MAX(D851:L851))</f>
        <v>40446.329999999994</v>
      </c>
      <c r="N849" s="895">
        <f>IF(L850="","",MIN(D851:L851))</f>
        <v>30694.080000000002</v>
      </c>
      <c r="O849" s="895">
        <f>IF((L851=""),"",AVERAGE(D851:L851))</f>
        <v>38147.659999999996</v>
      </c>
      <c r="P849" s="895">
        <f>IF((L850=""),"",((M849-N849)/(M849+N849))*100)</f>
        <v>13.708453465477627</v>
      </c>
      <c r="Q849" s="896" t="str">
        <f>IF(L850="","",IF(P849&lt;20,(IF(O849&gt;33000,IF(O849&lt;44000,"Pass","Fail"),"Fail"))))</f>
        <v>Pass</v>
      </c>
      <c r="R849" s="895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90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90"/>
      <c r="N850" s="890"/>
      <c r="O850" s="890"/>
      <c r="P850" s="890"/>
      <c r="Q850" s="897"/>
      <c r="R850" s="890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891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891"/>
      <c r="N851" s="891"/>
      <c r="O851" s="891"/>
      <c r="P851" s="891"/>
      <c r="Q851" s="898"/>
      <c r="R851" s="891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895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895">
        <f>IF((L853=""),"",MAX(D854:L854))</f>
        <v>40164.36</v>
      </c>
      <c r="N852" s="895">
        <f>IF(L853="","",MIN(D854:L854))</f>
        <v>30715.620000000003</v>
      </c>
      <c r="O852" s="895">
        <f>IF((L854=""),"",AVERAGE(D854:L854))</f>
        <v>37943.379999999997</v>
      </c>
      <c r="P852" s="895">
        <f>IF((L853=""),"",((M852-N852)/(M852+N852))*100)</f>
        <v>13.330618885614806</v>
      </c>
      <c r="Q852" s="896" t="str">
        <f t="shared" ref="Q852:Q858" si="280">IF(L853="","",IF(P852&lt;20,(IF(O852&gt;33000,IF(O852&lt;44000,"Pass","Fail"),"Fail"))))</f>
        <v>Pass</v>
      </c>
      <c r="R852" s="895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90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90"/>
      <c r="N853" s="890"/>
      <c r="O853" s="890"/>
      <c r="P853" s="890"/>
      <c r="Q853" s="897"/>
      <c r="R853" s="890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891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891"/>
      <c r="N854" s="891"/>
      <c r="O854" s="891"/>
      <c r="P854" s="891"/>
      <c r="Q854" s="898"/>
      <c r="R854" s="891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895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895">
        <f>IF((L856=""),"",MAX(D857:L857))</f>
        <v>38805.630000000005</v>
      </c>
      <c r="N855" s="895">
        <f>IF(L856="","",MIN(D857:L857))</f>
        <v>32031.48</v>
      </c>
      <c r="O855" s="895">
        <f>IF((L857=""),"",AVERAGE(D857:L857))</f>
        <v>36984.55333333333</v>
      </c>
      <c r="P855" s="895">
        <f>IF((L856=""),"",((M855-N855)/(M855+N855))*100)</f>
        <v>9.5629960059070811</v>
      </c>
      <c r="Q855" s="896" t="str">
        <f t="shared" si="280"/>
        <v>Pass</v>
      </c>
      <c r="R855" s="895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90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90"/>
      <c r="N856" s="890"/>
      <c r="O856" s="890"/>
      <c r="P856" s="890"/>
      <c r="Q856" s="897"/>
      <c r="R856" s="890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891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891"/>
      <c r="N857" s="891"/>
      <c r="O857" s="891"/>
      <c r="P857" s="891"/>
      <c r="Q857" s="898"/>
      <c r="R857" s="891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895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895">
        <f>IF((L859=""),"",MAX(D860:L860))</f>
        <v>41106.420000000006</v>
      </c>
      <c r="N858" s="895">
        <f>IF(L859="","",MIN(D860:L860))</f>
        <v>33782.910000000003</v>
      </c>
      <c r="O858" s="895">
        <f>IF((L860=""),"",AVERAGE(D860:L860))</f>
        <v>39348.193333333336</v>
      </c>
      <c r="P858" s="895">
        <f>IF((L859=""),"",((M858-N858)/(M858+N858))*100)</f>
        <v>9.7791100547968597</v>
      </c>
      <c r="Q858" s="896" t="str">
        <f t="shared" si="280"/>
        <v>Pass</v>
      </c>
      <c r="R858" s="895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90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90"/>
      <c r="N859" s="890"/>
      <c r="O859" s="890"/>
      <c r="P859" s="890"/>
      <c r="Q859" s="897"/>
      <c r="R859" s="890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891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891"/>
      <c r="N860" s="891"/>
      <c r="O860" s="891"/>
      <c r="P860" s="891"/>
      <c r="Q860" s="898"/>
      <c r="R860" s="891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895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895">
        <f>IF((L862=""),"",MAX(D863:L863))</f>
        <v>39804.33</v>
      </c>
      <c r="N861" s="895">
        <f>IF(L862="","",MIN(D863:L863))</f>
        <v>32240.25</v>
      </c>
      <c r="O861" s="895">
        <f>IF((L863=""),"",AVERAGE(D863:L863))</f>
        <v>37840.346666666657</v>
      </c>
      <c r="P861" s="895">
        <f>IF((L862=""),"",((M861-N861)/(M861+N861))*100)</f>
        <v>10.499165933093096</v>
      </c>
      <c r="Q861" s="896" t="str">
        <f>IF(L862="","",IF(P861&lt;20,(IF(O861&gt;33000,IF(O861&lt;44000,"Pass","Fail"),"Fail"))))</f>
        <v>Pass</v>
      </c>
      <c r="R861" s="895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90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90"/>
      <c r="N862" s="890"/>
      <c r="O862" s="890"/>
      <c r="P862" s="890"/>
      <c r="Q862" s="897"/>
      <c r="R862" s="890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891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891"/>
      <c r="N863" s="891"/>
      <c r="O863" s="891"/>
      <c r="P863" s="891"/>
      <c r="Q863" s="898"/>
      <c r="R863" s="891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895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895">
        <f>IF((L865=""),"",MAX(D866:L866))</f>
        <v>35048.639999999999</v>
      </c>
      <c r="N864" s="895">
        <f>IF(L865="","",MIN(D866:L866))</f>
        <v>29767.83</v>
      </c>
      <c r="O864" s="895">
        <f>IF((L866=""),"",AVERAGE(D866:L866))</f>
        <v>33897.646666666667</v>
      </c>
      <c r="P864" s="895">
        <f>IF((L865=""),"",((M864-N864)/(M864+N864))*100)</f>
        <v>8.1473273691084973</v>
      </c>
      <c r="Q864" s="896" t="str">
        <f>IF(L865="","",IF(P864&lt;20,(IF(O864&gt;33000,IF(O864&lt;44000,"Pass","Fail"),"Fail"))))</f>
        <v>Pass</v>
      </c>
      <c r="R864" s="895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90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90"/>
      <c r="N865" s="890"/>
      <c r="O865" s="890"/>
      <c r="P865" s="890"/>
      <c r="Q865" s="897"/>
      <c r="R865" s="890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891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891"/>
      <c r="N866" s="891"/>
      <c r="O866" s="891"/>
      <c r="P866" s="891"/>
      <c r="Q866" s="898"/>
      <c r="R866" s="891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895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895">
        <f>IF((L868=""),"",MAX(D869:L869))</f>
        <v>40527.93</v>
      </c>
      <c r="N867" s="895">
        <f>IF(L868="","",MIN(D869:L869))</f>
        <v>32622.33</v>
      </c>
      <c r="O867" s="895">
        <f>IF((L869=""),"",AVERAGE(D869:L869))</f>
        <v>38606.290000000008</v>
      </c>
      <c r="P867" s="895">
        <f>IF((L868=""),"",((M867-N867)/(M867+N867))*100)</f>
        <v>10.8073436786144</v>
      </c>
      <c r="Q867" s="896" t="str">
        <f>IF(L868="","",IF(P867&lt;20,(IF(O867&gt;33000,IF(O867&lt;44000,"Pass","Fail"),"Fail"))))</f>
        <v>Pass</v>
      </c>
      <c r="R867" s="895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90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90"/>
      <c r="N868" s="890"/>
      <c r="O868" s="890"/>
      <c r="P868" s="890"/>
      <c r="Q868" s="897"/>
      <c r="R868" s="890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891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891"/>
      <c r="N869" s="891"/>
      <c r="O869" s="891"/>
      <c r="P869" s="891"/>
      <c r="Q869" s="898"/>
      <c r="R869" s="891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895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895">
        <f>IF((L871=""),"",MAX(D872:L872))</f>
        <v>39368.819999999992</v>
      </c>
      <c r="N870" s="895">
        <f>IF(L871="","",MIN(D872:L872))</f>
        <v>31017.839999999997</v>
      </c>
      <c r="O870" s="895">
        <f>IF((L872=""),"",AVERAGE(D872:L872))</f>
        <v>36534.36</v>
      </c>
      <c r="P870" s="895">
        <f>IF((L871=""),"",((M870-N870)/(M870+N870))*100)</f>
        <v>11.864435675737415</v>
      </c>
      <c r="Q870" s="896" t="str">
        <f>IF(L871="","",IF(P870&lt;20,(IF(O870&gt;33000,IF(O870&lt;44000,"Pass","Fail"),"Fail"))))</f>
        <v>Pass</v>
      </c>
      <c r="R870" s="895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90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90"/>
      <c r="N871" s="890"/>
      <c r="O871" s="890"/>
      <c r="P871" s="890"/>
      <c r="Q871" s="897"/>
      <c r="R871" s="890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891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891"/>
      <c r="N872" s="891"/>
      <c r="O872" s="891"/>
      <c r="P872" s="891"/>
      <c r="Q872" s="898"/>
      <c r="R872" s="891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895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895">
        <f>IF((L874=""),"",MAX(D875:L875))</f>
        <v>39855.99</v>
      </c>
      <c r="N873" s="895">
        <f>IF(L874="","",MIN(D875:L875))</f>
        <v>32036.129999999997</v>
      </c>
      <c r="O873" s="895">
        <f>IF((L875=""),"",AVERAGE(D875:L875))</f>
        <v>38019.933333333334</v>
      </c>
      <c r="P873" s="895">
        <f>IF((L874=""),"",((M873-N873)/(M873+N873))*100)</f>
        <v>10.877214359515342</v>
      </c>
      <c r="Q873" s="896" t="str">
        <f>IF(L874="","",IF(P873&lt;20,(IF(O873&gt;33000,IF(O873&lt;44000,"Pass","Fail"),"Fail"))))</f>
        <v>Pass</v>
      </c>
      <c r="R873" s="895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90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90"/>
      <c r="N874" s="890"/>
      <c r="O874" s="890"/>
      <c r="P874" s="890"/>
      <c r="Q874" s="897"/>
      <c r="R874" s="890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891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891"/>
      <c r="N875" s="891"/>
      <c r="O875" s="891"/>
      <c r="P875" s="891"/>
      <c r="Q875" s="898"/>
      <c r="R875" s="891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895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895">
        <f>IF((L877=""),"",MAX(D878:L878))</f>
        <v>38882.07</v>
      </c>
      <c r="N876" s="895">
        <f>IF(L877="","",MIN(D878:L878))</f>
        <v>31427.79</v>
      </c>
      <c r="O876" s="895">
        <f>IF((L878=""),"",AVERAGE(D878:L878))</f>
        <v>36989.736666666664</v>
      </c>
      <c r="P876" s="895">
        <f>IF((L877=""),"",((M876-N876)/(M876+N876))*100)</f>
        <v>10.602040737956239</v>
      </c>
      <c r="Q876" s="896" t="str">
        <f>IF(L877="","",IF(P876&lt;20,(IF(O876&gt;33000,IF(O876&lt;44000,"Pass","Fail"),"Fail"))))</f>
        <v>Pass</v>
      </c>
      <c r="R876" s="895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90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90"/>
      <c r="N877" s="890"/>
      <c r="O877" s="890"/>
      <c r="P877" s="890"/>
      <c r="Q877" s="897"/>
      <c r="R877" s="890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891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891"/>
      <c r="N878" s="891"/>
      <c r="O878" s="891"/>
      <c r="P878" s="891"/>
      <c r="Q878" s="898"/>
      <c r="R878" s="891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895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895">
        <f>IF((L880=""),"",MAX(D881:L881))</f>
        <v>43095.78</v>
      </c>
      <c r="N879" s="895">
        <f>IF(L880="","",MIN(D881:L881))</f>
        <v>31023.990000000005</v>
      </c>
      <c r="O879" s="895">
        <f>IF((L881=""),"",AVERAGE(D881:L881))</f>
        <v>37134.246666666666</v>
      </c>
      <c r="P879" s="895">
        <f>IF((L880=""),"",((M879-N879)/(M879+N879))*100)</f>
        <v>16.286869211817567</v>
      </c>
      <c r="Q879" s="896" t="str">
        <f t="shared" ref="Q879:Q885" si="290">IF(L880="","",IF(P879&lt;20,(IF(O879&gt;33000,IF(O879&lt;44000,"Pass","Fail"),"Fail"))))</f>
        <v>Pass</v>
      </c>
      <c r="R879" s="895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90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90"/>
      <c r="N880" s="890"/>
      <c r="O880" s="890"/>
      <c r="P880" s="890"/>
      <c r="Q880" s="897"/>
      <c r="R880" s="890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891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891"/>
      <c r="N881" s="891"/>
      <c r="O881" s="891"/>
      <c r="P881" s="891"/>
      <c r="Q881" s="898"/>
      <c r="R881" s="891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895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895">
        <f>IF((L883=""),"",MAX(D884:L884))</f>
        <v>40998.21</v>
      </c>
      <c r="N882" s="895">
        <f>IF(L883="","",MIN(D884:L884))</f>
        <v>33758.94</v>
      </c>
      <c r="O882" s="895">
        <f>IF((L884=""),"",AVERAGE(D884:L884))</f>
        <v>38969.736666666664</v>
      </c>
      <c r="P882" s="895">
        <f>IF((L883=""),"",((M882-N882)/(M882+N882))*100)</f>
        <v>9.6837158719935115</v>
      </c>
      <c r="Q882" s="896" t="str">
        <f t="shared" si="290"/>
        <v>Pass</v>
      </c>
      <c r="R882" s="895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90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90"/>
      <c r="N883" s="890"/>
      <c r="O883" s="890"/>
      <c r="P883" s="890"/>
      <c r="Q883" s="897"/>
      <c r="R883" s="890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891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891"/>
      <c r="N884" s="891"/>
      <c r="O884" s="891"/>
      <c r="P884" s="891"/>
      <c r="Q884" s="898"/>
      <c r="R884" s="891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895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895">
        <f>IF((L886=""),"",MAX(D887:L887))</f>
        <v>40300.83</v>
      </c>
      <c r="N885" s="895">
        <f>IF(L886="","",MIN(D887:L887))</f>
        <v>32949.839999999997</v>
      </c>
      <c r="O885" s="895">
        <f>IF((L887=""),"",AVERAGE(D887:L887))</f>
        <v>38607.213333333333</v>
      </c>
      <c r="P885" s="895">
        <f>IF((L886=""),"",((M885-N885)/(M885+N885))*100)</f>
        <v>10.035389437393549</v>
      </c>
      <c r="Q885" s="896" t="str">
        <f t="shared" si="290"/>
        <v>Pass</v>
      </c>
      <c r="R885" s="895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90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90"/>
      <c r="N886" s="890"/>
      <c r="O886" s="890"/>
      <c r="P886" s="890"/>
      <c r="Q886" s="897"/>
      <c r="R886" s="890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891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891"/>
      <c r="N887" s="891"/>
      <c r="O887" s="891"/>
      <c r="P887" s="891"/>
      <c r="Q887" s="898"/>
      <c r="R887" s="891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895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895">
        <f>IF((L889=""),"",MAX(D890:L890))</f>
        <v>39700.53</v>
      </c>
      <c r="N888" s="895">
        <f>IF(L889="","",MIN(D890:L890))</f>
        <v>32682.929999999993</v>
      </c>
      <c r="O888" s="895">
        <f>IF((L890=""),"",AVERAGE(D890:L890))</f>
        <v>37975.25</v>
      </c>
      <c r="P888" s="895">
        <f>IF((L889=""),"",((M888-N888)/(M888+N888))*100)</f>
        <v>9.6950325392016445</v>
      </c>
      <c r="Q888" s="896" t="str">
        <f>IF(L889="","",IF(P888&lt;20,(IF(O888&gt;33000,IF(O888&lt;44000,"Pass","Fail"),"Fail"))))</f>
        <v>Pass</v>
      </c>
      <c r="R888" s="895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90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90"/>
      <c r="N889" s="890"/>
      <c r="O889" s="890"/>
      <c r="P889" s="890"/>
      <c r="Q889" s="897"/>
      <c r="R889" s="890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891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891"/>
      <c r="N890" s="891"/>
      <c r="O890" s="891"/>
      <c r="P890" s="891"/>
      <c r="Q890" s="898"/>
      <c r="R890" s="891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895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895">
        <f>IF((L892=""),"",MAX(D893:L893))</f>
        <v>40907.340000000004</v>
      </c>
      <c r="N891" s="895">
        <f>IF(L892="","",MIN(D893:L893))</f>
        <v>32133</v>
      </c>
      <c r="O891" s="895">
        <f>IF((L893=""),"",AVERAGE(D893:L893))</f>
        <v>38287.279999999999</v>
      </c>
      <c r="P891" s="895">
        <f>IF((L892=""),"",((M891-N891)/(M891+N891))*100)</f>
        <v>12.013005415911268</v>
      </c>
      <c r="Q891" s="896" t="str">
        <f>IF(L892="","",IF(P891&lt;20,(IF(O891&gt;33000,IF(O891&lt;44000,"Pass","Fail"),"Fail"))))</f>
        <v>Pass</v>
      </c>
      <c r="R891" s="895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90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90"/>
      <c r="N892" s="890"/>
      <c r="O892" s="890"/>
      <c r="P892" s="890"/>
      <c r="Q892" s="897"/>
      <c r="R892" s="890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891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891"/>
      <c r="N893" s="891"/>
      <c r="O893" s="891"/>
      <c r="P893" s="891"/>
      <c r="Q893" s="898"/>
      <c r="R893" s="891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895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895">
        <f>IF((L895=""),"",MAX(D896:L896))</f>
        <v>34845.72</v>
      </c>
      <c r="N894" s="895">
        <f>IF(L895="","",MIN(D896:L896))</f>
        <v>31081.109999999997</v>
      </c>
      <c r="O894" s="895">
        <f>IF((L896=""),"",AVERAGE(D896:L896))</f>
        <v>33755.329999999994</v>
      </c>
      <c r="P894" s="895">
        <f>IF((L895=""),"",((M894-N894)/(M894+N894))*100)</f>
        <v>5.7102851752465638</v>
      </c>
      <c r="Q894" s="896" t="str">
        <f>IF(L895="","",IF(P894&lt;20,(IF(O894&gt;33000,IF(O894&lt;44000,"Pass","Fail"),"Fail"))))</f>
        <v>Pass</v>
      </c>
      <c r="R894" s="895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90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90"/>
      <c r="N895" s="890"/>
      <c r="O895" s="890"/>
      <c r="P895" s="890"/>
      <c r="Q895" s="897"/>
      <c r="R895" s="890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891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891"/>
      <c r="N896" s="891"/>
      <c r="O896" s="891"/>
      <c r="P896" s="891"/>
      <c r="Q896" s="898"/>
      <c r="R896" s="891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895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895">
        <f>IF((L898=""),"",MAX(D899:L899))</f>
        <v>42274.23</v>
      </c>
      <c r="N897" s="895">
        <f>IF(L898="","",MIN(D899:L899))</f>
        <v>33528.090000000011</v>
      </c>
      <c r="O897" s="895">
        <f>IF((L899=""),"",AVERAGE(D899:L899))</f>
        <v>40026.683333333334</v>
      </c>
      <c r="P897" s="895">
        <f>IF((L898=""),"",((M897-N897)/(M897+N897))*100)</f>
        <v>11.538090127056785</v>
      </c>
      <c r="Q897" s="896" t="str">
        <f>IF(L898="","",IF(P897&lt;20,(IF(O897&gt;33000,IF(O897&lt;44000,"Pass","Fail"),"Fail"))))</f>
        <v>Pass</v>
      </c>
      <c r="R897" s="895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90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90"/>
      <c r="N898" s="890"/>
      <c r="O898" s="890"/>
      <c r="P898" s="890"/>
      <c r="Q898" s="897"/>
      <c r="R898" s="890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891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891"/>
      <c r="N899" s="891"/>
      <c r="O899" s="891"/>
      <c r="P899" s="891"/>
      <c r="Q899" s="898"/>
      <c r="R899" s="891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895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895">
        <f>IF((L901=""),"",MAX(D902:L902))</f>
        <v>40736.579999999994</v>
      </c>
      <c r="N900" s="895">
        <f>IF(L901="","",MIN(D902:L902))</f>
        <v>33334.319999999992</v>
      </c>
      <c r="O900" s="895">
        <f>IF((L902=""),"",AVERAGE(D902:L902))</f>
        <v>38330.049999999996</v>
      </c>
      <c r="P900" s="895">
        <f>IF((L901=""),"",((M900-N900)/(M900+N900))*100)</f>
        <v>9.9934792205846055</v>
      </c>
      <c r="Q900" s="896" t="str">
        <f>IF(L901="","",IF(P900&lt;20,(IF(O900&gt;33000,IF(O900&lt;44000,"Pass","Fail"),"Fail"))))</f>
        <v>Pass</v>
      </c>
      <c r="R900" s="895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90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90"/>
      <c r="N901" s="890"/>
      <c r="O901" s="890"/>
      <c r="P901" s="890"/>
      <c r="Q901" s="897"/>
      <c r="R901" s="890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891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891"/>
      <c r="N902" s="891"/>
      <c r="O902" s="891"/>
      <c r="P902" s="891"/>
      <c r="Q902" s="898"/>
      <c r="R902" s="891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895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895">
        <f>IF((L904=""),"",MAX(D905:L905))</f>
        <v>34074</v>
      </c>
      <c r="N903" s="895">
        <f>IF(L904="","",MIN(D905:L905))</f>
        <v>30558</v>
      </c>
      <c r="O903" s="895">
        <f>IF((L905=""),"",AVERAGE(D905:L905))</f>
        <v>33150.666666666664</v>
      </c>
      <c r="P903" s="895">
        <f>IF((L904=""),"",((M903-N903)/(M903+N903))*100)</f>
        <v>5.4400297066468619</v>
      </c>
      <c r="Q903" s="896" t="str">
        <f>IF(L904="","",IF(P903&lt;20,(IF(O903&gt;33000,IF(O903&lt;44000,"Pass","Fail"),"Fail"))))</f>
        <v>Pass</v>
      </c>
      <c r="R903" s="895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90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90"/>
      <c r="N904" s="890"/>
      <c r="O904" s="890"/>
      <c r="P904" s="890"/>
      <c r="Q904" s="897"/>
      <c r="R904" s="890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891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891"/>
      <c r="N905" s="891"/>
      <c r="O905" s="891"/>
      <c r="P905" s="891"/>
      <c r="Q905" s="898"/>
      <c r="R905" s="891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895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895">
        <f>IF((L907=""),"",MAX(D908:L908))</f>
        <v>35980.71</v>
      </c>
      <c r="N906" s="895">
        <f>IF(L907="","",MIN(D908:L908))</f>
        <v>30795.989999999994</v>
      </c>
      <c r="O906" s="895">
        <f>IF((L908=""),"",AVERAGE(D908:L908))</f>
        <v>34672.919999999991</v>
      </c>
      <c r="P906" s="895">
        <f>IF((L907=""),"",((M906-N906)/(M906+N906))*100)</f>
        <v>7.7642650804846687</v>
      </c>
      <c r="Q906" s="896" t="str">
        <f>IF(L907="","",IF(P906&lt;20,(IF(O906&gt;33000,IF(O906&lt;44000,"Pass","Fail"),"Fail"))))</f>
        <v>Pass</v>
      </c>
      <c r="R906" s="895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90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90"/>
      <c r="N907" s="890"/>
      <c r="O907" s="890"/>
      <c r="P907" s="890"/>
      <c r="Q907" s="897"/>
      <c r="R907" s="890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891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891"/>
      <c r="N908" s="891"/>
      <c r="O908" s="891"/>
      <c r="P908" s="891"/>
      <c r="Q908" s="898"/>
      <c r="R908" s="891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895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895">
        <f>IF((L910=""),"",MAX(D911:L911))</f>
        <v>41740.71</v>
      </c>
      <c r="N909" s="895">
        <f>IF(L910="","",MIN(D911:L911))</f>
        <v>34592.789999999994</v>
      </c>
      <c r="O909" s="895">
        <f>IF((L911=""),"",AVERAGE(D911:L911))</f>
        <v>40098.699999999997</v>
      </c>
      <c r="P909" s="895">
        <f>IF((L910=""),"",((M909-N909)/(M909+N909))*100)</f>
        <v>9.3640668906836524</v>
      </c>
      <c r="Q909" s="896" t="str">
        <f>IF(L910="","",IF(P909&lt;20,(IF(O909&gt;33000,IF(O909&lt;44000,"Pass","Fail"),"Fail"))))</f>
        <v>Pass</v>
      </c>
      <c r="R909" s="895">
        <v>74</v>
      </c>
      <c r="S909" s="886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90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90"/>
      <c r="N910" s="890"/>
      <c r="O910" s="890"/>
      <c r="P910" s="890"/>
      <c r="Q910" s="897"/>
      <c r="R910" s="890"/>
      <c r="S910" s="886"/>
      <c r="U910" s="288"/>
      <c r="V910" s="288"/>
      <c r="W910" s="288"/>
      <c r="X910" s="288"/>
      <c r="Y910" s="291"/>
      <c r="Z910" s="291"/>
    </row>
    <row r="911" spans="1:26" ht="15.75">
      <c r="A911" s="236"/>
      <c r="B911" s="891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891"/>
      <c r="N911" s="891"/>
      <c r="O911" s="891"/>
      <c r="P911" s="891"/>
      <c r="Q911" s="898"/>
      <c r="R911" s="891"/>
      <c r="S911" s="886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895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895">
        <f>IF((L913=""),"",MAX(D914:L914))</f>
        <v>40594.200000000004</v>
      </c>
      <c r="N912" s="895">
        <f>IF(L913="","",MIN(D914:L914))</f>
        <v>33036.21</v>
      </c>
      <c r="O912" s="895">
        <f>IF((L914=""),"",AVERAGE(D914:L914))</f>
        <v>38653.336666666662</v>
      </c>
      <c r="P912" s="895">
        <f>IF((L913=""),"",((M912-N912)/(M912+N912))*100)</f>
        <v>10.264766962454786</v>
      </c>
      <c r="Q912" s="896" t="str">
        <f>IF(L913="","",IF(P912&lt;20,(IF(O912&gt;33000,IF(O912&lt;44000,"Pass","Fail"),"Fail"))))</f>
        <v>Pass</v>
      </c>
      <c r="R912" s="895">
        <v>1335</v>
      </c>
      <c r="S912" s="886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90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90"/>
      <c r="N913" s="890"/>
      <c r="O913" s="890"/>
      <c r="P913" s="890"/>
      <c r="Q913" s="897"/>
      <c r="R913" s="890"/>
      <c r="S913" s="886"/>
      <c r="U913" s="288"/>
      <c r="V913" s="288"/>
      <c r="W913" s="288"/>
      <c r="X913" s="288"/>
      <c r="Y913" s="291"/>
      <c r="Z913" s="291"/>
    </row>
    <row r="914" spans="1:26" ht="15.75">
      <c r="A914" s="236"/>
      <c r="B914" s="891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891"/>
      <c r="N914" s="891"/>
      <c r="O914" s="891"/>
      <c r="P914" s="891"/>
      <c r="Q914" s="898"/>
      <c r="R914" s="891"/>
      <c r="S914" s="886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895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895">
        <f>IF((L916=""),"",MAX(D917:L917))</f>
        <v>40594.200000000004</v>
      </c>
      <c r="N915" s="895">
        <f>IF(L916="","",MIN(D917:L917))</f>
        <v>33036.21</v>
      </c>
      <c r="O915" s="895">
        <f>IF((L917=""),"",AVERAGE(D917:L917))</f>
        <v>38653.336666666662</v>
      </c>
      <c r="P915" s="895">
        <f>IF((L916=""),"",((M915-N915)/(M915+N915))*100)</f>
        <v>10.264766962454786</v>
      </c>
      <c r="Q915" s="896" t="str">
        <f>IF(L916="","",IF(P915&lt;20,(IF(O915&gt;33000,IF(O915&lt;44000,"Pass","Fail"),"Fail"))))</f>
        <v>Pass</v>
      </c>
      <c r="R915" s="895">
        <v>1335</v>
      </c>
      <c r="S915" s="886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90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90"/>
      <c r="N916" s="890"/>
      <c r="O916" s="890"/>
      <c r="P916" s="890"/>
      <c r="Q916" s="897"/>
      <c r="R916" s="890"/>
      <c r="S916" s="886"/>
      <c r="U916" s="288"/>
      <c r="V916" s="288"/>
      <c r="W916" s="288"/>
      <c r="X916" s="288"/>
      <c r="Y916" s="291"/>
      <c r="Z916" s="291"/>
    </row>
    <row r="917" spans="1:26" ht="15.75">
      <c r="A917" s="236"/>
      <c r="B917" s="891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891"/>
      <c r="N917" s="891"/>
      <c r="O917" s="891"/>
      <c r="P917" s="891"/>
      <c r="Q917" s="898"/>
      <c r="R917" s="891"/>
      <c r="S917" s="886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895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895">
        <f>IF((L919=""),"",MAX(D920:L920))</f>
        <v>41634.720000000001</v>
      </c>
      <c r="N918" s="895">
        <f>IF(L919="","",MIN(D920:L920))</f>
        <v>33427.08</v>
      </c>
      <c r="O918" s="895">
        <f>IF((L920=""),"",AVERAGE(D920:L920))</f>
        <v>39444.15</v>
      </c>
      <c r="P918" s="895">
        <f>IF((L919=""),"",((M918-N918)/(M918+N918))*100)</f>
        <v>10.934509963789836</v>
      </c>
      <c r="Q918" s="896" t="str">
        <f>IF(L919="","",IF(P918&lt;20,(IF(O918&gt;33000,IF(O918&lt;44000,"Pass","Fail"),"Fail"))))</f>
        <v>Pass</v>
      </c>
      <c r="R918" s="895">
        <v>1340</v>
      </c>
      <c r="S918" s="886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90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90"/>
      <c r="N919" s="890"/>
      <c r="O919" s="890"/>
      <c r="P919" s="890"/>
      <c r="Q919" s="897"/>
      <c r="R919" s="890"/>
      <c r="S919" s="886"/>
      <c r="U919" s="288"/>
      <c r="V919" s="288"/>
      <c r="W919" s="288"/>
      <c r="X919" s="288"/>
      <c r="Y919" s="291"/>
      <c r="Z919" s="291"/>
    </row>
    <row r="920" spans="1:26" ht="15.75">
      <c r="A920" s="236"/>
      <c r="B920" s="891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891"/>
      <c r="N920" s="891"/>
      <c r="O920" s="891"/>
      <c r="P920" s="891"/>
      <c r="Q920" s="898"/>
      <c r="R920" s="891"/>
      <c r="S920" s="886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895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895">
        <f>IF((L922=""),"",MAX(D923:L923))</f>
        <v>41465.370000000003</v>
      </c>
      <c r="N921" s="895">
        <f>IF(L922="","",MIN(D923:L923))</f>
        <v>32997.090000000004</v>
      </c>
      <c r="O921" s="895">
        <f>IF((L923=""),"",AVERAGE(D923:L923))</f>
        <v>38668.273333333338</v>
      </c>
      <c r="P921" s="895">
        <f>IF((L922=""),"",((M921-N921)/(M921+N921))*100)</f>
        <v>11.372549335598096</v>
      </c>
      <c r="Q921" s="896" t="str">
        <f>IF(L922="","",IF(P921&lt;20,(IF(O921&gt;33000,IF(O921&lt;44000,"Pass","Fail"),"Fail"))))</f>
        <v>Pass</v>
      </c>
      <c r="R921" s="895">
        <v>1335</v>
      </c>
      <c r="S921" s="886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90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90"/>
      <c r="N922" s="890"/>
      <c r="O922" s="890"/>
      <c r="P922" s="890"/>
      <c r="Q922" s="897"/>
      <c r="R922" s="890"/>
      <c r="S922" s="886"/>
      <c r="U922" s="288"/>
      <c r="V922" s="288"/>
      <c r="W922" s="288"/>
      <c r="X922" s="288"/>
      <c r="Y922" s="291"/>
      <c r="Z922" s="291"/>
    </row>
    <row r="923" spans="1:26" ht="15.75">
      <c r="A923" s="236"/>
      <c r="B923" s="891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891"/>
      <c r="N923" s="891"/>
      <c r="O923" s="891"/>
      <c r="P923" s="891"/>
      <c r="Q923" s="898"/>
      <c r="R923" s="891"/>
      <c r="S923" s="886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895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895">
        <f>IF((L925=""),"",MAX(D926:L926))</f>
        <v>40302.989999999991</v>
      </c>
      <c r="N924" s="895">
        <f>IF(L925="","",MIN(D926:L926))</f>
        <v>33799.139999999992</v>
      </c>
      <c r="O924" s="895">
        <f>IF((L926=""),"",AVERAGE(D926:L926))</f>
        <v>38483.623333333329</v>
      </c>
      <c r="P924" s="895">
        <f>IF((L925=""),"",((M924-N924)/(M924+N924))*100)</f>
        <v>8.776873215385308</v>
      </c>
      <c r="Q924" s="896" t="str">
        <f>IF(L925="","",IF(P924&lt;20,(IF(O924&gt;33000,IF(O924&lt;44000,"Pass","Fail"),"Fail"))))</f>
        <v>Pass</v>
      </c>
      <c r="R924" s="895">
        <v>1159</v>
      </c>
      <c r="S924" s="886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90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90"/>
      <c r="N925" s="890"/>
      <c r="O925" s="890"/>
      <c r="P925" s="890"/>
      <c r="Q925" s="897"/>
      <c r="R925" s="890"/>
      <c r="S925" s="886"/>
      <c r="U925" s="288"/>
      <c r="V925" s="288"/>
      <c r="W925" s="288"/>
      <c r="X925" s="288"/>
      <c r="Y925" s="291"/>
      <c r="Z925" s="291"/>
    </row>
    <row r="926" spans="1:26" ht="15.75">
      <c r="A926" s="236"/>
      <c r="B926" s="891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891"/>
      <c r="N926" s="891"/>
      <c r="O926" s="891"/>
      <c r="P926" s="891"/>
      <c r="Q926" s="898"/>
      <c r="R926" s="891"/>
      <c r="S926" s="886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895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895">
        <f>IF((L928=""),"",MAX(D929:L929))</f>
        <v>42485.61</v>
      </c>
      <c r="N927" s="895">
        <f>IF(L928="","",MIN(D929:L929))</f>
        <v>34784.700000000004</v>
      </c>
      <c r="O927" s="895">
        <f>IF((L929=""),"",AVERAGE(D929:L929))</f>
        <v>40703.273333333338</v>
      </c>
      <c r="P927" s="895">
        <f>IF((L928=""),"",((M927-N927)/(M927+N927))*100)</f>
        <v>9.9661952954504738</v>
      </c>
      <c r="Q927" s="896" t="str">
        <f>IF(L928="","",IF(P927&lt;20,(IF(O927&gt;33000,IF(O927&lt;44000,"Pass","Fail"),"Fail"))))</f>
        <v>Pass</v>
      </c>
      <c r="R927" s="895">
        <v>121</v>
      </c>
      <c r="S927" s="886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90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90"/>
      <c r="N928" s="890"/>
      <c r="O928" s="890"/>
      <c r="P928" s="890"/>
      <c r="Q928" s="897"/>
      <c r="R928" s="890"/>
      <c r="S928" s="886"/>
      <c r="U928" s="288"/>
      <c r="V928" s="288"/>
      <c r="W928" s="288"/>
      <c r="X928" s="288"/>
      <c r="Y928" s="291"/>
      <c r="Z928" s="291"/>
    </row>
    <row r="929" spans="1:26" ht="15.75">
      <c r="A929" s="236"/>
      <c r="B929" s="891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891"/>
      <c r="N929" s="891"/>
      <c r="O929" s="891"/>
      <c r="P929" s="891"/>
      <c r="Q929" s="898"/>
      <c r="R929" s="891"/>
      <c r="S929" s="886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895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895">
        <f>IF((L931=""),"",MAX(D932:L932))</f>
        <v>40726.020000000004</v>
      </c>
      <c r="N930" s="895">
        <f>IF(L931="","",MIN(D932:L932))</f>
        <v>33092.489999999991</v>
      </c>
      <c r="O930" s="895">
        <f>IF((L932=""),"",AVERAGE(D932:L932))</f>
        <v>38777.93</v>
      </c>
      <c r="P930" s="895">
        <f>IF((L931=""),"",((M930-N930)/(M930+N930))*100)</f>
        <v>10.340942942359597</v>
      </c>
      <c r="Q930" s="896" t="str">
        <f>IF(L931="","",IF(P930&lt;20,(IF(O930&gt;33000,IF(O930&lt;44000,"Pass","Fail"),"Fail"))))</f>
        <v>Pass</v>
      </c>
      <c r="R930" s="895">
        <v>1335</v>
      </c>
      <c r="S930" s="886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90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90"/>
      <c r="N931" s="890"/>
      <c r="O931" s="890"/>
      <c r="P931" s="890"/>
      <c r="Q931" s="897"/>
      <c r="R931" s="890"/>
      <c r="S931" s="886"/>
      <c r="U931" s="288"/>
      <c r="V931" s="288"/>
      <c r="W931" s="288"/>
      <c r="X931" s="288"/>
      <c r="Y931" s="291"/>
      <c r="Z931" s="291"/>
    </row>
    <row r="932" spans="1:26" ht="15.75">
      <c r="A932" s="236"/>
      <c r="B932" s="891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891"/>
      <c r="N932" s="891"/>
      <c r="O932" s="891"/>
      <c r="P932" s="891"/>
      <c r="Q932" s="898"/>
      <c r="R932" s="891"/>
      <c r="S932" s="886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895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895">
        <f>IF((L934=""),"",MAX(D935:L935))</f>
        <v>40868.519999999997</v>
      </c>
      <c r="N933" s="895">
        <f>IF(L934="","",MIN(D935:L935))</f>
        <v>33128.25</v>
      </c>
      <c r="O933" s="895">
        <f>IF((L935=""),"",AVERAGE(D935:L935))</f>
        <v>38986.496666666666</v>
      </c>
      <c r="P933" s="895">
        <f>IF((L934=""),"",((M933-N933)/(M933+N933))*100)</f>
        <v>10.460280901450155</v>
      </c>
      <c r="Q933" s="896" t="str">
        <f>IF(L934="","",IF(P933&lt;20,(IF(O933&gt;33000,IF(O933&lt;44000,"Pass","Fail"),"Fail"))))</f>
        <v>Pass</v>
      </c>
      <c r="R933" s="895">
        <v>1335</v>
      </c>
      <c r="S933" s="886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90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90"/>
      <c r="N934" s="890"/>
      <c r="O934" s="890"/>
      <c r="P934" s="890"/>
      <c r="Q934" s="897"/>
      <c r="R934" s="890"/>
      <c r="S934" s="886"/>
      <c r="U934" s="288"/>
      <c r="V934" s="288"/>
      <c r="W934" s="288"/>
      <c r="X934" s="288"/>
      <c r="Y934" s="291"/>
      <c r="Z934" s="291"/>
    </row>
    <row r="935" spans="1:26" ht="15.75">
      <c r="A935" s="236"/>
      <c r="B935" s="891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891"/>
      <c r="N935" s="891"/>
      <c r="O935" s="891"/>
      <c r="P935" s="891"/>
      <c r="Q935" s="898"/>
      <c r="R935" s="891"/>
      <c r="S935" s="886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895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895">
        <f>IF((L937=""),"",MAX(D938:L938))</f>
        <v>41614.47</v>
      </c>
      <c r="N936" s="895">
        <f>IF(L937="","",MIN(D938:L938))</f>
        <v>33469.770000000004</v>
      </c>
      <c r="O936" s="895">
        <f>IF((L938=""),"",AVERAGE(D938:L938))</f>
        <v>38681.596666666672</v>
      </c>
      <c r="P936" s="895">
        <f>IF((L937=""),"",((M936-N936)/(M936+N936))*100)</f>
        <v>10.847416182144212</v>
      </c>
      <c r="Q936" s="896" t="str">
        <f>IF(L937="","",IF(P936&lt;20,(IF(O936&gt;33000,IF(O936&lt;44000,"Pass","Fail"),"Fail"))))</f>
        <v>Pass</v>
      </c>
      <c r="R936" s="895">
        <v>1159</v>
      </c>
      <c r="S936" s="886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90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90"/>
      <c r="N937" s="890"/>
      <c r="O937" s="890"/>
      <c r="P937" s="890"/>
      <c r="Q937" s="897"/>
      <c r="R937" s="890"/>
      <c r="S937" s="886"/>
      <c r="U937" s="288"/>
      <c r="V937" s="288"/>
      <c r="W937" s="288"/>
      <c r="X937" s="288"/>
      <c r="Y937" s="291"/>
      <c r="Z937" s="291"/>
    </row>
    <row r="938" spans="1:26" ht="15.75">
      <c r="A938" s="236"/>
      <c r="B938" s="891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891"/>
      <c r="N938" s="891"/>
      <c r="O938" s="891"/>
      <c r="P938" s="891"/>
      <c r="Q938" s="898"/>
      <c r="R938" s="891"/>
      <c r="S938" s="886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895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895">
        <f>IF((L940=""),"",MAX(D941:L941))</f>
        <v>41614.47</v>
      </c>
      <c r="N939" s="895">
        <f>IF(L940="","",MIN(D941:L941))</f>
        <v>33469.770000000004</v>
      </c>
      <c r="O939" s="895">
        <f>IF((L941=""),"",AVERAGE(D941:L941))</f>
        <v>38681.596666666672</v>
      </c>
      <c r="P939" s="895">
        <f>IF((L940=""),"",((M939-N939)/(M939+N939))*100)</f>
        <v>10.847416182144212</v>
      </c>
      <c r="Q939" s="896" t="str">
        <f>IF(L940="","",IF(P939&lt;20,(IF(O939&gt;33000,IF(O939&lt;44000,"Pass","Fail"),"Fail"))))</f>
        <v>Pass</v>
      </c>
      <c r="R939" s="895">
        <v>1428</v>
      </c>
      <c r="S939" s="886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90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90"/>
      <c r="N940" s="890"/>
      <c r="O940" s="890"/>
      <c r="P940" s="890"/>
      <c r="Q940" s="897"/>
      <c r="R940" s="890"/>
      <c r="S940" s="886"/>
      <c r="U940" s="288"/>
      <c r="V940" s="288"/>
      <c r="W940" s="288"/>
      <c r="X940" s="288"/>
      <c r="Y940" s="291"/>
      <c r="Z940" s="291"/>
    </row>
    <row r="941" spans="1:26" ht="15.75">
      <c r="A941" s="236"/>
      <c r="B941" s="891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891"/>
      <c r="N941" s="891"/>
      <c r="O941" s="891"/>
      <c r="P941" s="891"/>
      <c r="Q941" s="898"/>
      <c r="R941" s="891"/>
      <c r="S941" s="886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895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895">
        <f>IF((L943=""),"",MAX(D944:L944))</f>
        <v>41814</v>
      </c>
      <c r="N942" s="895">
        <f>IF(L943="","",MIN(D944:L944))</f>
        <v>32988</v>
      </c>
      <c r="O942" s="895">
        <f>IF((L944=""),"",AVERAGE(D944:L944))</f>
        <v>39642</v>
      </c>
      <c r="P942" s="895">
        <f>IF((L943=""),"",((M942-N942)/(M942+N942))*100)</f>
        <v>11.799149755354135</v>
      </c>
      <c r="Q942" s="896" t="str">
        <f>IF(L943="","",IF(P942&lt;20,(IF(O942&gt;33000,IF(O942&lt;44000,"Pass","Fail"),"Fail"))))</f>
        <v>Pass</v>
      </c>
      <c r="R942" s="895">
        <v>1340</v>
      </c>
      <c r="S942" s="886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90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90"/>
      <c r="N943" s="890"/>
      <c r="O943" s="890"/>
      <c r="P943" s="890"/>
      <c r="Q943" s="897"/>
      <c r="R943" s="890"/>
      <c r="S943" s="886"/>
      <c r="U943" s="288"/>
      <c r="V943" s="288"/>
      <c r="W943" s="288"/>
      <c r="X943" s="288"/>
      <c r="Y943" s="291"/>
      <c r="Z943" s="291"/>
    </row>
    <row r="944" spans="1:26" ht="15.75">
      <c r="A944" s="236"/>
      <c r="B944" s="891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891"/>
      <c r="N944" s="891"/>
      <c r="O944" s="891"/>
      <c r="P944" s="891"/>
      <c r="Q944" s="898"/>
      <c r="R944" s="891"/>
      <c r="S944" s="886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895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895">
        <f>IF((L946=""),"",MAX(D947:L947))</f>
        <v>42375</v>
      </c>
      <c r="N945" s="895">
        <f>IF(L946="","",MIN(D947:L947))</f>
        <v>33306</v>
      </c>
      <c r="O945" s="895">
        <f>IF((L947=""),"",AVERAGE(D947:L947))</f>
        <v>40029.333333333336</v>
      </c>
      <c r="P945" s="895">
        <f>IF((L946=""),"",((M945-N945)/(M945+N945))*100)</f>
        <v>11.98319261109129</v>
      </c>
      <c r="Q945" s="896" t="str">
        <f>IF(L946="","",IF(P945&lt;20,(IF(O945&gt;33000,IF(O945&lt;44000,"Pass","Fail"),"Fail"))))</f>
        <v>Pass</v>
      </c>
      <c r="R945" s="895">
        <v>1340</v>
      </c>
      <c r="S945" s="886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90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90"/>
      <c r="N946" s="890"/>
      <c r="O946" s="890"/>
      <c r="P946" s="890"/>
      <c r="Q946" s="897"/>
      <c r="R946" s="890"/>
      <c r="S946" s="886"/>
      <c r="U946" s="288"/>
      <c r="V946" s="288"/>
      <c r="W946" s="288"/>
      <c r="X946" s="288"/>
      <c r="Y946" s="291"/>
      <c r="Z946" s="291"/>
    </row>
    <row r="947" spans="1:26" ht="15.75">
      <c r="A947" s="236"/>
      <c r="B947" s="891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891"/>
      <c r="N947" s="891"/>
      <c r="O947" s="891"/>
      <c r="P947" s="891"/>
      <c r="Q947" s="898"/>
      <c r="R947" s="891"/>
      <c r="S947" s="886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895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895">
        <f>IF((L949=""),"",MAX(D950:L950))</f>
        <v>42630</v>
      </c>
      <c r="N948" s="895">
        <f>IF(L949="","",MIN(D950:L950))</f>
        <v>34356</v>
      </c>
      <c r="O948" s="895">
        <f>IF((L950=""),"",AVERAGE(D950:L950))</f>
        <v>40512.333333333336</v>
      </c>
      <c r="P948" s="895">
        <f>IF((L949=""),"",((M948-N948)/(M948+N948))*100)</f>
        <v>10.747408619749045</v>
      </c>
      <c r="Q948" s="896" t="str">
        <f>IF(L949="","",IF(P948&lt;20,(IF(O948&gt;33000,IF(O948&lt;44000,"Pass","Fail"),"Fail"))))</f>
        <v>Pass</v>
      </c>
      <c r="R948" s="895">
        <v>1340</v>
      </c>
      <c r="S948" s="886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90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90"/>
      <c r="N949" s="890"/>
      <c r="O949" s="890"/>
      <c r="P949" s="890"/>
      <c r="Q949" s="897"/>
      <c r="R949" s="890"/>
      <c r="S949" s="886"/>
      <c r="U949" s="288"/>
      <c r="V949" s="288"/>
      <c r="W949" s="288"/>
      <c r="X949" s="288"/>
      <c r="Y949" s="291"/>
      <c r="Z949" s="291"/>
    </row>
    <row r="950" spans="1:26" ht="15.75">
      <c r="A950" s="236"/>
      <c r="B950" s="891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891"/>
      <c r="N950" s="891"/>
      <c r="O950" s="891"/>
      <c r="P950" s="891"/>
      <c r="Q950" s="898"/>
      <c r="R950" s="891"/>
      <c r="S950" s="886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895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895">
        <f>IF((L952=""),"",MAX(D953:L953))</f>
        <v>41541.78</v>
      </c>
      <c r="N951" s="895">
        <f>IF(L952="","",MIN(D953:L953))</f>
        <v>33853.170000000013</v>
      </c>
      <c r="O951" s="895">
        <f>IF((L953=""),"",AVERAGE(D953:L953))</f>
        <v>39527.970000000008</v>
      </c>
      <c r="P951" s="895">
        <f>IF((L952=""),"",((M951-N951)/(M951+N951))*100)</f>
        <v>10.197778498427262</v>
      </c>
      <c r="Q951" s="896" t="str">
        <f>IF(L952="","",IF(P951&lt;20,(IF(O951&gt;33000,IF(O951&lt;44000,"Pass","Fail"),"Fail"))))</f>
        <v>Pass</v>
      </c>
      <c r="R951" s="895">
        <v>1159</v>
      </c>
      <c r="S951" s="886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90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90"/>
      <c r="N952" s="890"/>
      <c r="O952" s="890"/>
      <c r="P952" s="890"/>
      <c r="Q952" s="897"/>
      <c r="R952" s="890"/>
      <c r="S952" s="886"/>
      <c r="U952" s="288"/>
      <c r="V952" s="288"/>
      <c r="W952" s="288"/>
      <c r="X952" s="288"/>
      <c r="Y952" s="291"/>
      <c r="Z952" s="291"/>
    </row>
    <row r="953" spans="1:26" ht="15.75">
      <c r="A953" s="236"/>
      <c r="B953" s="891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891"/>
      <c r="N953" s="891"/>
      <c r="O953" s="891"/>
      <c r="P953" s="891"/>
      <c r="Q953" s="898"/>
      <c r="R953" s="891"/>
      <c r="S953" s="886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895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895">
        <f>IF((L955=""),"",MAX(D956:L956))</f>
        <v>40932</v>
      </c>
      <c r="N954" s="895">
        <f>IF(L955="","",MIN(D956:L956))</f>
        <v>33570</v>
      </c>
      <c r="O954" s="895">
        <f>IF((L956=""),"",AVERAGE(D956:L956))</f>
        <v>39106.333333333336</v>
      </c>
      <c r="P954" s="895">
        <f>IF((L955=""),"",((M954-N954)/(M954+N954))*100)</f>
        <v>9.8816139164049286</v>
      </c>
      <c r="Q954" s="896" t="str">
        <f>IF(L955="","",IF(P954&lt;20,(IF(O954&gt;33000,IF(O954&lt;44000,"Pass","Fail"),"Fail"))))</f>
        <v>Pass</v>
      </c>
      <c r="R954" s="895">
        <v>1159</v>
      </c>
      <c r="S954" s="886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90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90"/>
      <c r="N955" s="890"/>
      <c r="O955" s="890"/>
      <c r="P955" s="890"/>
      <c r="Q955" s="897"/>
      <c r="R955" s="890"/>
      <c r="S955" s="886"/>
      <c r="U955" s="288"/>
      <c r="V955" s="288"/>
      <c r="W955" s="288"/>
      <c r="X955" s="288"/>
      <c r="Y955" s="291"/>
      <c r="Z955" s="291"/>
    </row>
    <row r="956" spans="1:26" ht="15.75">
      <c r="A956" s="236"/>
      <c r="B956" s="891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891"/>
      <c r="N956" s="891"/>
      <c r="O956" s="891"/>
      <c r="P956" s="891"/>
      <c r="Q956" s="898"/>
      <c r="R956" s="891"/>
      <c r="S956" s="886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895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895">
        <f>IF((L958=""),"",MAX(D959:L959))</f>
        <v>42392.22</v>
      </c>
      <c r="N957" s="895">
        <f>IF(L958="","",MIN(D959:L959))</f>
        <v>35393.850000000006</v>
      </c>
      <c r="O957" s="895">
        <f>IF((L959=""),"",AVERAGE(D959:L959))</f>
        <v>40685.576666666668</v>
      </c>
      <c r="P957" s="895">
        <f>IF((L958=""),"",((M957-N957)/(M957+N957))*100)</f>
        <v>8.9969450828406607</v>
      </c>
      <c r="Q957" s="896" t="str">
        <f>IF(L958="","",IF(P957&lt;20,(IF(O957&gt;33000,IF(O957&lt;44000,"Pass","Fail"),"Fail"))))</f>
        <v>Pass</v>
      </c>
      <c r="R957" s="895">
        <v>1340</v>
      </c>
      <c r="S957" s="886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890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90"/>
      <c r="N958" s="890"/>
      <c r="O958" s="890"/>
      <c r="P958" s="890"/>
      <c r="Q958" s="897"/>
      <c r="R958" s="890"/>
      <c r="S958" s="886"/>
      <c r="U958" s="288"/>
      <c r="V958" s="288"/>
      <c r="W958" s="288"/>
      <c r="X958" s="288"/>
      <c r="Y958" s="291"/>
      <c r="Z958" s="291"/>
    </row>
    <row r="959" spans="1:26" ht="15.75">
      <c r="A959" s="253"/>
      <c r="B959" s="891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891"/>
      <c r="N959" s="891"/>
      <c r="O959" s="891"/>
      <c r="P959" s="891"/>
      <c r="Q959" s="898"/>
      <c r="R959" s="891"/>
      <c r="S959" s="886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895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895">
        <f>IF((L961=""),"",MAX(D962:L962))</f>
        <v>40668</v>
      </c>
      <c r="N960" s="895">
        <f>IF(L961="","",MIN(D962:L962))</f>
        <v>31887</v>
      </c>
      <c r="O960" s="895">
        <f>IF((L962=""),"",AVERAGE(D962:L962))</f>
        <v>38569.333333333336</v>
      </c>
      <c r="P960" s="895">
        <f>IF((L961=""),"",((M960-N960)/(M960+N960))*100)</f>
        <v>12.102542898490801</v>
      </c>
      <c r="Q960" s="896" t="str">
        <f>IF(L961="","",IF(P960&lt;20,(IF(O960&gt;33000,IF(O960&lt;44000,"Pass","Fail"),"Fail"))))</f>
        <v>Pass</v>
      </c>
      <c r="R960" s="895">
        <v>1159</v>
      </c>
      <c r="S960" s="886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890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90"/>
      <c r="N961" s="890"/>
      <c r="O961" s="890"/>
      <c r="P961" s="890"/>
      <c r="Q961" s="897"/>
      <c r="R961" s="890"/>
      <c r="S961" s="886"/>
      <c r="U961" s="288"/>
      <c r="V961" s="288"/>
      <c r="W961" s="288"/>
      <c r="X961" s="288"/>
      <c r="Y961" s="291"/>
      <c r="Z961" s="291"/>
    </row>
    <row r="962" spans="1:26" ht="15.75">
      <c r="A962" s="253"/>
      <c r="B962" s="891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891"/>
      <c r="N962" s="891"/>
      <c r="O962" s="891"/>
      <c r="P962" s="891"/>
      <c r="Q962" s="898"/>
      <c r="R962" s="891"/>
      <c r="S962" s="886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895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895">
        <f>IF((L964=""),"",MAX(D965:L965))</f>
        <v>41181.480000000003</v>
      </c>
      <c r="N963" s="895">
        <f>IF(L964="","",MIN(D965:L965))</f>
        <v>33747.569999999992</v>
      </c>
      <c r="O963" s="895">
        <f>IF((L965=""),"",AVERAGE(D965:L965))</f>
        <v>38930.856666666659</v>
      </c>
      <c r="P963" s="895">
        <f>IF((L964=""),"",((M963-N963)/(M963+N963))*100)</f>
        <v>9.9212655171792683</v>
      </c>
      <c r="Q963" s="896" t="str">
        <f>IF(L964="","",IF(P963&lt;20,(IF(O963&gt;33000,IF(O963&lt;44000,"Pass","Fail"),"Fail"))))</f>
        <v>Pass</v>
      </c>
      <c r="R963" s="895">
        <v>121</v>
      </c>
      <c r="S963" s="886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90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90"/>
      <c r="N964" s="890"/>
      <c r="O964" s="890"/>
      <c r="P964" s="890"/>
      <c r="Q964" s="897"/>
      <c r="R964" s="890"/>
      <c r="S964" s="886"/>
      <c r="U964" s="288"/>
      <c r="V964" s="288"/>
      <c r="W964" s="288"/>
      <c r="X964" s="288"/>
      <c r="Y964" s="291"/>
      <c r="Z964" s="291"/>
    </row>
    <row r="965" spans="1:26" ht="15.75">
      <c r="A965" s="236"/>
      <c r="B965" s="891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891"/>
      <c r="N965" s="891"/>
      <c r="O965" s="891"/>
      <c r="P965" s="891"/>
      <c r="Q965" s="898"/>
      <c r="R965" s="891"/>
      <c r="S965" s="886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895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895">
        <f>IF((L967=""),"",MAX(D968:L968))</f>
        <v>40664.61</v>
      </c>
      <c r="N966" s="895">
        <f>IF(L967="","",MIN(D968:L968))</f>
        <v>33330.120000000003</v>
      </c>
      <c r="O966" s="895">
        <f>IF((L968=""),"",AVERAGE(D968:L968))</f>
        <v>38853.33</v>
      </c>
      <c r="P966" s="895">
        <f>IF((L967=""),"",((M966-N966)/(M966+N966))*100)</f>
        <v>9.9121788808473212</v>
      </c>
      <c r="Q966" s="896" t="str">
        <f>IF(L967="","",IF(P966&lt;20,(IF(O966&gt;33000,IF(O966&lt;44000,"Pass","Fail"),"Fail"))))</f>
        <v>Pass</v>
      </c>
      <c r="R966" s="895">
        <v>121</v>
      </c>
      <c r="S966" s="886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90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90"/>
      <c r="N967" s="890"/>
      <c r="O967" s="890"/>
      <c r="P967" s="890"/>
      <c r="Q967" s="897"/>
      <c r="R967" s="890"/>
      <c r="S967" s="886"/>
      <c r="U967" s="288"/>
      <c r="V967" s="288"/>
      <c r="W967" s="288"/>
      <c r="X967" s="288"/>
      <c r="Y967" s="291"/>
      <c r="Z967" s="291"/>
    </row>
    <row r="968" spans="1:26" ht="15.75">
      <c r="A968" s="236"/>
      <c r="B968" s="891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891"/>
      <c r="N968" s="891"/>
      <c r="O968" s="891"/>
      <c r="P968" s="891"/>
      <c r="Q968" s="898"/>
      <c r="R968" s="891"/>
      <c r="S968" s="886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895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895">
        <f>IF((L970=""),"",MAX(D971:L971))</f>
        <v>41253.449999999997</v>
      </c>
      <c r="N969" s="895">
        <f>IF(L970="","",MIN(D971:L971))</f>
        <v>33925.440000000002</v>
      </c>
      <c r="O969" s="895">
        <f>IF((L971=""),"",AVERAGE(D971:L971))</f>
        <v>39501.046666666662</v>
      </c>
      <c r="P969" s="895">
        <f>IF((L970=""),"",((M969-N969)/(M969+N969))*100)</f>
        <v>9.7474304289408824</v>
      </c>
      <c r="Q969" s="896" t="str">
        <f>IF(L970="","",IF(P969&lt;20,(IF(O969&gt;33000,IF(O969&lt;44000,"Pass","Fail"),"Fail"))))</f>
        <v>Pass</v>
      </c>
      <c r="R969" s="895">
        <v>1335</v>
      </c>
      <c r="S969" s="886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890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890"/>
      <c r="N970" s="890"/>
      <c r="O970" s="890"/>
      <c r="P970" s="890"/>
      <c r="Q970" s="897"/>
      <c r="R970" s="890"/>
      <c r="S970" s="886"/>
      <c r="U970" s="288"/>
      <c r="V970" s="288"/>
      <c r="W970" s="288"/>
      <c r="X970" s="288"/>
      <c r="Y970" s="291"/>
      <c r="Z970" s="291"/>
    </row>
    <row r="971" spans="1:26" ht="15.75">
      <c r="A971" s="236"/>
      <c r="B971" s="891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891"/>
      <c r="N971" s="891"/>
      <c r="O971" s="891"/>
      <c r="P971" s="891"/>
      <c r="Q971" s="898"/>
      <c r="R971" s="891"/>
      <c r="S971" s="886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895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895">
        <f>IF((L973=""),"",MAX(D974:L974))</f>
        <v>41232.449999999997</v>
      </c>
      <c r="N972" s="895">
        <f>IF(L973="","",MIN(D974:L974))</f>
        <v>33827.910000000003</v>
      </c>
      <c r="O972" s="895">
        <f>IF((L974=""),"",AVERAGE(D974:L974))</f>
        <v>39622.256666666668</v>
      </c>
      <c r="P972" s="895">
        <f>IF((L973=""),"",((M972-N972)/(M972+N972))*100)</f>
        <v>9.8647808243925201</v>
      </c>
      <c r="Q972" s="896" t="str">
        <f>IF(L973="","",IF(P972&lt;20,(IF(O972&gt;33000,IF(O972&lt;44000,"Pass","Fail"),"Fail"))))</f>
        <v>Pass</v>
      </c>
      <c r="R972" s="895">
        <v>1335</v>
      </c>
      <c r="S972" s="886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890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890"/>
      <c r="N973" s="890"/>
      <c r="O973" s="890"/>
      <c r="P973" s="890"/>
      <c r="Q973" s="897"/>
      <c r="R973" s="890"/>
      <c r="S973" s="886"/>
      <c r="U973" s="288"/>
      <c r="V973" s="288"/>
      <c r="W973" s="288"/>
      <c r="X973" s="288"/>
      <c r="Y973" s="291"/>
      <c r="Z973" s="291"/>
    </row>
    <row r="974" spans="1:26" ht="15.75">
      <c r="A974" s="236"/>
      <c r="B974" s="891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891"/>
      <c r="N974" s="891"/>
      <c r="O974" s="891"/>
      <c r="P974" s="891"/>
      <c r="Q974" s="898"/>
      <c r="R974" s="891"/>
      <c r="S974" s="886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895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895">
        <f>IF((L976=""),"",MAX(D977:L977))</f>
        <v>40786.83</v>
      </c>
      <c r="N975" s="895">
        <f>IF(L976="","",MIN(D977:L977))</f>
        <v>33404.549999999996</v>
      </c>
      <c r="O975" s="895">
        <f>IF((L977=""),"",AVERAGE(D977:L977))</f>
        <v>38968.013333333336</v>
      </c>
      <c r="P975" s="895">
        <f>IF((L976=""),"",((M975-N975)/(M975+N975))*100)</f>
        <v>9.9503203741458996</v>
      </c>
      <c r="Q975" s="896" t="str">
        <f>IF(L976="","",IF(P975&lt;20,(IF(O975&gt;33000,IF(O975&lt;44000,"Pass","Fail"),"Fail"))))</f>
        <v>Pass</v>
      </c>
      <c r="R975" s="895">
        <v>1335</v>
      </c>
      <c r="S975" s="886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890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890"/>
      <c r="N976" s="890"/>
      <c r="O976" s="890"/>
      <c r="P976" s="890"/>
      <c r="Q976" s="897"/>
      <c r="R976" s="890"/>
      <c r="S976" s="886"/>
      <c r="U976" s="288"/>
      <c r="V976" s="288"/>
      <c r="W976" s="288"/>
      <c r="X976" s="288"/>
      <c r="Y976" s="291"/>
      <c r="Z976" s="291"/>
    </row>
    <row r="977" spans="1:26" ht="15.75">
      <c r="A977" s="236"/>
      <c r="B977" s="891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891"/>
      <c r="N977" s="891"/>
      <c r="O977" s="891"/>
      <c r="P977" s="891"/>
      <c r="Q977" s="898"/>
      <c r="R977" s="891"/>
      <c r="S977" s="886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895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895">
        <f>IF((L979=""),"",MAX(D980:L980))</f>
        <v>41768.069999999992</v>
      </c>
      <c r="N978" s="895">
        <f>IF(L979="","",MIN(D980:L980))</f>
        <v>32764.83</v>
      </c>
      <c r="O978" s="895">
        <f>IF((L980=""),"",AVERAGE(D980:L980))</f>
        <v>39597.759999999995</v>
      </c>
      <c r="P978" s="895">
        <f>IF((L979=""),"",((M978-N978)/(M978+N978))*100)</f>
        <v>12.079551446408219</v>
      </c>
      <c r="Q978" s="896" t="str">
        <f>IF(L979="","",IF(P978&lt;20,(IF(O978&gt;33000,IF(O978&lt;44000,"Pass","Fail"),"Fail"))))</f>
        <v>Pass</v>
      </c>
      <c r="R978" s="895">
        <v>1335</v>
      </c>
      <c r="S978" s="886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890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890"/>
      <c r="N979" s="890"/>
      <c r="O979" s="890"/>
      <c r="P979" s="890"/>
      <c r="Q979" s="897"/>
      <c r="R979" s="890"/>
      <c r="S979" s="886"/>
      <c r="U979" s="288"/>
      <c r="V979" s="288"/>
      <c r="W979" s="288"/>
      <c r="X979" s="288"/>
      <c r="Y979" s="291"/>
      <c r="Z979" s="291"/>
    </row>
    <row r="980" spans="1:26" ht="15.75">
      <c r="A980" s="236"/>
      <c r="B980" s="891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891"/>
      <c r="N980" s="891"/>
      <c r="O980" s="891"/>
      <c r="P980" s="891"/>
      <c r="Q980" s="898"/>
      <c r="R980" s="891"/>
      <c r="S980" s="886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895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895">
        <f>IF((L982=""),"",MAX(D983:L983))</f>
        <v>35411.700000000004</v>
      </c>
      <c r="N981" s="895">
        <f>IF(L982="","",MIN(D983:L983))</f>
        <v>29934.900000000009</v>
      </c>
      <c r="O981" s="895">
        <f>IF((L983=""),"",AVERAGE(D983:L983))</f>
        <v>34074.566666666673</v>
      </c>
      <c r="P981" s="895">
        <f>IF((L982=""),"",((M981-N981)/(M981+N981))*100)</f>
        <v>8.3811552552083732</v>
      </c>
      <c r="Q981" s="896" t="str">
        <f>IF(L982="","",IF(P981&lt;20,(IF(O981&gt;33000,IF(O981&lt;44000,"Pass","Fail"),"Fail"))))</f>
        <v>Pass</v>
      </c>
      <c r="R981" s="895">
        <v>1335</v>
      </c>
      <c r="S981" s="886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890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890"/>
      <c r="N982" s="890"/>
      <c r="O982" s="890"/>
      <c r="P982" s="890"/>
      <c r="Q982" s="897"/>
      <c r="R982" s="890"/>
      <c r="S982" s="886"/>
      <c r="U982" s="288"/>
      <c r="V982" s="288"/>
      <c r="W982" s="288"/>
      <c r="X982" s="288"/>
      <c r="Y982" s="291"/>
      <c r="Z982" s="291"/>
    </row>
    <row r="983" spans="1:26" ht="15.75">
      <c r="A983" s="236"/>
      <c r="B983" s="891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891"/>
      <c r="N983" s="891"/>
      <c r="O983" s="891"/>
      <c r="P983" s="891"/>
      <c r="Q983" s="898"/>
      <c r="R983" s="891"/>
      <c r="S983" s="886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895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895">
        <f>IF((L985=""),"",MAX(D986:L986))</f>
        <v>42832.799999999996</v>
      </c>
      <c r="N984" s="895">
        <f>IF(L985="","",MIN(D986:L986))</f>
        <v>35122.89</v>
      </c>
      <c r="O984" s="895">
        <f>IF((L986=""),"",AVERAGE(D986:L986))</f>
        <v>40989.126666666671</v>
      </c>
      <c r="P984" s="895">
        <f>IF((L985=""),"",((M984-N984)/(M984+N984))*100)</f>
        <v>9.8901183479999926</v>
      </c>
      <c r="Q984" s="896" t="str">
        <f>IF(L985="","",IF(P984&lt;20,(IF(O984&gt;33000,IF(O984&lt;44000,"Pass","Fail"),"Fail"))))</f>
        <v>Pass</v>
      </c>
      <c r="R984" s="895">
        <v>1340</v>
      </c>
      <c r="S984" s="886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890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890"/>
      <c r="N985" s="890"/>
      <c r="O985" s="890"/>
      <c r="P985" s="890"/>
      <c r="Q985" s="897"/>
      <c r="R985" s="890"/>
      <c r="S985" s="886"/>
      <c r="U985" s="288"/>
      <c r="V985" s="288"/>
      <c r="W985" s="288"/>
      <c r="X985" s="288"/>
      <c r="Y985" s="291"/>
      <c r="Z985" s="291"/>
    </row>
    <row r="986" spans="1:26" ht="15.75">
      <c r="A986" s="236"/>
      <c r="B986" s="891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891"/>
      <c r="N986" s="891"/>
      <c r="O986" s="891"/>
      <c r="P986" s="891"/>
      <c r="Q986" s="898"/>
      <c r="R986" s="891"/>
      <c r="S986" s="886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895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895">
        <f>IF((L988=""),"",MAX(D989:L989))</f>
        <v>41218.53</v>
      </c>
      <c r="N987" s="895">
        <f>IF(L988="","",MIN(D989:L989))</f>
        <v>33457.08</v>
      </c>
      <c r="O987" s="895">
        <f>IF((L989=""),"",AVERAGE(D989:L989))</f>
        <v>39312.473333333328</v>
      </c>
      <c r="P987" s="895">
        <f>IF((L988=""),"",((M987-N987)/(M987+N987))*100)</f>
        <v>10.393554200628556</v>
      </c>
      <c r="Q987" s="896" t="str">
        <f>IF(L988="","",IF(P987&lt;20,(IF(O987&gt;33000,IF(O987&lt;44000,"Pass","Fail"),"Fail"))))</f>
        <v>Pass</v>
      </c>
      <c r="R987" s="895">
        <v>1428</v>
      </c>
      <c r="S987" s="886" t="s">
        <v>546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890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890"/>
      <c r="N988" s="890"/>
      <c r="O988" s="890"/>
      <c r="P988" s="890"/>
      <c r="Q988" s="897"/>
      <c r="R988" s="890"/>
      <c r="S988" s="886"/>
      <c r="U988" s="288"/>
      <c r="V988" s="288"/>
      <c r="W988" s="288"/>
      <c r="X988" s="288"/>
      <c r="Y988" s="291"/>
      <c r="Z988" s="291"/>
    </row>
    <row r="989" spans="1:26" ht="15.75">
      <c r="A989" s="236"/>
      <c r="B989" s="891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891"/>
      <c r="N989" s="891"/>
      <c r="O989" s="891"/>
      <c r="P989" s="891"/>
      <c r="Q989" s="898"/>
      <c r="R989" s="891"/>
      <c r="S989" s="886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895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895">
        <f>IF((L991=""),"",MAX(D992:L992))</f>
        <v>41968.77</v>
      </c>
      <c r="N990" s="895">
        <f>IF(L991="","",MIN(D992:L992))</f>
        <v>34833.300000000003</v>
      </c>
      <c r="O990" s="895">
        <f>IF((L992=""),"",AVERAGE(D992:L992))</f>
        <v>40161.760000000002</v>
      </c>
      <c r="P990" s="895">
        <f>IF((L991=""),"",((M990-N990)/(M990+N990))*100)</f>
        <v>9.2907261483967734</v>
      </c>
      <c r="Q990" s="899" t="str">
        <f>IF(L991="","",IF(P990&lt;20,(IF(O990&gt;33000,IF(O990&lt;44000,"Pass","Fail"),"Fail"))))</f>
        <v>Pass</v>
      </c>
      <c r="R990" s="895">
        <v>74</v>
      </c>
      <c r="S990" s="886" t="s">
        <v>547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890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890"/>
      <c r="N991" s="890"/>
      <c r="O991" s="890"/>
      <c r="P991" s="890"/>
      <c r="Q991" s="900"/>
      <c r="R991" s="890"/>
      <c r="S991" s="886"/>
      <c r="U991" s="288"/>
      <c r="V991" s="288"/>
      <c r="W991" s="288"/>
      <c r="X991" s="288"/>
      <c r="Y991" s="291"/>
      <c r="Z991" s="291"/>
    </row>
    <row r="992" spans="1:26" ht="15.75">
      <c r="A992" s="236"/>
      <c r="B992" s="891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891"/>
      <c r="N992" s="891"/>
      <c r="O992" s="891"/>
      <c r="P992" s="891"/>
      <c r="Q992" s="901"/>
      <c r="R992" s="891"/>
      <c r="S992" s="886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895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895">
        <f>IF((L994=""),"",MAX(D995:L995))</f>
        <v>41288.79</v>
      </c>
      <c r="N993" s="895">
        <f>IF(L994="","",MIN(D995:L995))</f>
        <v>34496.550000000003</v>
      </c>
      <c r="O993" s="895">
        <f>IF((L995=""),"",AVERAGE(D995:L995))</f>
        <v>39563.149999999994</v>
      </c>
      <c r="P993" s="895">
        <f>IF((L994=""),"",((M993-N993)/(M993+N993))*100)</f>
        <v>8.9624721615024736</v>
      </c>
      <c r="Q993" s="899" t="str">
        <f>IF(L994="","",IF(P993&lt;20,(IF(O993&gt;33000,IF(O993&lt;44000,"Pass","Fail"),"Fail"))))</f>
        <v>Pass</v>
      </c>
      <c r="R993" s="895">
        <v>1340</v>
      </c>
      <c r="S993" s="886" t="s">
        <v>548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890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890"/>
      <c r="N994" s="890"/>
      <c r="O994" s="890"/>
      <c r="P994" s="890"/>
      <c r="Q994" s="900"/>
      <c r="R994" s="890"/>
      <c r="S994" s="886"/>
      <c r="U994" s="288"/>
      <c r="V994" s="288"/>
      <c r="W994" s="288"/>
      <c r="X994" s="288"/>
      <c r="Y994" s="291"/>
      <c r="Z994" s="291"/>
    </row>
    <row r="995" spans="1:26" ht="15.75">
      <c r="A995" s="236"/>
      <c r="B995" s="891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891"/>
      <c r="N995" s="891"/>
      <c r="O995" s="891"/>
      <c r="P995" s="891"/>
      <c r="Q995" s="901"/>
      <c r="R995" s="891"/>
      <c r="S995" s="886"/>
      <c r="U995" s="290"/>
      <c r="V995" s="290"/>
      <c r="W995" s="290"/>
      <c r="X995" s="290"/>
      <c r="Y995" s="292"/>
      <c r="Z995" s="292"/>
    </row>
  </sheetData>
  <autoFilter ref="A11:Z482"/>
  <mergeCells count="2360"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S969:S971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R921:R923"/>
    <mergeCell ref="S921:S923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B897:B899"/>
    <mergeCell ref="M897:M899"/>
    <mergeCell ref="N897:N899"/>
    <mergeCell ref="O897:O899"/>
    <mergeCell ref="P897:P899"/>
    <mergeCell ref="Q897:Q899"/>
    <mergeCell ref="R897:R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M879:M881"/>
    <mergeCell ref="N879:N881"/>
    <mergeCell ref="O879:O881"/>
    <mergeCell ref="P879:P881"/>
    <mergeCell ref="Q879:Q881"/>
    <mergeCell ref="R879:R881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Q858:Q860"/>
    <mergeCell ref="R858:R86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28:P830"/>
    <mergeCell ref="Q828:Q830"/>
    <mergeCell ref="R828:R830"/>
    <mergeCell ref="B810:B812"/>
    <mergeCell ref="M810:M812"/>
    <mergeCell ref="N810:N812"/>
    <mergeCell ref="O810:O812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B750:B752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P759:P761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O762:O764"/>
    <mergeCell ref="P762:P764"/>
    <mergeCell ref="M756:M758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R753:R755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6:P758"/>
    <mergeCell ref="N780:N782"/>
    <mergeCell ref="O780:O782"/>
    <mergeCell ref="P780:P782"/>
    <mergeCell ref="O774:O776"/>
    <mergeCell ref="R768:R770"/>
    <mergeCell ref="Q762:Q764"/>
    <mergeCell ref="R762:R764"/>
    <mergeCell ref="B765:B767"/>
    <mergeCell ref="M774:M776"/>
    <mergeCell ref="N774:N776"/>
    <mergeCell ref="B930:B932"/>
    <mergeCell ref="M930:M932"/>
    <mergeCell ref="N930:N932"/>
    <mergeCell ref="O930:O932"/>
    <mergeCell ref="P930:P932"/>
    <mergeCell ref="Q930:Q932"/>
    <mergeCell ref="R930:R932"/>
    <mergeCell ref="M765:M767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795:P797"/>
    <mergeCell ref="Q795:Q797"/>
    <mergeCell ref="M789:M791"/>
    <mergeCell ref="N789:N791"/>
    <mergeCell ref="O789:O791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M975:M977"/>
    <mergeCell ref="N975:N977"/>
    <mergeCell ref="O975:O977"/>
    <mergeCell ref="P975:P977"/>
    <mergeCell ref="Q975:Q977"/>
    <mergeCell ref="R975:R977"/>
    <mergeCell ref="S975:S977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90:B992"/>
    <mergeCell ref="M990:M992"/>
    <mergeCell ref="N990:N992"/>
    <mergeCell ref="O990:O992"/>
    <mergeCell ref="P990:P992"/>
    <mergeCell ref="Q990:Q992"/>
    <mergeCell ref="R990:R992"/>
    <mergeCell ref="S990:S992"/>
    <mergeCell ref="B966:B968"/>
    <mergeCell ref="M966:M968"/>
    <mergeCell ref="N966:N968"/>
    <mergeCell ref="O966:O968"/>
    <mergeCell ref="P966:P968"/>
    <mergeCell ref="Q966:Q968"/>
    <mergeCell ref="R966:R968"/>
    <mergeCell ref="S966:S96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64" zoomScale="70" zoomScaleNormal="70" workbookViewId="0">
      <selection activeCell="A80" sqref="A80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908" t="s">
        <v>220</v>
      </c>
      <c r="E9" s="908"/>
      <c r="F9" s="908"/>
      <c r="G9" s="908"/>
      <c r="H9" s="908"/>
      <c r="I9" s="908"/>
      <c r="J9" s="908"/>
      <c r="K9" s="908"/>
      <c r="L9" s="908"/>
      <c r="M9" s="908"/>
      <c r="N9" s="908"/>
      <c r="O9" s="908"/>
      <c r="P9" s="908"/>
      <c r="Q9" s="908"/>
      <c r="R9" s="908"/>
      <c r="S9" s="908"/>
      <c r="T9" s="908"/>
      <c r="U9" s="908"/>
      <c r="V9" s="908"/>
      <c r="W9" s="908"/>
      <c r="X9" s="908"/>
      <c r="Y9" s="908"/>
      <c r="Z9" s="908"/>
      <c r="AA9" s="908"/>
      <c r="AB9" s="908"/>
      <c r="AC9" s="908"/>
      <c r="AD9" s="908"/>
      <c r="AE9" s="908"/>
      <c r="AF9" s="908"/>
      <c r="AG9" s="908"/>
      <c r="AH9" s="908"/>
      <c r="AI9" s="908"/>
      <c r="AJ9" s="908"/>
      <c r="AK9" s="908"/>
      <c r="AL9" s="908"/>
      <c r="AM9" s="908"/>
      <c r="AN9" s="908"/>
      <c r="AO9" s="908"/>
      <c r="AP9" s="908"/>
      <c r="AQ9" s="908"/>
      <c r="AR9" s="908"/>
      <c r="AS9" s="908"/>
      <c r="AT9" s="908"/>
      <c r="AU9" s="908"/>
      <c r="AV9" s="908"/>
      <c r="AW9" s="908"/>
      <c r="AX9" s="908"/>
      <c r="AY9" s="908"/>
      <c r="AZ9" s="908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909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910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>
        <v>44233</v>
      </c>
      <c r="B79" s="439" t="s">
        <v>405</v>
      </c>
      <c r="C79" s="440" t="s">
        <v>387</v>
      </c>
      <c r="D79" s="360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442" t="str">
        <f>IF((P80=""),"",MAX(D83:AZ83))</f>
        <v/>
      </c>
      <c r="BB79" s="443" t="str">
        <f>IF(P80="","",MIN(D83:AZ83))</f>
        <v/>
      </c>
      <c r="BC79" s="443" t="e">
        <f>IF((P83=""),"",AVERAGE(D83:AZ83))</f>
        <v>#DIV/0!</v>
      </c>
      <c r="BD79" s="444" t="e">
        <f>STDEV(D83:AZ83)</f>
        <v>#DIV/0!</v>
      </c>
      <c r="BE79" s="445" t="str">
        <f>IF((P80=""),"",((BA79-BB79)/(BA79+BB79))*100)</f>
        <v/>
      </c>
      <c r="BF79" s="446"/>
      <c r="BG79" s="447"/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441"/>
      <c r="E80" s="441"/>
      <c r="F80" s="441"/>
      <c r="G80" s="441"/>
      <c r="H80" s="441"/>
      <c r="I80" s="441"/>
      <c r="J80" s="441"/>
      <c r="K80" s="441"/>
      <c r="L80" s="441"/>
      <c r="M80" s="441"/>
      <c r="N80" s="441"/>
      <c r="O80" s="441"/>
      <c r="P80" s="441"/>
      <c r="Q80" s="441"/>
      <c r="R80" s="441"/>
      <c r="S80" s="441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 t="e">
        <f t="shared" ref="D81:AZ82" si="26">300/D79</f>
        <v>#DIV/0!</v>
      </c>
      <c r="E81" s="461" t="e">
        <f t="shared" si="26"/>
        <v>#DIV/0!</v>
      </c>
      <c r="F81" s="461" t="e">
        <f t="shared" si="26"/>
        <v>#DIV/0!</v>
      </c>
      <c r="G81" s="461" t="e">
        <f t="shared" si="26"/>
        <v>#DIV/0!</v>
      </c>
      <c r="H81" s="461" t="e">
        <f t="shared" si="26"/>
        <v>#DIV/0!</v>
      </c>
      <c r="I81" s="461" t="e">
        <f t="shared" si="26"/>
        <v>#DIV/0!</v>
      </c>
      <c r="J81" s="461" t="e">
        <f t="shared" si="26"/>
        <v>#DIV/0!</v>
      </c>
      <c r="K81" s="461" t="e">
        <f t="shared" si="26"/>
        <v>#DIV/0!</v>
      </c>
      <c r="L81" s="461" t="e">
        <f t="shared" si="26"/>
        <v>#DIV/0!</v>
      </c>
      <c r="M81" s="461" t="e">
        <f t="shared" si="26"/>
        <v>#DIV/0!</v>
      </c>
      <c r="N81" s="461" t="e">
        <f t="shared" si="26"/>
        <v>#DIV/0!</v>
      </c>
      <c r="O81" s="461" t="e">
        <f t="shared" si="26"/>
        <v>#DIV/0!</v>
      </c>
      <c r="P81" s="461" t="e">
        <f t="shared" si="26"/>
        <v>#DIV/0!</v>
      </c>
      <c r="Q81" s="461" t="e">
        <f t="shared" si="26"/>
        <v>#DIV/0!</v>
      </c>
      <c r="R81" s="461" t="e">
        <f t="shared" si="26"/>
        <v>#DIV/0!</v>
      </c>
      <c r="S81" s="461" t="e">
        <f t="shared" si="26"/>
        <v>#DIV/0!</v>
      </c>
      <c r="T81" s="461" t="e">
        <f t="shared" si="26"/>
        <v>#DIV/0!</v>
      </c>
      <c r="U81" s="461" t="e">
        <f t="shared" si="26"/>
        <v>#DIV/0!</v>
      </c>
      <c r="V81" s="461" t="e">
        <f t="shared" si="26"/>
        <v>#DIV/0!</v>
      </c>
      <c r="W81" s="461" t="e">
        <f t="shared" si="26"/>
        <v>#DIV/0!</v>
      </c>
      <c r="X81" s="461" t="e">
        <f t="shared" si="26"/>
        <v>#DIV/0!</v>
      </c>
      <c r="Y81" s="461" t="e">
        <f t="shared" si="26"/>
        <v>#DIV/0!</v>
      </c>
      <c r="Z81" s="461" t="e">
        <f t="shared" si="26"/>
        <v>#DIV/0!</v>
      </c>
      <c r="AA81" s="461" t="e">
        <f t="shared" si="26"/>
        <v>#DIV/0!</v>
      </c>
      <c r="AB81" s="461" t="e">
        <f t="shared" si="26"/>
        <v>#DIV/0!</v>
      </c>
      <c r="AC81" s="461" t="e">
        <f t="shared" si="26"/>
        <v>#DIV/0!</v>
      </c>
      <c r="AD81" s="461" t="e">
        <f t="shared" si="26"/>
        <v>#DIV/0!</v>
      </c>
      <c r="AE81" s="461" t="e">
        <f t="shared" si="26"/>
        <v>#DIV/0!</v>
      </c>
      <c r="AF81" s="461" t="e">
        <f t="shared" si="26"/>
        <v>#DIV/0!</v>
      </c>
      <c r="AG81" s="461" t="e">
        <f t="shared" si="26"/>
        <v>#DIV/0!</v>
      </c>
      <c r="AH81" s="461" t="e">
        <f t="shared" si="26"/>
        <v>#DIV/0!</v>
      </c>
      <c r="AI81" s="461" t="e">
        <f t="shared" si="26"/>
        <v>#DIV/0!</v>
      </c>
      <c r="AJ81" s="461" t="e">
        <f t="shared" si="26"/>
        <v>#DIV/0!</v>
      </c>
      <c r="AK81" s="461" t="e">
        <f t="shared" si="26"/>
        <v>#DIV/0!</v>
      </c>
      <c r="AL81" s="461" t="e">
        <f t="shared" si="26"/>
        <v>#DIV/0!</v>
      </c>
      <c r="AM81" s="461" t="e">
        <f t="shared" si="26"/>
        <v>#DIV/0!</v>
      </c>
      <c r="AN81" s="461" t="e">
        <f t="shared" si="26"/>
        <v>#DIV/0!</v>
      </c>
      <c r="AO81" s="461" t="e">
        <f t="shared" si="26"/>
        <v>#DIV/0!</v>
      </c>
      <c r="AP81" s="461" t="e">
        <f t="shared" si="26"/>
        <v>#DIV/0!</v>
      </c>
      <c r="AQ81" s="461" t="e">
        <f t="shared" si="26"/>
        <v>#DIV/0!</v>
      </c>
      <c r="AR81" s="461" t="e">
        <f t="shared" si="26"/>
        <v>#DIV/0!</v>
      </c>
      <c r="AS81" s="461" t="e">
        <f t="shared" si="26"/>
        <v>#DIV/0!</v>
      </c>
      <c r="AT81" s="461" t="e">
        <f t="shared" si="26"/>
        <v>#DIV/0!</v>
      </c>
      <c r="AU81" s="461" t="e">
        <f t="shared" si="26"/>
        <v>#DIV/0!</v>
      </c>
      <c r="AV81" s="461" t="e">
        <f t="shared" si="26"/>
        <v>#DIV/0!</v>
      </c>
      <c r="AW81" s="461" t="e">
        <f t="shared" si="26"/>
        <v>#DIV/0!</v>
      </c>
      <c r="AX81" s="461" t="e">
        <f t="shared" si="26"/>
        <v>#DIV/0!</v>
      </c>
      <c r="AY81" s="461" t="e">
        <f t="shared" si="26"/>
        <v>#DIV/0!</v>
      </c>
      <c r="AZ81" s="461" t="e">
        <f t="shared" si="26"/>
        <v>#DIV/0!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 t="e">
        <f t="shared" si="26"/>
        <v>#DIV/0!</v>
      </c>
      <c r="E82" s="461" t="e">
        <f t="shared" si="26"/>
        <v>#DIV/0!</v>
      </c>
      <c r="F82" s="461" t="e">
        <f t="shared" si="26"/>
        <v>#DIV/0!</v>
      </c>
      <c r="G82" s="461" t="e">
        <f t="shared" si="26"/>
        <v>#DIV/0!</v>
      </c>
      <c r="H82" s="461" t="e">
        <f t="shared" si="26"/>
        <v>#DIV/0!</v>
      </c>
      <c r="I82" s="461" t="e">
        <f t="shared" si="26"/>
        <v>#DIV/0!</v>
      </c>
      <c r="J82" s="461" t="e">
        <f t="shared" si="26"/>
        <v>#DIV/0!</v>
      </c>
      <c r="K82" s="461" t="e">
        <f t="shared" si="26"/>
        <v>#DIV/0!</v>
      </c>
      <c r="L82" s="461" t="e">
        <f t="shared" si="26"/>
        <v>#DIV/0!</v>
      </c>
      <c r="M82" s="461" t="e">
        <f t="shared" si="26"/>
        <v>#DIV/0!</v>
      </c>
      <c r="N82" s="461" t="e">
        <f t="shared" si="26"/>
        <v>#DIV/0!</v>
      </c>
      <c r="O82" s="461" t="e">
        <f t="shared" si="26"/>
        <v>#DIV/0!</v>
      </c>
      <c r="P82" s="461" t="e">
        <f t="shared" si="26"/>
        <v>#DIV/0!</v>
      </c>
      <c r="Q82" s="461" t="e">
        <f t="shared" si="26"/>
        <v>#DIV/0!</v>
      </c>
      <c r="R82" s="461" t="e">
        <f t="shared" si="26"/>
        <v>#DIV/0!</v>
      </c>
      <c r="S82" s="461" t="e">
        <f t="shared" si="26"/>
        <v>#DIV/0!</v>
      </c>
      <c r="T82" s="461" t="e">
        <f t="shared" si="26"/>
        <v>#DIV/0!</v>
      </c>
      <c r="U82" s="461" t="e">
        <f t="shared" si="26"/>
        <v>#DIV/0!</v>
      </c>
      <c r="V82" s="461" t="e">
        <f t="shared" si="26"/>
        <v>#DIV/0!</v>
      </c>
      <c r="W82" s="461" t="e">
        <f t="shared" si="26"/>
        <v>#DIV/0!</v>
      </c>
      <c r="X82" s="461" t="e">
        <f t="shared" si="26"/>
        <v>#DIV/0!</v>
      </c>
      <c r="Y82" s="461" t="e">
        <f t="shared" si="26"/>
        <v>#DIV/0!</v>
      </c>
      <c r="Z82" s="461" t="e">
        <f t="shared" si="26"/>
        <v>#DIV/0!</v>
      </c>
      <c r="AA82" s="461" t="e">
        <f t="shared" si="26"/>
        <v>#DIV/0!</v>
      </c>
      <c r="AB82" s="461" t="e">
        <f t="shared" si="26"/>
        <v>#DIV/0!</v>
      </c>
      <c r="AC82" s="461" t="e">
        <f t="shared" si="26"/>
        <v>#DIV/0!</v>
      </c>
      <c r="AD82" s="461" t="e">
        <f t="shared" si="26"/>
        <v>#DIV/0!</v>
      </c>
      <c r="AE82" s="461" t="e">
        <f t="shared" si="26"/>
        <v>#DIV/0!</v>
      </c>
      <c r="AF82" s="461" t="e">
        <f t="shared" si="26"/>
        <v>#DIV/0!</v>
      </c>
      <c r="AG82" s="461" t="e">
        <f t="shared" si="26"/>
        <v>#DIV/0!</v>
      </c>
      <c r="AH82" s="461" t="e">
        <f t="shared" si="26"/>
        <v>#DIV/0!</v>
      </c>
      <c r="AI82" s="461" t="e">
        <f t="shared" si="26"/>
        <v>#DIV/0!</v>
      </c>
      <c r="AJ82" s="461" t="e">
        <f t="shared" si="26"/>
        <v>#DIV/0!</v>
      </c>
      <c r="AK82" s="461" t="e">
        <f t="shared" si="26"/>
        <v>#DIV/0!</v>
      </c>
      <c r="AL82" s="461" t="e">
        <f t="shared" si="26"/>
        <v>#DIV/0!</v>
      </c>
      <c r="AM82" s="461" t="e">
        <f t="shared" si="26"/>
        <v>#DIV/0!</v>
      </c>
      <c r="AN82" s="461" t="e">
        <f t="shared" si="26"/>
        <v>#DIV/0!</v>
      </c>
      <c r="AO82" s="461" t="e">
        <f t="shared" si="26"/>
        <v>#DIV/0!</v>
      </c>
      <c r="AP82" s="461" t="e">
        <f t="shared" si="26"/>
        <v>#DIV/0!</v>
      </c>
      <c r="AQ82" s="461" t="e">
        <f t="shared" si="26"/>
        <v>#DIV/0!</v>
      </c>
      <c r="AR82" s="461" t="e">
        <f t="shared" si="26"/>
        <v>#DIV/0!</v>
      </c>
      <c r="AS82" s="461" t="e">
        <f t="shared" si="26"/>
        <v>#DIV/0!</v>
      </c>
      <c r="AT82" s="461" t="e">
        <f t="shared" si="26"/>
        <v>#DIV/0!</v>
      </c>
      <c r="AU82" s="461" t="e">
        <f t="shared" si="26"/>
        <v>#DIV/0!</v>
      </c>
      <c r="AV82" s="461" t="e">
        <f t="shared" si="26"/>
        <v>#DIV/0!</v>
      </c>
      <c r="AW82" s="461" t="e">
        <f t="shared" si="26"/>
        <v>#DIV/0!</v>
      </c>
      <c r="AX82" s="461" t="e">
        <f t="shared" si="26"/>
        <v>#DIV/0!</v>
      </c>
      <c r="AY82" s="461" t="e">
        <f t="shared" si="26"/>
        <v>#DIV/0!</v>
      </c>
      <c r="AZ82" s="461" t="e">
        <f t="shared" si="26"/>
        <v>#DIV/0!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 t="e">
        <f t="shared" ref="D83:AZ83" si="27">IF(((D81="")*AND(D82="")),"",(D81-D82)*2)</f>
        <v>#DIV/0!</v>
      </c>
      <c r="E83" s="469" t="e">
        <f t="shared" si="27"/>
        <v>#DIV/0!</v>
      </c>
      <c r="F83" s="469" t="e">
        <f t="shared" si="27"/>
        <v>#DIV/0!</v>
      </c>
      <c r="G83" s="469" t="e">
        <f t="shared" si="27"/>
        <v>#DIV/0!</v>
      </c>
      <c r="H83" s="469" t="e">
        <f t="shared" si="27"/>
        <v>#DIV/0!</v>
      </c>
      <c r="I83" s="469" t="e">
        <f t="shared" si="27"/>
        <v>#DIV/0!</v>
      </c>
      <c r="J83" s="469" t="e">
        <f t="shared" si="27"/>
        <v>#DIV/0!</v>
      </c>
      <c r="K83" s="469" t="e">
        <f t="shared" si="27"/>
        <v>#DIV/0!</v>
      </c>
      <c r="L83" s="469" t="e">
        <f t="shared" si="27"/>
        <v>#DIV/0!</v>
      </c>
      <c r="M83" s="469" t="e">
        <f t="shared" si="27"/>
        <v>#DIV/0!</v>
      </c>
      <c r="N83" s="469" t="e">
        <f t="shared" si="27"/>
        <v>#DIV/0!</v>
      </c>
      <c r="O83" s="469" t="e">
        <f t="shared" si="27"/>
        <v>#DIV/0!</v>
      </c>
      <c r="P83" s="469" t="e">
        <f t="shared" si="27"/>
        <v>#DIV/0!</v>
      </c>
      <c r="Q83" s="469" t="e">
        <f t="shared" si="27"/>
        <v>#DIV/0!</v>
      </c>
      <c r="R83" s="469" t="e">
        <f t="shared" si="27"/>
        <v>#DIV/0!</v>
      </c>
      <c r="S83" s="469" t="e">
        <f t="shared" si="27"/>
        <v>#DIV/0!</v>
      </c>
      <c r="T83" s="469" t="e">
        <f t="shared" si="27"/>
        <v>#DIV/0!</v>
      </c>
      <c r="U83" s="469" t="e">
        <f t="shared" si="27"/>
        <v>#DIV/0!</v>
      </c>
      <c r="V83" s="469" t="e">
        <f t="shared" si="27"/>
        <v>#DIV/0!</v>
      </c>
      <c r="W83" s="469" t="e">
        <f t="shared" si="27"/>
        <v>#DIV/0!</v>
      </c>
      <c r="X83" s="469" t="e">
        <f t="shared" si="27"/>
        <v>#DIV/0!</v>
      </c>
      <c r="Y83" s="469" t="e">
        <f t="shared" si="27"/>
        <v>#DIV/0!</v>
      </c>
      <c r="Z83" s="469" t="e">
        <f t="shared" si="27"/>
        <v>#DIV/0!</v>
      </c>
      <c r="AA83" s="469" t="e">
        <f t="shared" si="27"/>
        <v>#DIV/0!</v>
      </c>
      <c r="AB83" s="469" t="e">
        <f t="shared" si="27"/>
        <v>#DIV/0!</v>
      </c>
      <c r="AC83" s="469" t="e">
        <f t="shared" si="27"/>
        <v>#DIV/0!</v>
      </c>
      <c r="AD83" s="469" t="e">
        <f t="shared" si="27"/>
        <v>#DIV/0!</v>
      </c>
      <c r="AE83" s="469" t="e">
        <f t="shared" si="27"/>
        <v>#DIV/0!</v>
      </c>
      <c r="AF83" s="469" t="e">
        <f t="shared" si="27"/>
        <v>#DIV/0!</v>
      </c>
      <c r="AG83" s="469" t="e">
        <f t="shared" si="27"/>
        <v>#DIV/0!</v>
      </c>
      <c r="AH83" s="469" t="e">
        <f t="shared" si="27"/>
        <v>#DIV/0!</v>
      </c>
      <c r="AI83" s="469" t="e">
        <f t="shared" si="27"/>
        <v>#DIV/0!</v>
      </c>
      <c r="AJ83" s="469" t="e">
        <f t="shared" si="27"/>
        <v>#DIV/0!</v>
      </c>
      <c r="AK83" s="469" t="e">
        <f t="shared" si="27"/>
        <v>#DIV/0!</v>
      </c>
      <c r="AL83" s="469" t="e">
        <f t="shared" si="27"/>
        <v>#DIV/0!</v>
      </c>
      <c r="AM83" s="469" t="e">
        <f t="shared" si="27"/>
        <v>#DIV/0!</v>
      </c>
      <c r="AN83" s="469" t="e">
        <f t="shared" si="27"/>
        <v>#DIV/0!</v>
      </c>
      <c r="AO83" s="469" t="e">
        <f t="shared" si="27"/>
        <v>#DIV/0!</v>
      </c>
      <c r="AP83" s="469" t="e">
        <f t="shared" si="27"/>
        <v>#DIV/0!</v>
      </c>
      <c r="AQ83" s="469" t="e">
        <f t="shared" si="27"/>
        <v>#DIV/0!</v>
      </c>
      <c r="AR83" s="469" t="e">
        <f t="shared" si="27"/>
        <v>#DIV/0!</v>
      </c>
      <c r="AS83" s="469" t="e">
        <f t="shared" si="27"/>
        <v>#DIV/0!</v>
      </c>
      <c r="AT83" s="469" t="e">
        <f t="shared" si="27"/>
        <v>#DIV/0!</v>
      </c>
      <c r="AU83" s="469" t="e">
        <f t="shared" si="27"/>
        <v>#DIV/0!</v>
      </c>
      <c r="AV83" s="469" t="e">
        <f t="shared" si="27"/>
        <v>#DIV/0!</v>
      </c>
      <c r="AW83" s="469" t="e">
        <f t="shared" si="27"/>
        <v>#DIV/0!</v>
      </c>
      <c r="AX83" s="469" t="e">
        <f t="shared" si="27"/>
        <v>#DIV/0!</v>
      </c>
      <c r="AY83" s="469" t="e">
        <f t="shared" si="27"/>
        <v>#DIV/0!</v>
      </c>
      <c r="AZ83" s="469" t="e">
        <f t="shared" si="27"/>
        <v>#DIV/0!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97" priority="37" stopIfTrue="1" operator="equal">
      <formula>"Fail"</formula>
    </cfRule>
    <cfRule type="cellIs" dxfId="96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28" t="s">
        <v>106</v>
      </c>
      <c r="E8" s="929"/>
      <c r="F8" s="929"/>
      <c r="G8" s="929"/>
      <c r="H8" s="929"/>
      <c r="I8" s="929"/>
      <c r="J8" s="929"/>
      <c r="K8" s="929"/>
      <c r="L8" s="930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18">
        <v>42572</v>
      </c>
      <c r="B10" s="927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13">
        <f>IF((L11=""),"",MAX(D12:L12))</f>
        <v>970.02857142857124</v>
      </c>
      <c r="N10" s="913">
        <f>IF(L11="","",MIN(D12:L12))</f>
        <v>724.97999999999956</v>
      </c>
      <c r="O10" s="913">
        <f>IF((L12=""),"",AVERAGE(D12:L12))</f>
        <v>864.99142857142874</v>
      </c>
      <c r="P10" s="912">
        <v>800</v>
      </c>
      <c r="Q10" s="912">
        <v>1000</v>
      </c>
      <c r="R10" s="913">
        <f>IF((L11=""),"",((M10-N10)/(M10+N10))*100)</f>
        <v>14.45706974933125</v>
      </c>
      <c r="S10" s="913">
        <v>20</v>
      </c>
      <c r="T10" s="921" t="str">
        <f>IF(L11="","",IF(R11&lt;20,(IF(O10&gt;800,IF(O10&lt;1000,"Pass","Fail"),"Fail"))))</f>
        <v>Pass</v>
      </c>
      <c r="U10" s="913">
        <v>102</v>
      </c>
      <c r="V10" s="931"/>
    </row>
    <row r="11" spans="1:22">
      <c r="A11" s="919"/>
      <c r="B11" s="919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13"/>
      <c r="N11" s="913"/>
      <c r="O11" s="913"/>
      <c r="P11" s="913"/>
      <c r="Q11" s="913"/>
      <c r="R11" s="913"/>
      <c r="S11" s="913"/>
      <c r="T11" s="921"/>
      <c r="U11" s="913"/>
      <c r="V11" s="931"/>
    </row>
    <row r="12" spans="1:22" ht="39" thickBot="1">
      <c r="A12" s="920"/>
      <c r="B12" s="920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14"/>
      <c r="N12" s="914"/>
      <c r="O12" s="914"/>
      <c r="P12" s="914"/>
      <c r="Q12" s="914"/>
      <c r="R12" s="914"/>
      <c r="S12" s="914"/>
      <c r="T12" s="922"/>
      <c r="U12" s="914"/>
      <c r="V12" s="932"/>
    </row>
    <row r="13" spans="1:22">
      <c r="A13" s="918">
        <v>42577</v>
      </c>
      <c r="B13" s="927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11">
        <f>IF((L14=""),"",MAX(D15:L15))</f>
        <v>1049.1085714285716</v>
      </c>
      <c r="N13" s="911">
        <f>IF(L14="","",MIN(D15:L15))</f>
        <v>798.42857142857144</v>
      </c>
      <c r="O13" s="911">
        <f>IF((L15=""),"",AVERAGE(D15:L15))</f>
        <v>944.5638095238096</v>
      </c>
      <c r="P13" s="912">
        <v>800</v>
      </c>
      <c r="Q13" s="912">
        <v>1000</v>
      </c>
      <c r="R13" s="911">
        <f>IF((L14=""),"",((M13-N13)/(M13+N13))*100)</f>
        <v>13.568333441585564</v>
      </c>
      <c r="S13" s="912">
        <v>20</v>
      </c>
      <c r="T13" s="921" t="str">
        <f>IF(L14="","",IF(R14&lt;20,(IF(O13&gt;800,IF(O13&lt;1000,"Pass","Fail"),"Fail"))))</f>
        <v>Pass</v>
      </c>
      <c r="U13" s="911">
        <v>1400</v>
      </c>
      <c r="V13" s="916"/>
    </row>
    <row r="14" spans="1:22">
      <c r="A14" s="919"/>
      <c r="B14" s="919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11"/>
      <c r="N14" s="911"/>
      <c r="O14" s="911"/>
      <c r="P14" s="913"/>
      <c r="Q14" s="913"/>
      <c r="R14" s="911"/>
      <c r="S14" s="913"/>
      <c r="T14" s="921"/>
      <c r="U14" s="911"/>
      <c r="V14" s="916"/>
    </row>
    <row r="15" spans="1:22" ht="39" thickBot="1">
      <c r="A15" s="920"/>
      <c r="B15" s="920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11"/>
      <c r="N15" s="911"/>
      <c r="O15" s="911"/>
      <c r="P15" s="914"/>
      <c r="Q15" s="914"/>
      <c r="R15" s="911"/>
      <c r="S15" s="914"/>
      <c r="T15" s="922"/>
      <c r="U15" s="911"/>
      <c r="V15" s="916"/>
    </row>
    <row r="16" spans="1:22">
      <c r="A16" s="917">
        <v>42584</v>
      </c>
      <c r="B16" s="927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11">
        <f>IF((L17=""),"",MAX(D18:L18))</f>
        <v>1051.9971428571434</v>
      </c>
      <c r="N16" s="911">
        <f>IF(L17="","",MIN(D18:L18))</f>
        <v>819.92571428571421</v>
      </c>
      <c r="O16" s="911">
        <f>IF((L18=""),"",AVERAGE(D18:L18))</f>
        <v>955.9000000000002</v>
      </c>
      <c r="P16" s="912">
        <v>800</v>
      </c>
      <c r="Q16" s="912">
        <v>1000</v>
      </c>
      <c r="R16" s="911">
        <f>IF((L17=""),"",((M16-N16)/(M16+N16))*100)</f>
        <v>12.397488907509958</v>
      </c>
      <c r="S16" s="912">
        <v>20</v>
      </c>
      <c r="T16" s="921" t="str">
        <f>IF(L17="","",IF(R17&lt;20,(IF(O16&gt;800,IF(O16&lt;1000,"Pass","Fail"),"Fail"))))</f>
        <v>Pass</v>
      </c>
      <c r="U16" s="911">
        <v>1400</v>
      </c>
      <c r="V16" s="916"/>
    </row>
    <row r="17" spans="1:22">
      <c r="A17" s="917"/>
      <c r="B17" s="919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11"/>
      <c r="N17" s="911"/>
      <c r="O17" s="911"/>
      <c r="P17" s="913"/>
      <c r="Q17" s="913"/>
      <c r="R17" s="911"/>
      <c r="S17" s="913"/>
      <c r="T17" s="921"/>
      <c r="U17" s="911"/>
      <c r="V17" s="916"/>
    </row>
    <row r="18" spans="1:22" ht="39" thickBot="1">
      <c r="A18" s="917"/>
      <c r="B18" s="920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11"/>
      <c r="N18" s="911"/>
      <c r="O18" s="911"/>
      <c r="P18" s="914"/>
      <c r="Q18" s="914"/>
      <c r="R18" s="911"/>
      <c r="S18" s="914"/>
      <c r="T18" s="922"/>
      <c r="U18" s="911"/>
      <c r="V18" s="916"/>
    </row>
    <row r="19" spans="1:22">
      <c r="A19" s="917">
        <v>42586</v>
      </c>
      <c r="B19" s="927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11">
        <f>IF((L20=""),"",MAX(D21:L21))</f>
        <v>993.64285714285757</v>
      </c>
      <c r="N19" s="911">
        <f>IF(L20="","",MIN(D21:L21))</f>
        <v>739.16571428571399</v>
      </c>
      <c r="O19" s="911">
        <f>IF((L21=""),"",AVERAGE(D21:L21))</f>
        <v>883.50285714285701</v>
      </c>
      <c r="P19" s="912">
        <v>800</v>
      </c>
      <c r="Q19" s="912">
        <v>1000</v>
      </c>
      <c r="R19" s="911">
        <f>IF((L20=""),"",((M19-N19)/(M19+N19))*100)</f>
        <v>14.685819717947615</v>
      </c>
      <c r="S19" s="912">
        <v>20</v>
      </c>
      <c r="T19" s="921" t="str">
        <f>IF(L20="","",IF(R20&lt;20,(IF(O19&gt;800,IF(O19&lt;1000,"Pass","Fail"),"Fail"))))</f>
        <v>Pass</v>
      </c>
      <c r="U19" s="911">
        <v>1400</v>
      </c>
      <c r="V19" s="926" t="s">
        <v>200</v>
      </c>
    </row>
    <row r="20" spans="1:22">
      <c r="A20" s="917"/>
      <c r="B20" s="919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11"/>
      <c r="N20" s="911"/>
      <c r="O20" s="911"/>
      <c r="P20" s="913"/>
      <c r="Q20" s="913"/>
      <c r="R20" s="911"/>
      <c r="S20" s="913"/>
      <c r="T20" s="921"/>
      <c r="U20" s="911"/>
      <c r="V20" s="916"/>
    </row>
    <row r="21" spans="1:22" ht="39" thickBot="1">
      <c r="A21" s="917"/>
      <c r="B21" s="920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11"/>
      <c r="N21" s="911"/>
      <c r="O21" s="911"/>
      <c r="P21" s="914"/>
      <c r="Q21" s="914"/>
      <c r="R21" s="911"/>
      <c r="S21" s="914"/>
      <c r="T21" s="922"/>
      <c r="U21" s="911"/>
      <c r="V21" s="916"/>
    </row>
    <row r="22" spans="1:22">
      <c r="A22" s="917">
        <v>42586</v>
      </c>
      <c r="B22" s="927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11">
        <f>IF((L23=""),"",MAX(D24:L24))</f>
        <v>1048.5257142857142</v>
      </c>
      <c r="N22" s="911">
        <f>IF(L23="","",MIN(D24:L24))</f>
        <v>846.53142857142848</v>
      </c>
      <c r="O22" s="911">
        <f>IF((L24=""),"",AVERAGE(D24:L24))</f>
        <v>964.62571428571437</v>
      </c>
      <c r="P22" s="912">
        <v>800</v>
      </c>
      <c r="Q22" s="912">
        <v>1000</v>
      </c>
      <c r="R22" s="911">
        <f>IF((L23=""),"",((M22-N22)/(M22+N22))*100)</f>
        <v>10.659007643945907</v>
      </c>
      <c r="S22" s="912">
        <v>20</v>
      </c>
      <c r="T22" s="921" t="str">
        <f>IF(L23="","",IF(R23&lt;20,(IF(O22&gt;800,IF(O22&lt;1000,"Pass","Fail"),"Fail"))))</f>
        <v>Pass</v>
      </c>
      <c r="U22" s="911"/>
      <c r="V22" s="926" t="s">
        <v>201</v>
      </c>
    </row>
    <row r="23" spans="1:22">
      <c r="A23" s="917"/>
      <c r="B23" s="919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11"/>
      <c r="N23" s="911"/>
      <c r="O23" s="911"/>
      <c r="P23" s="913"/>
      <c r="Q23" s="913"/>
      <c r="R23" s="911"/>
      <c r="S23" s="913"/>
      <c r="T23" s="921"/>
      <c r="U23" s="911"/>
      <c r="V23" s="916"/>
    </row>
    <row r="24" spans="1:22" ht="38.25">
      <c r="A24" s="917"/>
      <c r="B24" s="920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11"/>
      <c r="N24" s="911"/>
      <c r="O24" s="911"/>
      <c r="P24" s="914"/>
      <c r="Q24" s="914"/>
      <c r="R24" s="911"/>
      <c r="S24" s="914"/>
      <c r="T24" s="922"/>
      <c r="U24" s="911"/>
      <c r="V24" s="916"/>
    </row>
    <row r="25" spans="1:22">
      <c r="A25" s="917"/>
      <c r="B25" s="918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11">
        <f>IF((L26=""),"",MAX(D27:L27))</f>
        <v>1054.68</v>
      </c>
      <c r="N25" s="911">
        <f>IF(L26="","",MIN(D27:L27))</f>
        <v>840.55714285714328</v>
      </c>
      <c r="O25" s="911">
        <f>IF((L27=""),"",AVERAGE(D27:L27))</f>
        <v>966.84190476190508</v>
      </c>
      <c r="P25" s="912">
        <v>800</v>
      </c>
      <c r="Q25" s="912">
        <v>1000</v>
      </c>
      <c r="R25" s="911">
        <f>IF((L26=""),"",((M25-N25)/(M25+N25))*100)</f>
        <v>11.297945375851928</v>
      </c>
      <c r="S25" s="912">
        <v>20</v>
      </c>
      <c r="T25" s="921" t="str">
        <f>IF(L26="","",IF(R26&lt;20,(IF(O25&gt;800,IF(O25&lt;1000,"Pass","Fail"),"Fail"))))</f>
        <v>Pass</v>
      </c>
      <c r="U25" s="911"/>
      <c r="V25" s="926" t="s">
        <v>202</v>
      </c>
    </row>
    <row r="26" spans="1:22">
      <c r="A26" s="917"/>
      <c r="B26" s="919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11"/>
      <c r="N26" s="911"/>
      <c r="O26" s="911"/>
      <c r="P26" s="913"/>
      <c r="Q26" s="913"/>
      <c r="R26" s="911"/>
      <c r="S26" s="913"/>
      <c r="T26" s="921"/>
      <c r="U26" s="911"/>
      <c r="V26" s="916"/>
    </row>
    <row r="27" spans="1:22" ht="38.25">
      <c r="A27" s="917"/>
      <c r="B27" s="920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11"/>
      <c r="N27" s="911"/>
      <c r="O27" s="911"/>
      <c r="P27" s="914"/>
      <c r="Q27" s="914"/>
      <c r="R27" s="911"/>
      <c r="S27" s="914"/>
      <c r="T27" s="922"/>
      <c r="U27" s="911"/>
      <c r="V27" s="916"/>
    </row>
    <row r="28" spans="1:22">
      <c r="A28" s="917">
        <v>42587</v>
      </c>
      <c r="B28" s="918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11">
        <f>IF((L29=""),"",MAX(D30:L30))</f>
        <v>1081.8514285714289</v>
      </c>
      <c r="N28" s="911">
        <f>IF(L29="","",MIN(D30:L30))</f>
        <v>888.56571428571419</v>
      </c>
      <c r="O28" s="911">
        <f>IF((L30=""),"",AVERAGE(D30:L30))</f>
        <v>992.95047619047625</v>
      </c>
      <c r="P28" s="912">
        <v>800</v>
      </c>
      <c r="Q28" s="912">
        <v>1000</v>
      </c>
      <c r="R28" s="911">
        <f>IF((L29=""),"",((M28-N28)/(M28+N28))*100)</f>
        <v>9.809380464760201</v>
      </c>
      <c r="S28" s="912">
        <v>20</v>
      </c>
      <c r="T28" s="921" t="str">
        <f>IF(L29="","",IF(R29&lt;20,(IF(O28&gt;800,IF(O28&lt;1000,"Pass","Fail"),"Fail"))))</f>
        <v>Pass</v>
      </c>
      <c r="U28" s="911">
        <v>1400</v>
      </c>
      <c r="V28" s="916"/>
    </row>
    <row r="29" spans="1:22">
      <c r="A29" s="917"/>
      <c r="B29" s="919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11"/>
      <c r="N29" s="911"/>
      <c r="O29" s="911"/>
      <c r="P29" s="913"/>
      <c r="Q29" s="913"/>
      <c r="R29" s="911"/>
      <c r="S29" s="913"/>
      <c r="T29" s="921"/>
      <c r="U29" s="911"/>
      <c r="V29" s="916"/>
    </row>
    <row r="30" spans="1:22" ht="38.25">
      <c r="A30" s="917"/>
      <c r="B30" s="920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11"/>
      <c r="N30" s="911"/>
      <c r="O30" s="911"/>
      <c r="P30" s="914"/>
      <c r="Q30" s="914"/>
      <c r="R30" s="911"/>
      <c r="S30" s="914"/>
      <c r="T30" s="922"/>
      <c r="U30" s="911"/>
      <c r="V30" s="916"/>
    </row>
    <row r="31" spans="1:22">
      <c r="A31" s="917">
        <v>42590</v>
      </c>
      <c r="B31" s="918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11">
        <f>IF((L32=""),"",MAX(D33:L33))</f>
        <v>1051.2342857142858</v>
      </c>
      <c r="N31" s="911">
        <f>IF(L32="","",MIN(D33:L33))</f>
        <v>882.49714285714276</v>
      </c>
      <c r="O31" s="911">
        <f>IF((L33=""),"",AVERAGE(D33:L33))</f>
        <v>974.86857142857161</v>
      </c>
      <c r="P31" s="912">
        <v>800</v>
      </c>
      <c r="Q31" s="912">
        <v>1000</v>
      </c>
      <c r="R31" s="911">
        <f>IF((L32=""),"",((M31-N31)/(M31+N31))*100)</f>
        <v>8.7259864717511437</v>
      </c>
      <c r="S31" s="912">
        <v>20</v>
      </c>
      <c r="T31" s="921" t="str">
        <f>IF(L32="","",IF(R32&lt;20,(IF(O31&gt;800,IF(O31&lt;1000,"Pass","Fail"),"Fail"))))</f>
        <v>Pass</v>
      </c>
      <c r="U31" s="911">
        <v>1428</v>
      </c>
      <c r="V31" s="916"/>
    </row>
    <row r="32" spans="1:22">
      <c r="A32" s="917"/>
      <c r="B32" s="919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11"/>
      <c r="N32" s="911"/>
      <c r="O32" s="911"/>
      <c r="P32" s="913"/>
      <c r="Q32" s="913"/>
      <c r="R32" s="911"/>
      <c r="S32" s="913"/>
      <c r="T32" s="921"/>
      <c r="U32" s="911"/>
      <c r="V32" s="916"/>
    </row>
    <row r="33" spans="1:22" ht="38.25">
      <c r="A33" s="917"/>
      <c r="B33" s="920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11"/>
      <c r="N33" s="911"/>
      <c r="O33" s="911"/>
      <c r="P33" s="914"/>
      <c r="Q33" s="914"/>
      <c r="R33" s="911"/>
      <c r="S33" s="914"/>
      <c r="T33" s="922"/>
      <c r="U33" s="911"/>
      <c r="V33" s="916"/>
    </row>
    <row r="34" spans="1:22">
      <c r="A34" s="917">
        <v>42594</v>
      </c>
      <c r="B34" s="918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11">
        <f>IF((L35=""),"",MAX(D36:L36))</f>
        <v>1078.6114285714286</v>
      </c>
      <c r="N34" s="911">
        <f>IF(L35="","",MIN(D36:L36))</f>
        <v>889.86</v>
      </c>
      <c r="O34" s="911">
        <f>IF((L36=""),"",AVERAGE(D36:L36))</f>
        <v>989.80095238095237</v>
      </c>
      <c r="P34" s="912">
        <v>800</v>
      </c>
      <c r="Q34" s="912">
        <v>1000</v>
      </c>
      <c r="R34" s="911">
        <f>IF((L35=""),"",((M34-N34)/(M34+N34))*100)</f>
        <v>9.5887309224706652</v>
      </c>
      <c r="S34" s="912">
        <v>20</v>
      </c>
      <c r="T34" s="921" t="str">
        <f>IF(L35="","",IF(R35&lt;20,(IF(O34&gt;800,IF(O34&lt;1000,"Pass","Fail"),"Fail"))))</f>
        <v>Pass</v>
      </c>
      <c r="U34" s="911">
        <v>1428</v>
      </c>
      <c r="V34" s="916"/>
    </row>
    <row r="35" spans="1:22">
      <c r="A35" s="917"/>
      <c r="B35" s="919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11"/>
      <c r="N35" s="911"/>
      <c r="O35" s="911"/>
      <c r="P35" s="913"/>
      <c r="Q35" s="913"/>
      <c r="R35" s="911"/>
      <c r="S35" s="913"/>
      <c r="T35" s="921"/>
      <c r="U35" s="911"/>
      <c r="V35" s="916"/>
    </row>
    <row r="36" spans="1:22" ht="38.25">
      <c r="A36" s="917"/>
      <c r="B36" s="920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11"/>
      <c r="N36" s="911"/>
      <c r="O36" s="911"/>
      <c r="P36" s="914"/>
      <c r="Q36" s="914"/>
      <c r="R36" s="911"/>
      <c r="S36" s="914"/>
      <c r="T36" s="922"/>
      <c r="U36" s="911"/>
      <c r="V36" s="916"/>
    </row>
    <row r="37" spans="1:22">
      <c r="A37" s="917">
        <v>42615</v>
      </c>
      <c r="B37" s="918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11">
        <f>IF((L38=""),"",MAX(D39:L39))</f>
        <v>1049.5971428571436</v>
      </c>
      <c r="N37" s="911">
        <f>IF(L38="","",MIN(D39:L39))</f>
        <v>857.61428571428587</v>
      </c>
      <c r="O37" s="911">
        <f>IF((L39=""),"",AVERAGE(D39:L39))</f>
        <v>962.97904761904772</v>
      </c>
      <c r="P37" s="912">
        <v>800</v>
      </c>
      <c r="Q37" s="912">
        <v>1000</v>
      </c>
      <c r="R37" s="911">
        <f>IF((L38=""),"",((M37-N37)/(M37+N37))*100)</f>
        <v>10.066154924766774</v>
      </c>
      <c r="S37" s="912">
        <v>20</v>
      </c>
      <c r="T37" s="921" t="str">
        <f>IF(L38="","",IF(R38&lt;20,(IF(O37&gt;800,IF(O37&lt;1000,"Pass","Fail"),"Fail"))))</f>
        <v>Pass</v>
      </c>
      <c r="U37" s="911">
        <v>1335</v>
      </c>
      <c r="V37" s="916"/>
    </row>
    <row r="38" spans="1:22">
      <c r="A38" s="917"/>
      <c r="B38" s="919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11"/>
      <c r="N38" s="911"/>
      <c r="O38" s="911"/>
      <c r="P38" s="913"/>
      <c r="Q38" s="913"/>
      <c r="R38" s="911"/>
      <c r="S38" s="913"/>
      <c r="T38" s="921"/>
      <c r="U38" s="911"/>
      <c r="V38" s="916"/>
    </row>
    <row r="39" spans="1:22" ht="38.25">
      <c r="A39" s="917"/>
      <c r="B39" s="920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11"/>
      <c r="N39" s="911"/>
      <c r="O39" s="911"/>
      <c r="P39" s="914"/>
      <c r="Q39" s="914"/>
      <c r="R39" s="911"/>
      <c r="S39" s="914"/>
      <c r="T39" s="922"/>
      <c r="U39" s="911"/>
      <c r="V39" s="916"/>
    </row>
    <row r="40" spans="1:22">
      <c r="A40" s="917">
        <v>42618</v>
      </c>
      <c r="B40" s="918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11">
        <f>IF((L41=""),"",MAX(D42:L42))</f>
        <v>1057.1485714285716</v>
      </c>
      <c r="N40" s="911">
        <f>IF(L41="","",MIN(D42:L42))</f>
        <v>884.13428571428551</v>
      </c>
      <c r="O40" s="911">
        <f>IF((L42=""),"",AVERAGE(D42:L42))</f>
        <v>977.15809523809526</v>
      </c>
      <c r="P40" s="912">
        <v>800</v>
      </c>
      <c r="Q40" s="912">
        <v>1000</v>
      </c>
      <c r="R40" s="911">
        <f>IF((L41=""),"",((M40-N40)/(M40+N40))*100)</f>
        <v>8.9123686987544506</v>
      </c>
      <c r="S40" s="912">
        <v>20</v>
      </c>
      <c r="T40" s="921" t="str">
        <f>IF(L41="","",IF(R41&lt;20,(IF(O40&gt;800,IF(O40&lt;1000,"Pass","Fail"),"Fail"))))</f>
        <v>Pass</v>
      </c>
      <c r="U40" s="911">
        <v>1428</v>
      </c>
      <c r="V40" s="916"/>
    </row>
    <row r="41" spans="1:22">
      <c r="A41" s="917"/>
      <c r="B41" s="919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11"/>
      <c r="N41" s="911"/>
      <c r="O41" s="911"/>
      <c r="P41" s="913"/>
      <c r="Q41" s="913"/>
      <c r="R41" s="911"/>
      <c r="S41" s="913"/>
      <c r="T41" s="921"/>
      <c r="U41" s="911"/>
      <c r="V41" s="916"/>
    </row>
    <row r="42" spans="1:22" ht="38.25">
      <c r="A42" s="917"/>
      <c r="B42" s="920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11"/>
      <c r="N42" s="911"/>
      <c r="O42" s="911"/>
      <c r="P42" s="914"/>
      <c r="Q42" s="914"/>
      <c r="R42" s="911"/>
      <c r="S42" s="914"/>
      <c r="T42" s="922"/>
      <c r="U42" s="911"/>
      <c r="V42" s="916"/>
    </row>
    <row r="43" spans="1:22">
      <c r="A43" s="917">
        <v>42621</v>
      </c>
      <c r="B43" s="918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11">
        <f>IF((L44=""),"",MAX(D45:L45))</f>
        <v>1075.9971428571428</v>
      </c>
      <c r="N43" s="911">
        <f>IF(L44="","",MIN(D45:L45))</f>
        <v>886.16571428571399</v>
      </c>
      <c r="O43" s="911">
        <f>IF((L45=""),"",AVERAGE(D45:L45))</f>
        <v>991.9914285714284</v>
      </c>
      <c r="P43" s="912">
        <v>800</v>
      </c>
      <c r="Q43" s="912">
        <v>1000</v>
      </c>
      <c r="R43" s="911">
        <f>IF((L44=""),"",((M43-N43)/(M43+N43))*100)</f>
        <v>9.6746010597635088</v>
      </c>
      <c r="S43" s="912">
        <v>20</v>
      </c>
      <c r="T43" s="921" t="str">
        <f>IF(L44="","",IF(R44&lt;20,(IF(O43&gt;800,IF(O43&lt;1000,"Pass","Fail"),"Fail"))))</f>
        <v>Pass</v>
      </c>
      <c r="U43" s="911">
        <v>1428</v>
      </c>
      <c r="V43" s="916"/>
    </row>
    <row r="44" spans="1:22">
      <c r="A44" s="917"/>
      <c r="B44" s="919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11"/>
      <c r="N44" s="911"/>
      <c r="O44" s="911"/>
      <c r="P44" s="913"/>
      <c r="Q44" s="913"/>
      <c r="R44" s="911"/>
      <c r="S44" s="913"/>
      <c r="T44" s="921"/>
      <c r="U44" s="911"/>
      <c r="V44" s="916"/>
    </row>
    <row r="45" spans="1:22" ht="38.25">
      <c r="A45" s="917"/>
      <c r="B45" s="920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11"/>
      <c r="N45" s="911"/>
      <c r="O45" s="911"/>
      <c r="P45" s="914"/>
      <c r="Q45" s="914"/>
      <c r="R45" s="911"/>
      <c r="S45" s="914"/>
      <c r="T45" s="922"/>
      <c r="U45" s="911"/>
      <c r="V45" s="916"/>
    </row>
    <row r="46" spans="1:22">
      <c r="A46" s="917">
        <v>42625</v>
      </c>
      <c r="B46" s="918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11">
        <f>IF((L47=""),"",MAX(D48:L48))</f>
        <v>1067.9228571428571</v>
      </c>
      <c r="N46" s="911">
        <f>IF(L47="","",MIN(D48:L48))</f>
        <v>892.69714285714247</v>
      </c>
      <c r="O46" s="911">
        <f>IF((L48=""),"",AVERAGE(D48:L48))</f>
        <v>987.64190476190458</v>
      </c>
      <c r="P46" s="912">
        <v>800</v>
      </c>
      <c r="Q46" s="912">
        <v>1000</v>
      </c>
      <c r="R46" s="911">
        <f>IF((L47=""),"",((M46-N46)/(M46+N46))*100)</f>
        <v>8.9372603709905363</v>
      </c>
      <c r="S46" s="912">
        <v>20</v>
      </c>
      <c r="T46" s="921" t="str">
        <f>IF(L47="","",IF(R47&lt;20,(IF(O46&gt;800,IF(O46&lt;1000,"Pass","Fail"),"Fail"))))</f>
        <v>Pass</v>
      </c>
      <c r="U46" s="911">
        <v>1400</v>
      </c>
      <c r="V46" s="916"/>
    </row>
    <row r="47" spans="1:22">
      <c r="A47" s="917"/>
      <c r="B47" s="919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11"/>
      <c r="N47" s="911"/>
      <c r="O47" s="911"/>
      <c r="P47" s="913"/>
      <c r="Q47" s="913"/>
      <c r="R47" s="911"/>
      <c r="S47" s="913"/>
      <c r="T47" s="921"/>
      <c r="U47" s="911"/>
      <c r="V47" s="916"/>
    </row>
    <row r="48" spans="1:22" ht="38.25">
      <c r="A48" s="917"/>
      <c r="B48" s="920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11"/>
      <c r="N48" s="911"/>
      <c r="O48" s="911"/>
      <c r="P48" s="914"/>
      <c r="Q48" s="914"/>
      <c r="R48" s="911"/>
      <c r="S48" s="914"/>
      <c r="T48" s="922"/>
      <c r="U48" s="911"/>
      <c r="V48" s="916"/>
    </row>
    <row r="49" spans="1:22">
      <c r="A49" s="917">
        <v>42628</v>
      </c>
      <c r="B49" s="918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11">
        <f>IF((L50=""),"",MAX(D51:L51))</f>
        <v>1064.2028571428573</v>
      </c>
      <c r="N49" s="911">
        <f>IF(L50="","",MIN(D51:L51))</f>
        <v>868.2085714285713</v>
      </c>
      <c r="O49" s="911">
        <f>IF((L51=""),"",AVERAGE(D51:L51))</f>
        <v>974.61619047619047</v>
      </c>
      <c r="P49" s="912">
        <v>800</v>
      </c>
      <c r="Q49" s="912">
        <v>1000</v>
      </c>
      <c r="R49" s="911">
        <f>IF((L50=""),"",((M49-N49)/(M49+N49))*100)</f>
        <v>10.142471878215833</v>
      </c>
      <c r="S49" s="912">
        <v>20</v>
      </c>
      <c r="T49" s="921" t="str">
        <f>IF(L50="","",IF(R50&lt;20,(IF(O49&gt;800,IF(O49&lt;1000,"Pass","Fail"),"Fail"))))</f>
        <v>Pass</v>
      </c>
      <c r="U49" s="911">
        <v>1428</v>
      </c>
      <c r="V49" s="916"/>
    </row>
    <row r="50" spans="1:22">
      <c r="A50" s="917"/>
      <c r="B50" s="919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11"/>
      <c r="N50" s="911"/>
      <c r="O50" s="911"/>
      <c r="P50" s="913"/>
      <c r="Q50" s="913"/>
      <c r="R50" s="911"/>
      <c r="S50" s="913"/>
      <c r="T50" s="921"/>
      <c r="U50" s="911"/>
      <c r="V50" s="916"/>
    </row>
    <row r="51" spans="1:22" ht="38.25">
      <c r="A51" s="917"/>
      <c r="B51" s="920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11"/>
      <c r="N51" s="911"/>
      <c r="O51" s="911"/>
      <c r="P51" s="914"/>
      <c r="Q51" s="914"/>
      <c r="R51" s="911"/>
      <c r="S51" s="914"/>
      <c r="T51" s="922"/>
      <c r="U51" s="911"/>
      <c r="V51" s="916"/>
    </row>
    <row r="52" spans="1:22">
      <c r="A52" s="917">
        <v>42631</v>
      </c>
      <c r="B52" s="918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11">
        <f>IF((L53=""),"",MAX(D54:L54))</f>
        <v>1052.22</v>
      </c>
      <c r="N52" s="911">
        <f>IF(L53="","",MIN(D54:L54))</f>
        <v>880.44857142857143</v>
      </c>
      <c r="O52" s="911">
        <f>IF((L54=""),"",AVERAGE(D54:L54))</f>
        <v>971.8228571428574</v>
      </c>
      <c r="P52" s="912">
        <v>800</v>
      </c>
      <c r="Q52" s="912">
        <v>1000</v>
      </c>
      <c r="R52" s="911">
        <f>IF((L53=""),"",((M52-N52)/(M52+N52))*100)</f>
        <v>8.8877850610702627</v>
      </c>
      <c r="S52" s="912">
        <v>20</v>
      </c>
      <c r="T52" s="921" t="str">
        <f>IF(L53="","",IF(R53&lt;20,(IF(O52&gt;800,IF(O52&lt;1000,"Pass","Fail"),"Fail"))))</f>
        <v>Pass</v>
      </c>
      <c r="U52" s="911">
        <v>64</v>
      </c>
      <c r="V52" s="916"/>
    </row>
    <row r="53" spans="1:22">
      <c r="A53" s="917"/>
      <c r="B53" s="919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11"/>
      <c r="N53" s="911"/>
      <c r="O53" s="911"/>
      <c r="P53" s="913"/>
      <c r="Q53" s="913"/>
      <c r="R53" s="911"/>
      <c r="S53" s="913"/>
      <c r="T53" s="921"/>
      <c r="U53" s="911"/>
      <c r="V53" s="916"/>
    </row>
    <row r="54" spans="1:22" ht="38.25">
      <c r="A54" s="917"/>
      <c r="B54" s="920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11"/>
      <c r="N54" s="911"/>
      <c r="O54" s="911"/>
      <c r="P54" s="914"/>
      <c r="Q54" s="914"/>
      <c r="R54" s="911"/>
      <c r="S54" s="914"/>
      <c r="T54" s="922"/>
      <c r="U54" s="911"/>
      <c r="V54" s="916"/>
    </row>
    <row r="55" spans="1:22">
      <c r="A55" s="917">
        <v>42634</v>
      </c>
      <c r="B55" s="918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11">
        <f>IF((L56=""),"",MAX(D57:L57))</f>
        <v>1056.0857142857144</v>
      </c>
      <c r="N55" s="911">
        <f>IF(L56="","",MIN(D57:L57))</f>
        <v>870.97714285714324</v>
      </c>
      <c r="O55" s="911">
        <f>IF((L57=""),"",AVERAGE(D57:L57))</f>
        <v>970.12190476190494</v>
      </c>
      <c r="P55" s="912">
        <v>800</v>
      </c>
      <c r="Q55" s="912">
        <v>1000</v>
      </c>
      <c r="R55" s="911">
        <f>IF((L56=""),"",((M55-N55)/(M55+N55))*100)</f>
        <v>9.6057360424153853</v>
      </c>
      <c r="S55" s="912">
        <v>20</v>
      </c>
      <c r="T55" s="921" t="str">
        <f>IF(L56="","",IF(R56&lt;20,(IF(O55&gt;800,IF(O55&lt;1000,"Pass","Fail"),"Fail"))))</f>
        <v>Pass</v>
      </c>
      <c r="U55" s="911">
        <v>1400</v>
      </c>
      <c r="V55" s="916"/>
    </row>
    <row r="56" spans="1:22">
      <c r="A56" s="917"/>
      <c r="B56" s="919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11"/>
      <c r="N56" s="911"/>
      <c r="O56" s="911"/>
      <c r="P56" s="913"/>
      <c r="Q56" s="913"/>
      <c r="R56" s="911"/>
      <c r="S56" s="913"/>
      <c r="T56" s="921"/>
      <c r="U56" s="911"/>
      <c r="V56" s="916"/>
    </row>
    <row r="57" spans="1:22" ht="38.25">
      <c r="A57" s="917"/>
      <c r="B57" s="920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11"/>
      <c r="N57" s="911"/>
      <c r="O57" s="911"/>
      <c r="P57" s="914"/>
      <c r="Q57" s="914"/>
      <c r="R57" s="911"/>
      <c r="S57" s="914"/>
      <c r="T57" s="922"/>
      <c r="U57" s="911"/>
      <c r="V57" s="916"/>
    </row>
    <row r="58" spans="1:22">
      <c r="A58" s="917">
        <v>42657</v>
      </c>
      <c r="B58" s="918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11">
        <f>IF((L59=""),"",MAX(D60:L60))</f>
        <v>1048.0800000000002</v>
      </c>
      <c r="N58" s="911">
        <f>IF(L59="","",MIN(D60:L60))</f>
        <v>852.74571428571346</v>
      </c>
      <c r="O58" s="911">
        <f>IF((L60=""),"",AVERAGE(D60:L60))</f>
        <v>962.03809523809525</v>
      </c>
      <c r="P58" s="912">
        <v>800</v>
      </c>
      <c r="Q58" s="912">
        <v>1000</v>
      </c>
      <c r="R58" s="911">
        <f>IF((L59=""),"",((M58-N58)/(M58+N58))*100)</f>
        <v>10.276285944905201</v>
      </c>
      <c r="S58" s="912">
        <v>20</v>
      </c>
      <c r="T58" s="921" t="str">
        <f>IF(L59="","",IF(R59&lt;20,(IF(O58&gt;800,IF(O58&lt;1000,"Pass","Fail"),"Fail"))))</f>
        <v>Pass</v>
      </c>
      <c r="U58" s="911">
        <v>1335</v>
      </c>
      <c r="V58" s="916"/>
    </row>
    <row r="59" spans="1:22">
      <c r="A59" s="917"/>
      <c r="B59" s="919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11"/>
      <c r="N59" s="911"/>
      <c r="O59" s="911"/>
      <c r="P59" s="913"/>
      <c r="Q59" s="913"/>
      <c r="R59" s="911"/>
      <c r="S59" s="913"/>
      <c r="T59" s="921"/>
      <c r="U59" s="911"/>
      <c r="V59" s="916"/>
    </row>
    <row r="60" spans="1:22" ht="38.25">
      <c r="A60" s="917"/>
      <c r="B60" s="920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11"/>
      <c r="N60" s="911"/>
      <c r="O60" s="911"/>
      <c r="P60" s="914"/>
      <c r="Q60" s="914"/>
      <c r="R60" s="911"/>
      <c r="S60" s="914"/>
      <c r="T60" s="922"/>
      <c r="U60" s="911"/>
      <c r="V60" s="916"/>
    </row>
    <row r="61" spans="1:22">
      <c r="A61" s="917">
        <v>42660</v>
      </c>
      <c r="B61" s="918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11">
        <f>IF((L62=""),"",MAX(D63:L63))</f>
        <v>1037.8628571428574</v>
      </c>
      <c r="N61" s="911">
        <f>IF(L62="","",MIN(D63:L63))</f>
        <v>863.50285714285724</v>
      </c>
      <c r="O61" s="911">
        <f>IF((L63=""),"",AVERAGE(D63:L63))</f>
        <v>951.49904761904793</v>
      </c>
      <c r="P61" s="912">
        <v>800</v>
      </c>
      <c r="Q61" s="912">
        <v>1000</v>
      </c>
      <c r="R61" s="911">
        <f>IF((L62=""),"",((M61-N61)/(M61+N61))*100)</f>
        <v>9.170250556742678</v>
      </c>
      <c r="S61" s="912">
        <v>20</v>
      </c>
      <c r="T61" s="921" t="str">
        <f>IF(L62="","",IF(R62&lt;20,(IF(O61&gt;800,IF(O61&lt;1000,"Pass","Fail"),"Fail"))))</f>
        <v>Pass</v>
      </c>
      <c r="U61" s="911">
        <v>1428</v>
      </c>
      <c r="V61" s="923" t="s">
        <v>72</v>
      </c>
    </row>
    <row r="62" spans="1:22">
      <c r="A62" s="917"/>
      <c r="B62" s="919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11"/>
      <c r="N62" s="911"/>
      <c r="O62" s="911"/>
      <c r="P62" s="913"/>
      <c r="Q62" s="913"/>
      <c r="R62" s="911"/>
      <c r="S62" s="913"/>
      <c r="T62" s="921"/>
      <c r="U62" s="911"/>
      <c r="V62" s="924"/>
    </row>
    <row r="63" spans="1:22" ht="38.25">
      <c r="A63" s="917"/>
      <c r="B63" s="920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11"/>
      <c r="N63" s="911"/>
      <c r="O63" s="911"/>
      <c r="P63" s="914"/>
      <c r="Q63" s="914"/>
      <c r="R63" s="911"/>
      <c r="S63" s="914"/>
      <c r="T63" s="922"/>
      <c r="U63" s="911"/>
      <c r="V63" s="925"/>
    </row>
    <row r="64" spans="1:22">
      <c r="A64" s="917">
        <v>43265</v>
      </c>
      <c r="B64" s="918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11">
        <f>IF((L65=""),"",MAX(D66:L66))</f>
        <v>1037.9485714285718</v>
      </c>
      <c r="N64" s="911">
        <f>IF(L65="","",MIN(D66:L66))</f>
        <v>851.55428571428536</v>
      </c>
      <c r="O64" s="911">
        <f>IF((L66=""),"",AVERAGE(D66:L66))</f>
        <v>967.5971428571429</v>
      </c>
      <c r="P64" s="912">
        <v>800</v>
      </c>
      <c r="Q64" s="912">
        <v>1000</v>
      </c>
      <c r="R64" s="911">
        <f>IF((L65=""),"",((M64-N64)/(M64+N64))*100)</f>
        <v>9.8647263225701476</v>
      </c>
      <c r="S64" s="912">
        <v>20</v>
      </c>
      <c r="T64" s="921" t="str">
        <f>IF(L65="","",IF(R65&lt;20,(IF(O64&gt;800,IF(O64&lt;1000,"Pass","Fail"),"Fail"))))</f>
        <v>Pass</v>
      </c>
      <c r="U64" s="911" t="s">
        <v>62</v>
      </c>
      <c r="V64" s="916"/>
    </row>
    <row r="65" spans="1:22">
      <c r="A65" s="917"/>
      <c r="B65" s="919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11"/>
      <c r="N65" s="911"/>
      <c r="O65" s="911"/>
      <c r="P65" s="913"/>
      <c r="Q65" s="913"/>
      <c r="R65" s="911"/>
      <c r="S65" s="913"/>
      <c r="T65" s="921"/>
      <c r="U65" s="911"/>
      <c r="V65" s="916"/>
    </row>
    <row r="66" spans="1:22" ht="38.25">
      <c r="A66" s="917"/>
      <c r="B66" s="920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11"/>
      <c r="N66" s="911"/>
      <c r="O66" s="911"/>
      <c r="P66" s="914"/>
      <c r="Q66" s="914"/>
      <c r="R66" s="911"/>
      <c r="S66" s="914"/>
      <c r="T66" s="922"/>
      <c r="U66" s="911"/>
      <c r="V66" s="916"/>
    </row>
    <row r="67" spans="1:22" ht="15.75">
      <c r="A67" s="917">
        <v>43963</v>
      </c>
      <c r="B67" s="918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11">
        <f>IF((L68=""),"",MAX(D69:L69))</f>
        <v>1039.8428571428576</v>
      </c>
      <c r="N67" s="911">
        <f>IF(L68="","",MIN(D69:L69))</f>
        <v>925.97999999999956</v>
      </c>
      <c r="O67" s="911">
        <f>IF((L69=""),"",AVERAGE(D69:L69))</f>
        <v>980.69428571428602</v>
      </c>
      <c r="P67" s="912">
        <v>800</v>
      </c>
      <c r="Q67" s="912">
        <v>1000</v>
      </c>
      <c r="R67" s="911">
        <f>IF((L68=""),"",((M67-N67)/(M67+N67))*100)</f>
        <v>5.792121946752987</v>
      </c>
      <c r="S67" s="912"/>
      <c r="T67" s="915" t="str">
        <f>IF(L68="","",IF(R164&lt;20,(IF(O67&gt;19000,IF(O67&lt;49000,"Pass","Fail"),"Fail"))))</f>
        <v>Fail</v>
      </c>
      <c r="U67" s="911"/>
      <c r="V67" s="916"/>
    </row>
    <row r="68" spans="1:22" ht="15.75">
      <c r="A68" s="917"/>
      <c r="B68" s="919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11"/>
      <c r="N68" s="911"/>
      <c r="O68" s="911"/>
      <c r="P68" s="913"/>
      <c r="Q68" s="913"/>
      <c r="R68" s="911"/>
      <c r="S68" s="913"/>
      <c r="T68" s="915"/>
      <c r="U68" s="911"/>
      <c r="V68" s="916"/>
    </row>
    <row r="69" spans="1:22" ht="38.25">
      <c r="A69" s="917"/>
      <c r="B69" s="920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11"/>
      <c r="N69" s="911"/>
      <c r="O69" s="911"/>
      <c r="P69" s="914"/>
      <c r="Q69" s="914"/>
      <c r="R69" s="911"/>
      <c r="S69" s="914"/>
      <c r="T69" s="915"/>
      <c r="U69" s="911"/>
      <c r="V69" s="916"/>
    </row>
    <row r="70" spans="1:22">
      <c r="A70" s="917"/>
      <c r="B70" s="918"/>
      <c r="C70" s="65" t="s">
        <v>84</v>
      </c>
      <c r="M70" s="911" t="str">
        <f>IF((L71=""),"",MAX(D72:L72))</f>
        <v/>
      </c>
      <c r="N70" s="911" t="str">
        <f>IF(L71="","",MIN(D72:L72))</f>
        <v/>
      </c>
      <c r="O70" s="911" t="str">
        <f>IF((L72=""),"",AVERAGE(D72:L72))</f>
        <v/>
      </c>
      <c r="P70" s="912">
        <v>800</v>
      </c>
      <c r="Q70" s="912">
        <v>1000</v>
      </c>
      <c r="R70" s="911" t="str">
        <f>IF((L71=""),"",((M70-N70)/(M70+N70))*100)</f>
        <v/>
      </c>
      <c r="S70" s="912">
        <v>20</v>
      </c>
      <c r="T70" s="915" t="str">
        <f>IF(L71="","",IF(R167&lt;20,(IF(O70&gt;19000,IF(O70&lt;49000,"Pass","Fail"),"Fail"))))</f>
        <v/>
      </c>
      <c r="U70" s="911"/>
      <c r="V70" s="916"/>
    </row>
    <row r="71" spans="1:22">
      <c r="A71" s="917"/>
      <c r="B71" s="919"/>
      <c r="C71" s="65" t="s">
        <v>85</v>
      </c>
      <c r="M71" s="911"/>
      <c r="N71" s="911"/>
      <c r="O71" s="911"/>
      <c r="P71" s="913"/>
      <c r="Q71" s="913"/>
      <c r="R71" s="911"/>
      <c r="S71" s="913"/>
      <c r="T71" s="915"/>
      <c r="U71" s="911"/>
      <c r="V71" s="916"/>
    </row>
    <row r="72" spans="1:22" ht="38.25">
      <c r="A72" s="917"/>
      <c r="B72" s="920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11"/>
      <c r="N72" s="911"/>
      <c r="O72" s="911"/>
      <c r="P72" s="914"/>
      <c r="Q72" s="914"/>
      <c r="R72" s="911"/>
      <c r="S72" s="914"/>
      <c r="T72" s="915"/>
      <c r="U72" s="911"/>
      <c r="V72" s="916"/>
    </row>
    <row r="73" spans="1:22">
      <c r="A73" s="917"/>
      <c r="B73" s="918"/>
      <c r="C73" s="65" t="s">
        <v>84</v>
      </c>
      <c r="M73" s="911" t="str">
        <f>IF((L74=""),"",MAX(D75:L75))</f>
        <v/>
      </c>
      <c r="N73" s="911" t="str">
        <f>IF(L74="","",MIN(D75:L75))</f>
        <v/>
      </c>
      <c r="O73" s="911" t="str">
        <f>IF((L75=""),"",AVERAGE(D75:L75))</f>
        <v/>
      </c>
      <c r="P73" s="912">
        <v>800</v>
      </c>
      <c r="Q73" s="912">
        <v>1000</v>
      </c>
      <c r="R73" s="911" t="str">
        <f>IF((L74=""),"",((M73-N73)/(M73+N73))*100)</f>
        <v/>
      </c>
      <c r="S73" s="912">
        <v>20</v>
      </c>
      <c r="T73" s="915" t="str">
        <f>IF(L74="","",IF(R170&lt;20,(IF(O73&gt;19000,IF(O73&lt;49000,"Pass","Fail"),"Fail"))))</f>
        <v/>
      </c>
      <c r="U73" s="911"/>
      <c r="V73" s="916"/>
    </row>
    <row r="74" spans="1:22">
      <c r="A74" s="917"/>
      <c r="B74" s="919"/>
      <c r="C74" s="65" t="s">
        <v>85</v>
      </c>
      <c r="M74" s="911"/>
      <c r="N74" s="911"/>
      <c r="O74" s="911"/>
      <c r="P74" s="913"/>
      <c r="Q74" s="913"/>
      <c r="R74" s="911"/>
      <c r="S74" s="913"/>
      <c r="T74" s="915"/>
      <c r="U74" s="911"/>
      <c r="V74" s="916"/>
    </row>
    <row r="75" spans="1:22" ht="38.25">
      <c r="A75" s="917"/>
      <c r="B75" s="920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11"/>
      <c r="N75" s="911"/>
      <c r="O75" s="911"/>
      <c r="P75" s="914"/>
      <c r="Q75" s="914"/>
      <c r="R75" s="911"/>
      <c r="S75" s="914"/>
      <c r="T75" s="915"/>
      <c r="U75" s="911"/>
      <c r="V75" s="916"/>
    </row>
    <row r="76" spans="1:22">
      <c r="A76" s="917"/>
      <c r="B76" s="918"/>
      <c r="C76" s="65" t="s">
        <v>84</v>
      </c>
      <c r="M76" s="911" t="str">
        <f>IF((L77=""),"",MAX(D78:L78))</f>
        <v/>
      </c>
      <c r="N76" s="911" t="str">
        <f>IF(L77="","",MIN(D78:L78))</f>
        <v/>
      </c>
      <c r="O76" s="911" t="str">
        <f>IF((L78=""),"",AVERAGE(D78:L78))</f>
        <v/>
      </c>
      <c r="P76" s="912">
        <v>800</v>
      </c>
      <c r="Q76" s="912">
        <v>1000</v>
      </c>
      <c r="R76" s="911" t="str">
        <f>IF((L77=""),"",((M76-N76)/(M76+N76))*100)</f>
        <v/>
      </c>
      <c r="S76" s="912">
        <v>20</v>
      </c>
      <c r="T76" s="915" t="str">
        <f>IF(L77="","",IF(R173&lt;20,(IF(O76&gt;19000,IF(O76&lt;49000,"Pass","Fail"),"Fail"))))</f>
        <v/>
      </c>
      <c r="U76" s="911"/>
      <c r="V76" s="916"/>
    </row>
    <row r="77" spans="1:22">
      <c r="A77" s="917"/>
      <c r="B77" s="919"/>
      <c r="C77" s="65" t="s">
        <v>85</v>
      </c>
      <c r="M77" s="911"/>
      <c r="N77" s="911"/>
      <c r="O77" s="911"/>
      <c r="P77" s="913"/>
      <c r="Q77" s="913"/>
      <c r="R77" s="911"/>
      <c r="S77" s="913"/>
      <c r="T77" s="915"/>
      <c r="U77" s="911"/>
      <c r="V77" s="916"/>
    </row>
    <row r="78" spans="1:22" ht="38.25">
      <c r="A78" s="917"/>
      <c r="B78" s="920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11"/>
      <c r="N78" s="911"/>
      <c r="O78" s="911"/>
      <c r="P78" s="914"/>
      <c r="Q78" s="914"/>
      <c r="R78" s="911"/>
      <c r="S78" s="914"/>
      <c r="T78" s="915"/>
      <c r="U78" s="911"/>
      <c r="V78" s="916"/>
    </row>
    <row r="79" spans="1:22">
      <c r="A79" s="917"/>
      <c r="B79" s="918"/>
      <c r="C79" s="65" t="s">
        <v>84</v>
      </c>
      <c r="M79" s="911" t="str">
        <f>IF((L80=""),"",MAX(D81:L81))</f>
        <v/>
      </c>
      <c r="N79" s="911" t="str">
        <f>IF(L80="","",MIN(D81:L81))</f>
        <v/>
      </c>
      <c r="O79" s="911" t="str">
        <f>IF((L81=""),"",AVERAGE(D81:L81))</f>
        <v/>
      </c>
      <c r="P79" s="912">
        <v>800</v>
      </c>
      <c r="Q79" s="912">
        <v>1000</v>
      </c>
      <c r="R79" s="911" t="str">
        <f>IF((L80=""),"",((M79-N79)/(M79+N79))*100)</f>
        <v/>
      </c>
      <c r="S79" s="912">
        <v>20</v>
      </c>
      <c r="T79" s="915" t="str">
        <f>IF(L80="","",IF(R176&lt;20,(IF(O79&gt;19000,IF(O79&lt;49000,"Pass","Fail"),"Fail"))))</f>
        <v/>
      </c>
      <c r="U79" s="911"/>
      <c r="V79" s="916"/>
    </row>
    <row r="80" spans="1:22">
      <c r="A80" s="917"/>
      <c r="B80" s="919"/>
      <c r="C80" s="65" t="s">
        <v>85</v>
      </c>
      <c r="M80" s="911"/>
      <c r="N80" s="911"/>
      <c r="O80" s="911"/>
      <c r="P80" s="913"/>
      <c r="Q80" s="913"/>
      <c r="R80" s="911"/>
      <c r="S80" s="913"/>
      <c r="T80" s="915"/>
      <c r="U80" s="911"/>
      <c r="V80" s="916"/>
    </row>
    <row r="81" spans="1:22" ht="38.25">
      <c r="A81" s="917"/>
      <c r="B81" s="920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11"/>
      <c r="N81" s="911"/>
      <c r="O81" s="911"/>
      <c r="P81" s="914"/>
      <c r="Q81" s="914"/>
      <c r="R81" s="911"/>
      <c r="S81" s="914"/>
      <c r="T81" s="915"/>
      <c r="U81" s="911"/>
      <c r="V81" s="916"/>
    </row>
    <row r="82" spans="1:22">
      <c r="A82" s="917"/>
      <c r="B82" s="918"/>
      <c r="C82" s="65" t="s">
        <v>84</v>
      </c>
      <c r="M82" s="911" t="str">
        <f>IF((L83=""),"",MAX(D84:L84))</f>
        <v/>
      </c>
      <c r="N82" s="911" t="str">
        <f>IF(L83="","",MIN(D84:L84))</f>
        <v/>
      </c>
      <c r="O82" s="911" t="str">
        <f>IF((L84=""),"",AVERAGE(D84:L84))</f>
        <v/>
      </c>
      <c r="P82" s="912">
        <v>800</v>
      </c>
      <c r="Q82" s="912">
        <v>1000</v>
      </c>
      <c r="R82" s="911" t="str">
        <f>IF((L83=""),"",((M82-N82)/(M82+N82))*100)</f>
        <v/>
      </c>
      <c r="S82" s="912">
        <v>20</v>
      </c>
      <c r="T82" s="915" t="str">
        <f>IF(L83="","",IF(R179&lt;20,(IF(O82&gt;19000,IF(O82&lt;49000,"Pass","Fail"),"Fail"))))</f>
        <v/>
      </c>
      <c r="U82" s="911"/>
      <c r="V82" s="916"/>
    </row>
    <row r="83" spans="1:22">
      <c r="A83" s="917"/>
      <c r="B83" s="919"/>
      <c r="C83" s="65" t="s">
        <v>85</v>
      </c>
      <c r="M83" s="911"/>
      <c r="N83" s="911"/>
      <c r="O83" s="911"/>
      <c r="P83" s="913"/>
      <c r="Q83" s="913"/>
      <c r="R83" s="911"/>
      <c r="S83" s="913"/>
      <c r="T83" s="915"/>
      <c r="U83" s="911"/>
      <c r="V83" s="916"/>
    </row>
    <row r="84" spans="1:22" ht="38.25">
      <c r="A84" s="917"/>
      <c r="B84" s="920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11"/>
      <c r="N84" s="911"/>
      <c r="O84" s="911"/>
      <c r="P84" s="914"/>
      <c r="Q84" s="914"/>
      <c r="R84" s="911"/>
      <c r="S84" s="914"/>
      <c r="T84" s="915"/>
      <c r="U84" s="911"/>
      <c r="V84" s="916"/>
    </row>
    <row r="85" spans="1:22">
      <c r="A85" s="917"/>
      <c r="B85" s="918"/>
      <c r="C85" s="65" t="s">
        <v>84</v>
      </c>
      <c r="M85" s="911" t="str">
        <f>IF((L86=""),"",MAX(D87:L87))</f>
        <v/>
      </c>
      <c r="N85" s="911" t="str">
        <f>IF(L86="","",MIN(D87:L87))</f>
        <v/>
      </c>
      <c r="O85" s="911" t="str">
        <f>IF((L87=""),"",AVERAGE(D87:L87))</f>
        <v/>
      </c>
      <c r="P85" s="912">
        <v>800</v>
      </c>
      <c r="Q85" s="912">
        <v>1000</v>
      </c>
      <c r="R85" s="911" t="str">
        <f>IF((L86=""),"",((M85-N85)/(M85+N85))*100)</f>
        <v/>
      </c>
      <c r="S85" s="912">
        <v>20</v>
      </c>
      <c r="T85" s="915" t="str">
        <f>IF(L86="","",IF(R182&lt;20,(IF(O85&gt;19000,IF(O85&lt;49000,"Pass","Fail"),"Fail"))))</f>
        <v/>
      </c>
      <c r="U85" s="911"/>
      <c r="V85" s="916"/>
    </row>
    <row r="86" spans="1:22">
      <c r="A86" s="917"/>
      <c r="B86" s="919"/>
      <c r="C86" s="65" t="s">
        <v>85</v>
      </c>
      <c r="M86" s="911"/>
      <c r="N86" s="911"/>
      <c r="O86" s="911"/>
      <c r="P86" s="913"/>
      <c r="Q86" s="913"/>
      <c r="R86" s="911"/>
      <c r="S86" s="913"/>
      <c r="T86" s="915"/>
      <c r="U86" s="911"/>
      <c r="V86" s="916"/>
    </row>
    <row r="87" spans="1:22" ht="38.25">
      <c r="A87" s="917"/>
      <c r="B87" s="920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11"/>
      <c r="N87" s="911"/>
      <c r="O87" s="911"/>
      <c r="P87" s="914"/>
      <c r="Q87" s="914"/>
      <c r="R87" s="911"/>
      <c r="S87" s="914"/>
      <c r="T87" s="915"/>
      <c r="U87" s="911"/>
      <c r="V87" s="916"/>
    </row>
    <row r="88" spans="1:22">
      <c r="A88" s="917"/>
      <c r="B88" s="918"/>
      <c r="C88" s="65" t="s">
        <v>84</v>
      </c>
      <c r="M88" s="911" t="str">
        <f>IF((L89=""),"",MAX(D90:L90))</f>
        <v/>
      </c>
      <c r="N88" s="911" t="str">
        <f>IF(L89="","",MIN(D90:L90))</f>
        <v/>
      </c>
      <c r="O88" s="911" t="str">
        <f>IF((L90=""),"",AVERAGE(D90:L90))</f>
        <v/>
      </c>
      <c r="P88" s="912">
        <v>800</v>
      </c>
      <c r="Q88" s="912">
        <v>1000</v>
      </c>
      <c r="R88" s="911" t="str">
        <f>IF((L89=""),"",((M88-N88)/(M88+N88))*100)</f>
        <v/>
      </c>
      <c r="S88" s="912">
        <v>20</v>
      </c>
      <c r="T88" s="915" t="str">
        <f>IF(L89="","",IF(R185&lt;20,(IF(O88&gt;19000,IF(O88&lt;49000,"Pass","Fail"),"Fail"))))</f>
        <v/>
      </c>
      <c r="U88" s="911"/>
      <c r="V88" s="916"/>
    </row>
    <row r="89" spans="1:22">
      <c r="A89" s="917"/>
      <c r="B89" s="919"/>
      <c r="C89" s="65" t="s">
        <v>85</v>
      </c>
      <c r="M89" s="911"/>
      <c r="N89" s="911"/>
      <c r="O89" s="911"/>
      <c r="P89" s="913"/>
      <c r="Q89" s="913"/>
      <c r="R89" s="911"/>
      <c r="S89" s="913"/>
      <c r="T89" s="915"/>
      <c r="U89" s="911"/>
      <c r="V89" s="916"/>
    </row>
    <row r="90" spans="1:22" ht="38.25">
      <c r="A90" s="917"/>
      <c r="B90" s="920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11"/>
      <c r="N90" s="911"/>
      <c r="O90" s="911"/>
      <c r="P90" s="914"/>
      <c r="Q90" s="914"/>
      <c r="R90" s="911"/>
      <c r="S90" s="914"/>
      <c r="T90" s="915"/>
      <c r="U90" s="911"/>
      <c r="V90" s="916"/>
    </row>
    <row r="91" spans="1:22">
      <c r="A91" s="917"/>
      <c r="B91" s="918"/>
      <c r="C91" s="65" t="s">
        <v>84</v>
      </c>
      <c r="M91" s="911" t="str">
        <f>IF((L92=""),"",MAX(D93:L93))</f>
        <v/>
      </c>
      <c r="N91" s="911" t="str">
        <f>IF(L92="","",MIN(D93:L93))</f>
        <v/>
      </c>
      <c r="O91" s="911" t="str">
        <f>IF((L93=""),"",AVERAGE(D93:L93))</f>
        <v/>
      </c>
      <c r="P91" s="912">
        <v>800</v>
      </c>
      <c r="Q91" s="912">
        <v>1000</v>
      </c>
      <c r="R91" s="911" t="str">
        <f>IF((L92=""),"",((M91-N91)/(M91+N91))*100)</f>
        <v/>
      </c>
      <c r="S91" s="912">
        <v>20</v>
      </c>
      <c r="T91" s="915" t="str">
        <f>IF(L92="","",IF(R188&lt;20,(IF(O91&gt;19000,IF(O91&lt;49000,"Pass","Fail"),"Fail"))))</f>
        <v/>
      </c>
      <c r="U91" s="911"/>
      <c r="V91" s="916"/>
    </row>
    <row r="92" spans="1:22">
      <c r="A92" s="917"/>
      <c r="B92" s="919"/>
      <c r="C92" s="65" t="s">
        <v>85</v>
      </c>
      <c r="M92" s="911"/>
      <c r="N92" s="911"/>
      <c r="O92" s="911"/>
      <c r="P92" s="913"/>
      <c r="Q92" s="913"/>
      <c r="R92" s="911"/>
      <c r="S92" s="913"/>
      <c r="T92" s="915"/>
      <c r="U92" s="911"/>
      <c r="V92" s="916"/>
    </row>
    <row r="93" spans="1:22" ht="38.25">
      <c r="A93" s="917"/>
      <c r="B93" s="920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11"/>
      <c r="N93" s="911"/>
      <c r="O93" s="911"/>
      <c r="P93" s="914"/>
      <c r="Q93" s="914"/>
      <c r="R93" s="911"/>
      <c r="S93" s="914"/>
      <c r="T93" s="915"/>
      <c r="U93" s="911"/>
      <c r="V93" s="916"/>
    </row>
    <row r="94" spans="1:22">
      <c r="A94" s="917"/>
      <c r="B94" s="918"/>
      <c r="C94" s="65" t="s">
        <v>84</v>
      </c>
      <c r="M94" s="911" t="str">
        <f>IF((L95=""),"",MAX(D96:L96))</f>
        <v/>
      </c>
      <c r="N94" s="911" t="str">
        <f>IF(L95="","",MIN(D96:L96))</f>
        <v/>
      </c>
      <c r="O94" s="911" t="str">
        <f>IF((L96=""),"",AVERAGE(D96:L96))</f>
        <v/>
      </c>
      <c r="P94" s="912">
        <v>800</v>
      </c>
      <c r="Q94" s="912">
        <v>1000</v>
      </c>
      <c r="R94" s="911" t="str">
        <f>IF((L95=""),"",((M94-N94)/(M94+N94))*100)</f>
        <v/>
      </c>
      <c r="S94" s="912">
        <v>20</v>
      </c>
      <c r="T94" s="915" t="str">
        <f>IF(L95="","",IF(R191&lt;20,(IF(O94&gt;19000,IF(O94&lt;49000,"Pass","Fail"),"Fail"))))</f>
        <v/>
      </c>
      <c r="U94" s="911"/>
      <c r="V94" s="916"/>
    </row>
    <row r="95" spans="1:22">
      <c r="A95" s="917"/>
      <c r="B95" s="919"/>
      <c r="C95" s="65" t="s">
        <v>85</v>
      </c>
      <c r="M95" s="911"/>
      <c r="N95" s="911"/>
      <c r="O95" s="911"/>
      <c r="P95" s="913"/>
      <c r="Q95" s="913"/>
      <c r="R95" s="911"/>
      <c r="S95" s="913"/>
      <c r="T95" s="915"/>
      <c r="U95" s="911"/>
      <c r="V95" s="916"/>
    </row>
    <row r="96" spans="1:22" ht="38.25">
      <c r="A96" s="917"/>
      <c r="B96" s="920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11"/>
      <c r="N96" s="911"/>
      <c r="O96" s="911"/>
      <c r="P96" s="914"/>
      <c r="Q96" s="914"/>
      <c r="R96" s="911"/>
      <c r="S96" s="914"/>
      <c r="T96" s="915"/>
      <c r="U96" s="911"/>
      <c r="V96" s="916"/>
    </row>
    <row r="97" spans="1:22">
      <c r="A97" s="917"/>
      <c r="B97" s="918"/>
      <c r="C97" s="65" t="s">
        <v>84</v>
      </c>
      <c r="M97" s="911" t="str">
        <f>IF((L98=""),"",MAX(D99:L99))</f>
        <v/>
      </c>
      <c r="N97" s="911" t="str">
        <f>IF(L98="","",MIN(D99:L99))</f>
        <v/>
      </c>
      <c r="O97" s="911" t="str">
        <f>IF((L99=""),"",AVERAGE(D99:L99))</f>
        <v/>
      </c>
      <c r="P97" s="912">
        <v>800</v>
      </c>
      <c r="Q97" s="912">
        <v>1000</v>
      </c>
      <c r="R97" s="911" t="str">
        <f>IF((L98=""),"",((M97-N97)/(M97+N97))*100)</f>
        <v/>
      </c>
      <c r="S97" s="912">
        <v>20</v>
      </c>
      <c r="T97" s="915" t="str">
        <f>IF(L98="","",IF(R194&lt;20,(IF(O97&gt;19000,IF(O97&lt;49000,"Pass","Fail"),"Fail"))))</f>
        <v/>
      </c>
      <c r="U97" s="911"/>
      <c r="V97" s="916"/>
    </row>
    <row r="98" spans="1:22">
      <c r="A98" s="917"/>
      <c r="B98" s="919"/>
      <c r="C98" s="65" t="s">
        <v>85</v>
      </c>
      <c r="M98" s="911"/>
      <c r="N98" s="911"/>
      <c r="O98" s="911"/>
      <c r="P98" s="913"/>
      <c r="Q98" s="913"/>
      <c r="R98" s="911"/>
      <c r="S98" s="913"/>
      <c r="T98" s="915"/>
      <c r="U98" s="911"/>
      <c r="V98" s="916"/>
    </row>
    <row r="99" spans="1:22" ht="38.25">
      <c r="A99" s="917"/>
      <c r="B99" s="920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11"/>
      <c r="N99" s="911"/>
      <c r="O99" s="911"/>
      <c r="P99" s="914"/>
      <c r="Q99" s="914"/>
      <c r="R99" s="911"/>
      <c r="S99" s="914"/>
      <c r="T99" s="915"/>
      <c r="U99" s="911"/>
      <c r="V99" s="916"/>
    </row>
    <row r="100" spans="1:22">
      <c r="A100" s="917"/>
      <c r="B100" s="918"/>
      <c r="C100" s="65" t="s">
        <v>84</v>
      </c>
      <c r="M100" s="911" t="str">
        <f>IF((L101=""),"",MAX(D102:L102))</f>
        <v/>
      </c>
      <c r="N100" s="911" t="str">
        <f>IF(L101="","",MIN(D102:L102))</f>
        <v/>
      </c>
      <c r="O100" s="911" t="str">
        <f>IF((L102=""),"",AVERAGE(D102:L102))</f>
        <v/>
      </c>
      <c r="P100" s="912">
        <v>800</v>
      </c>
      <c r="Q100" s="912">
        <v>1000</v>
      </c>
      <c r="R100" s="911" t="str">
        <f>IF((L101=""),"",((M100-N100)/(M100+N100))*100)</f>
        <v/>
      </c>
      <c r="S100" s="912">
        <v>20</v>
      </c>
      <c r="T100" s="915" t="str">
        <f>IF(L101="","",IF(R197&lt;20,(IF(O100&gt;19000,IF(O100&lt;49000,"Pass","Fail"),"Fail"))))</f>
        <v/>
      </c>
      <c r="U100" s="911"/>
      <c r="V100" s="916"/>
    </row>
    <row r="101" spans="1:22">
      <c r="A101" s="917"/>
      <c r="B101" s="919"/>
      <c r="C101" s="65" t="s">
        <v>85</v>
      </c>
      <c r="M101" s="911"/>
      <c r="N101" s="911"/>
      <c r="O101" s="911"/>
      <c r="P101" s="913"/>
      <c r="Q101" s="913"/>
      <c r="R101" s="911"/>
      <c r="S101" s="913"/>
      <c r="T101" s="915"/>
      <c r="U101" s="911"/>
      <c r="V101" s="916"/>
    </row>
    <row r="102" spans="1:22" ht="38.25">
      <c r="A102" s="917"/>
      <c r="B102" s="920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11"/>
      <c r="N102" s="911"/>
      <c r="O102" s="911"/>
      <c r="P102" s="914"/>
      <c r="Q102" s="914"/>
      <c r="R102" s="911"/>
      <c r="S102" s="914"/>
      <c r="T102" s="915"/>
      <c r="U102" s="911"/>
      <c r="V102" s="916"/>
    </row>
    <row r="103" spans="1:22">
      <c r="A103" s="917"/>
      <c r="B103" s="918"/>
      <c r="C103" s="65" t="s">
        <v>84</v>
      </c>
      <c r="M103" s="911" t="str">
        <f>IF((L104=""),"",MAX(D105:L105))</f>
        <v/>
      </c>
      <c r="N103" s="911" t="str">
        <f>IF(L104="","",MIN(D105:L105))</f>
        <v/>
      </c>
      <c r="O103" s="911" t="str">
        <f>IF((L105=""),"",AVERAGE(D105:L105))</f>
        <v/>
      </c>
      <c r="P103" s="912">
        <v>800</v>
      </c>
      <c r="Q103" s="912">
        <v>1000</v>
      </c>
      <c r="R103" s="911" t="str">
        <f>IF((L104=""),"",((M103-N103)/(M103+N103))*100)</f>
        <v/>
      </c>
      <c r="S103" s="912">
        <v>20</v>
      </c>
      <c r="T103" s="915" t="str">
        <f>IF(L104="","",IF(R200&lt;20,(IF(O103&gt;19000,IF(O103&lt;49000,"Pass","Fail"),"Fail"))))</f>
        <v/>
      </c>
      <c r="U103" s="911"/>
      <c r="V103" s="916"/>
    </row>
    <row r="104" spans="1:22">
      <c r="A104" s="917"/>
      <c r="B104" s="919"/>
      <c r="C104" s="65" t="s">
        <v>85</v>
      </c>
      <c r="M104" s="911"/>
      <c r="N104" s="911"/>
      <c r="O104" s="911"/>
      <c r="P104" s="913"/>
      <c r="Q104" s="913"/>
      <c r="R104" s="911"/>
      <c r="S104" s="913"/>
      <c r="T104" s="915"/>
      <c r="U104" s="911"/>
      <c r="V104" s="916"/>
    </row>
    <row r="105" spans="1:22" ht="38.25">
      <c r="A105" s="917"/>
      <c r="B105" s="920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11"/>
      <c r="N105" s="911"/>
      <c r="O105" s="911"/>
      <c r="P105" s="914"/>
      <c r="Q105" s="914"/>
      <c r="R105" s="911"/>
      <c r="S105" s="914"/>
      <c r="T105" s="915"/>
      <c r="U105" s="911"/>
      <c r="V105" s="916"/>
    </row>
    <row r="106" spans="1:22">
      <c r="A106" s="917"/>
      <c r="B106" s="918"/>
      <c r="C106" s="65" t="s">
        <v>84</v>
      </c>
      <c r="M106" s="911" t="str">
        <f>IF((L107=""),"",MAX(D108:L108))</f>
        <v/>
      </c>
      <c r="N106" s="911" t="str">
        <f>IF(L107="","",MIN(D108:L108))</f>
        <v/>
      </c>
      <c r="O106" s="911" t="str">
        <f>IF((L108=""),"",AVERAGE(D108:L108))</f>
        <v/>
      </c>
      <c r="P106" s="912">
        <v>800</v>
      </c>
      <c r="Q106" s="912">
        <v>1000</v>
      </c>
      <c r="R106" s="911" t="str">
        <f>IF((L107=""),"",((M106-N106)/(M106+N106))*100)</f>
        <v/>
      </c>
      <c r="S106" s="912">
        <v>20</v>
      </c>
      <c r="T106" s="915" t="str">
        <f>IF(L107="","",IF(R203&lt;20,(IF(O106&gt;19000,IF(O106&lt;49000,"Pass","Fail"),"Fail"))))</f>
        <v/>
      </c>
      <c r="U106" s="911"/>
      <c r="V106" s="916"/>
    </row>
    <row r="107" spans="1:22">
      <c r="A107" s="917"/>
      <c r="B107" s="919"/>
      <c r="C107" s="65" t="s">
        <v>85</v>
      </c>
      <c r="M107" s="911"/>
      <c r="N107" s="911"/>
      <c r="O107" s="911"/>
      <c r="P107" s="913"/>
      <c r="Q107" s="913"/>
      <c r="R107" s="911"/>
      <c r="S107" s="913"/>
      <c r="T107" s="915"/>
      <c r="U107" s="911"/>
      <c r="V107" s="916"/>
    </row>
    <row r="108" spans="1:22" ht="38.25">
      <c r="A108" s="917"/>
      <c r="B108" s="920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11"/>
      <c r="N108" s="911"/>
      <c r="O108" s="911"/>
      <c r="P108" s="914"/>
      <c r="Q108" s="914"/>
      <c r="R108" s="911"/>
      <c r="S108" s="914"/>
      <c r="T108" s="915"/>
      <c r="U108" s="911"/>
      <c r="V108" s="916"/>
    </row>
    <row r="109" spans="1:22">
      <c r="A109" s="917"/>
      <c r="B109" s="918"/>
      <c r="C109" s="65" t="s">
        <v>84</v>
      </c>
      <c r="M109" s="911" t="str">
        <f>IF((L110=""),"",MAX(D111:L111))</f>
        <v/>
      </c>
      <c r="N109" s="911" t="str">
        <f>IF(L110="","",MIN(D111:L111))</f>
        <v/>
      </c>
      <c r="O109" s="911" t="str">
        <f>IF((L111=""),"",AVERAGE(D111:L111))</f>
        <v/>
      </c>
      <c r="P109" s="912">
        <v>800</v>
      </c>
      <c r="Q109" s="912">
        <v>1000</v>
      </c>
      <c r="R109" s="911" t="str">
        <f>IF((L110=""),"",((M109-N109)/(M109+N109))*100)</f>
        <v/>
      </c>
      <c r="S109" s="912">
        <v>20</v>
      </c>
      <c r="T109" s="915" t="str">
        <f>IF(L110="","",IF(R206&lt;20,(IF(O109&gt;19000,IF(O109&lt;49000,"Pass","Fail"),"Fail"))))</f>
        <v/>
      </c>
      <c r="U109" s="911"/>
      <c r="V109" s="916"/>
    </row>
    <row r="110" spans="1:22">
      <c r="A110" s="917"/>
      <c r="B110" s="919"/>
      <c r="C110" s="65" t="s">
        <v>85</v>
      </c>
      <c r="M110" s="911"/>
      <c r="N110" s="911"/>
      <c r="O110" s="911"/>
      <c r="P110" s="913"/>
      <c r="Q110" s="913"/>
      <c r="R110" s="911"/>
      <c r="S110" s="913"/>
      <c r="T110" s="915"/>
      <c r="U110" s="911"/>
      <c r="V110" s="916"/>
    </row>
    <row r="111" spans="1:22" ht="38.25">
      <c r="A111" s="917"/>
      <c r="B111" s="920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11"/>
      <c r="N111" s="911"/>
      <c r="O111" s="911"/>
      <c r="P111" s="914"/>
      <c r="Q111" s="914"/>
      <c r="R111" s="911"/>
      <c r="S111" s="914"/>
      <c r="T111" s="915"/>
      <c r="U111" s="911"/>
      <c r="V111" s="916"/>
    </row>
    <row r="112" spans="1:22">
      <c r="A112" s="917"/>
      <c r="B112" s="918"/>
      <c r="C112" s="65" t="s">
        <v>84</v>
      </c>
      <c r="M112" s="911" t="str">
        <f>IF((L113=""),"",MAX(D114:L114))</f>
        <v/>
      </c>
      <c r="N112" s="911" t="str">
        <f>IF(L113="","",MIN(D114:L114))</f>
        <v/>
      </c>
      <c r="O112" s="911" t="str">
        <f>IF((L114=""),"",AVERAGE(D114:L114))</f>
        <v/>
      </c>
      <c r="P112" s="912">
        <v>800</v>
      </c>
      <c r="Q112" s="912">
        <v>1000</v>
      </c>
      <c r="R112" s="911" t="str">
        <f>IF((L113=""),"",((M112-N112)/(M112+N112))*100)</f>
        <v/>
      </c>
      <c r="S112" s="912">
        <v>20</v>
      </c>
      <c r="T112" s="915" t="str">
        <f>IF(L113="","",IF(R209&lt;20,(IF(O112&gt;19000,IF(O112&lt;49000,"Pass","Fail"),"Fail"))))</f>
        <v/>
      </c>
      <c r="U112" s="911"/>
      <c r="V112" s="916"/>
    </row>
    <row r="113" spans="1:22">
      <c r="A113" s="917"/>
      <c r="B113" s="919"/>
      <c r="C113" s="65" t="s">
        <v>85</v>
      </c>
      <c r="M113" s="911"/>
      <c r="N113" s="911"/>
      <c r="O113" s="911"/>
      <c r="P113" s="913"/>
      <c r="Q113" s="913"/>
      <c r="R113" s="911"/>
      <c r="S113" s="913"/>
      <c r="T113" s="915"/>
      <c r="U113" s="911"/>
      <c r="V113" s="916"/>
    </row>
    <row r="114" spans="1:22" ht="38.25">
      <c r="A114" s="917"/>
      <c r="B114" s="920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11"/>
      <c r="N114" s="911"/>
      <c r="O114" s="911"/>
      <c r="P114" s="914"/>
      <c r="Q114" s="914"/>
      <c r="R114" s="911"/>
      <c r="S114" s="914"/>
      <c r="T114" s="915"/>
      <c r="U114" s="911"/>
      <c r="V114" s="916"/>
    </row>
    <row r="115" spans="1:22">
      <c r="A115" s="917"/>
      <c r="B115" s="918"/>
      <c r="C115" s="65" t="s">
        <v>84</v>
      </c>
      <c r="M115" s="911" t="str">
        <f>IF((L116=""),"",MAX(D117:L117))</f>
        <v/>
      </c>
      <c r="N115" s="911" t="str">
        <f>IF(L116="","",MIN(D117:L117))</f>
        <v/>
      </c>
      <c r="O115" s="911" t="str">
        <f>IF((L117=""),"",AVERAGE(D117:L117))</f>
        <v/>
      </c>
      <c r="P115" s="912">
        <v>800</v>
      </c>
      <c r="Q115" s="912">
        <v>1000</v>
      </c>
      <c r="R115" s="911" t="str">
        <f>IF((L116=""),"",((M115-N115)/(M115+N115))*100)</f>
        <v/>
      </c>
      <c r="S115" s="912">
        <v>20</v>
      </c>
      <c r="T115" s="915" t="str">
        <f>IF(L116="","",IF(R212&lt;20,(IF(O115&gt;19000,IF(O115&lt;49000,"Pass","Fail"),"Fail"))))</f>
        <v/>
      </c>
      <c r="U115" s="911"/>
      <c r="V115" s="916"/>
    </row>
    <row r="116" spans="1:22">
      <c r="A116" s="917"/>
      <c r="B116" s="919"/>
      <c r="C116" s="65" t="s">
        <v>85</v>
      </c>
      <c r="M116" s="911"/>
      <c r="N116" s="911"/>
      <c r="O116" s="911"/>
      <c r="P116" s="913"/>
      <c r="Q116" s="913"/>
      <c r="R116" s="911"/>
      <c r="S116" s="913"/>
      <c r="T116" s="915"/>
      <c r="U116" s="911"/>
      <c r="V116" s="916"/>
    </row>
    <row r="117" spans="1:22" ht="38.25">
      <c r="A117" s="917"/>
      <c r="B117" s="920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11"/>
      <c r="N117" s="911"/>
      <c r="O117" s="911"/>
      <c r="P117" s="914"/>
      <c r="Q117" s="914"/>
      <c r="R117" s="911"/>
      <c r="S117" s="914"/>
      <c r="T117" s="915"/>
      <c r="U117" s="911"/>
      <c r="V117" s="916"/>
    </row>
    <row r="118" spans="1:22">
      <c r="A118" s="917"/>
      <c r="B118" s="918"/>
      <c r="C118" s="65" t="s">
        <v>84</v>
      </c>
      <c r="M118" s="911" t="str">
        <f>IF((L119=""),"",MAX(D120:L120))</f>
        <v/>
      </c>
      <c r="N118" s="911" t="str">
        <f>IF(L119="","",MIN(D120:L120))</f>
        <v/>
      </c>
      <c r="O118" s="911" t="str">
        <f>IF((L120=""),"",AVERAGE(D120:L120))</f>
        <v/>
      </c>
      <c r="P118" s="912">
        <v>800</v>
      </c>
      <c r="Q118" s="912">
        <v>1000</v>
      </c>
      <c r="R118" s="911" t="str">
        <f>IF((L119=""),"",((M118-N118)/(M118+N118))*100)</f>
        <v/>
      </c>
      <c r="S118" s="912">
        <v>20</v>
      </c>
      <c r="T118" s="915" t="str">
        <f>IF(L119="","",IF(R215&lt;20,(IF(O118&gt;19000,IF(O118&lt;49000,"Pass","Fail"),"Fail"))))</f>
        <v/>
      </c>
      <c r="U118" s="911"/>
      <c r="V118" s="916"/>
    </row>
    <row r="119" spans="1:22">
      <c r="A119" s="917"/>
      <c r="B119" s="919"/>
      <c r="C119" s="65" t="s">
        <v>85</v>
      </c>
      <c r="M119" s="911"/>
      <c r="N119" s="911"/>
      <c r="O119" s="911"/>
      <c r="P119" s="913"/>
      <c r="Q119" s="913"/>
      <c r="R119" s="911"/>
      <c r="S119" s="913"/>
      <c r="T119" s="915"/>
      <c r="U119" s="911"/>
      <c r="V119" s="916"/>
    </row>
    <row r="120" spans="1:22" ht="38.25">
      <c r="A120" s="917"/>
      <c r="B120" s="920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11"/>
      <c r="N120" s="911"/>
      <c r="O120" s="911"/>
      <c r="P120" s="914"/>
      <c r="Q120" s="914"/>
      <c r="R120" s="911"/>
      <c r="S120" s="914"/>
      <c r="T120" s="915"/>
      <c r="U120" s="911"/>
      <c r="V120" s="916"/>
    </row>
    <row r="121" spans="1:22">
      <c r="A121" s="917"/>
      <c r="B121" s="918"/>
      <c r="C121" s="65" t="s">
        <v>84</v>
      </c>
      <c r="M121" s="911" t="str">
        <f>IF((L122=""),"",MAX(D123:L123))</f>
        <v/>
      </c>
      <c r="N121" s="911" t="str">
        <f>IF(L122="","",MIN(D123:L123))</f>
        <v/>
      </c>
      <c r="O121" s="911" t="str">
        <f>IF((L123=""),"",AVERAGE(D123:L123))</f>
        <v/>
      </c>
      <c r="P121" s="912">
        <v>800</v>
      </c>
      <c r="Q121" s="912">
        <v>1000</v>
      </c>
      <c r="R121" s="911" t="str">
        <f>IF((L122=""),"",((M121-N121)/(M121+N121))*100)</f>
        <v/>
      </c>
      <c r="S121" s="912">
        <v>20</v>
      </c>
      <c r="T121" s="915" t="str">
        <f>IF(L122="","",IF(R218&lt;20,(IF(O121&gt;19000,IF(O121&lt;49000,"Pass","Fail"),"Fail"))))</f>
        <v/>
      </c>
      <c r="U121" s="911"/>
      <c r="V121" s="916"/>
    </row>
    <row r="122" spans="1:22">
      <c r="A122" s="917"/>
      <c r="B122" s="919"/>
      <c r="C122" s="65" t="s">
        <v>85</v>
      </c>
      <c r="M122" s="911"/>
      <c r="N122" s="911"/>
      <c r="O122" s="911"/>
      <c r="P122" s="913"/>
      <c r="Q122" s="913"/>
      <c r="R122" s="911"/>
      <c r="S122" s="913"/>
      <c r="T122" s="915"/>
      <c r="U122" s="911"/>
      <c r="V122" s="916"/>
    </row>
    <row r="123" spans="1:22" ht="38.25">
      <c r="A123" s="917"/>
      <c r="B123" s="920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11"/>
      <c r="N123" s="911"/>
      <c r="O123" s="911"/>
      <c r="P123" s="914"/>
      <c r="Q123" s="914"/>
      <c r="R123" s="911"/>
      <c r="S123" s="914"/>
      <c r="T123" s="915"/>
      <c r="U123" s="911"/>
      <c r="V123" s="916"/>
    </row>
    <row r="124" spans="1:22">
      <c r="A124" s="917"/>
      <c r="B124" s="918"/>
      <c r="C124" s="65" t="s">
        <v>84</v>
      </c>
      <c r="M124" s="911" t="str">
        <f>IF((L125=""),"",MAX(D126:L126))</f>
        <v/>
      </c>
      <c r="N124" s="911" t="str">
        <f>IF(L125="","",MIN(D126:L126))</f>
        <v/>
      </c>
      <c r="O124" s="911" t="str">
        <f>IF((L126=""),"",AVERAGE(D126:L126))</f>
        <v/>
      </c>
      <c r="P124" s="912">
        <v>800</v>
      </c>
      <c r="Q124" s="912">
        <v>1000</v>
      </c>
      <c r="R124" s="911" t="str">
        <f>IF((L125=""),"",((M124-N124)/(M124+N124))*100)</f>
        <v/>
      </c>
      <c r="S124" s="912">
        <v>20</v>
      </c>
      <c r="T124" s="915" t="str">
        <f>IF(L125="","",IF(R221&lt;20,(IF(O124&gt;19000,IF(O124&lt;49000,"Pass","Fail"),"Fail"))))</f>
        <v/>
      </c>
      <c r="U124" s="911"/>
      <c r="V124" s="916"/>
    </row>
    <row r="125" spans="1:22">
      <c r="A125" s="917"/>
      <c r="B125" s="919"/>
      <c r="C125" s="65" t="s">
        <v>85</v>
      </c>
      <c r="M125" s="911"/>
      <c r="N125" s="911"/>
      <c r="O125" s="911"/>
      <c r="P125" s="913"/>
      <c r="Q125" s="913"/>
      <c r="R125" s="911"/>
      <c r="S125" s="913"/>
      <c r="T125" s="915"/>
      <c r="U125" s="911"/>
      <c r="V125" s="916"/>
    </row>
    <row r="126" spans="1:22" ht="38.25">
      <c r="A126" s="917"/>
      <c r="B126" s="920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11"/>
      <c r="N126" s="911"/>
      <c r="O126" s="911"/>
      <c r="P126" s="914"/>
      <c r="Q126" s="914"/>
      <c r="R126" s="911"/>
      <c r="S126" s="914"/>
      <c r="T126" s="915"/>
      <c r="U126" s="911"/>
      <c r="V126" s="916"/>
    </row>
    <row r="127" spans="1:22">
      <c r="A127" s="917"/>
      <c r="B127" s="918"/>
      <c r="C127" s="65" t="s">
        <v>84</v>
      </c>
      <c r="M127" s="911" t="str">
        <f>IF((L128=""),"",MAX(D129:L129))</f>
        <v/>
      </c>
      <c r="N127" s="911" t="str">
        <f>IF(L128="","",MIN(D129:L129))</f>
        <v/>
      </c>
      <c r="O127" s="911" t="str">
        <f>IF((L129=""),"",AVERAGE(D129:L129))</f>
        <v/>
      </c>
      <c r="P127" s="912">
        <v>800</v>
      </c>
      <c r="Q127" s="912">
        <v>1000</v>
      </c>
      <c r="R127" s="911" t="str">
        <f>IF((L128=""),"",((M127-N127)/(M127+N127))*100)</f>
        <v/>
      </c>
      <c r="S127" s="912">
        <v>20</v>
      </c>
      <c r="T127" s="915" t="str">
        <f>IF(L128="","",IF(R224&lt;20,(IF(O127&gt;19000,IF(O127&lt;49000,"Pass","Fail"),"Fail"))))</f>
        <v/>
      </c>
      <c r="U127" s="911"/>
      <c r="V127" s="916"/>
    </row>
    <row r="128" spans="1:22">
      <c r="A128" s="917"/>
      <c r="B128" s="919"/>
      <c r="C128" s="65" t="s">
        <v>85</v>
      </c>
      <c r="M128" s="911"/>
      <c r="N128" s="911"/>
      <c r="O128" s="911"/>
      <c r="P128" s="913"/>
      <c r="Q128" s="913"/>
      <c r="R128" s="911"/>
      <c r="S128" s="913"/>
      <c r="T128" s="915"/>
      <c r="U128" s="911"/>
      <c r="V128" s="916"/>
    </row>
    <row r="129" spans="1:22" ht="38.25">
      <c r="A129" s="917"/>
      <c r="B129" s="920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11"/>
      <c r="N129" s="911"/>
      <c r="O129" s="911"/>
      <c r="P129" s="914"/>
      <c r="Q129" s="914"/>
      <c r="R129" s="911"/>
      <c r="S129" s="914"/>
      <c r="T129" s="915"/>
      <c r="U129" s="911"/>
      <c r="V129" s="916"/>
    </row>
    <row r="130" spans="1:22">
      <c r="A130" s="917"/>
      <c r="B130" s="918"/>
      <c r="C130" s="65" t="s">
        <v>84</v>
      </c>
      <c r="M130" s="911" t="str">
        <f>IF((L131=""),"",MAX(D132:L132))</f>
        <v/>
      </c>
      <c r="N130" s="911" t="str">
        <f>IF(L131="","",MIN(D132:L132))</f>
        <v/>
      </c>
      <c r="O130" s="911" t="str">
        <f>IF((L132=""),"",AVERAGE(D132:L132))</f>
        <v/>
      </c>
      <c r="P130" s="912">
        <v>800</v>
      </c>
      <c r="Q130" s="912">
        <v>1000</v>
      </c>
      <c r="R130" s="911" t="str">
        <f>IF((L131=""),"",((M130-N130)/(M130+N130))*100)</f>
        <v/>
      </c>
      <c r="S130" s="912">
        <v>20</v>
      </c>
      <c r="T130" s="915" t="str">
        <f>IF(L131="","",IF(R227&lt;20,(IF(O130&gt;19000,IF(O130&lt;49000,"Pass","Fail"),"Fail"))))</f>
        <v/>
      </c>
      <c r="U130" s="911"/>
      <c r="V130" s="916"/>
    </row>
    <row r="131" spans="1:22">
      <c r="A131" s="917"/>
      <c r="B131" s="919"/>
      <c r="C131" s="65" t="s">
        <v>85</v>
      </c>
      <c r="M131" s="911"/>
      <c r="N131" s="911"/>
      <c r="O131" s="911"/>
      <c r="P131" s="913"/>
      <c r="Q131" s="913"/>
      <c r="R131" s="911"/>
      <c r="S131" s="913"/>
      <c r="T131" s="915"/>
      <c r="U131" s="911"/>
      <c r="V131" s="916"/>
    </row>
    <row r="132" spans="1:22" ht="38.25">
      <c r="A132" s="917"/>
      <c r="B132" s="920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11"/>
      <c r="N132" s="911"/>
      <c r="O132" s="911"/>
      <c r="P132" s="914"/>
      <c r="Q132" s="914"/>
      <c r="R132" s="911"/>
      <c r="S132" s="914"/>
      <c r="T132" s="915"/>
      <c r="U132" s="911"/>
      <c r="V132" s="916"/>
    </row>
    <row r="133" spans="1:22">
      <c r="A133" s="917"/>
      <c r="B133" s="918"/>
      <c r="C133" s="65" t="s">
        <v>84</v>
      </c>
      <c r="M133" s="911" t="str">
        <f>IF((L134=""),"",MAX(D135:L135))</f>
        <v/>
      </c>
      <c r="N133" s="911" t="str">
        <f>IF(L134="","",MIN(D135:L135))</f>
        <v/>
      </c>
      <c r="O133" s="911" t="str">
        <f>IF((L135=""),"",AVERAGE(D135:L135))</f>
        <v/>
      </c>
      <c r="P133" s="912">
        <v>800</v>
      </c>
      <c r="Q133" s="912">
        <v>1000</v>
      </c>
      <c r="R133" s="911" t="str">
        <f>IF((L134=""),"",((M133-N133)/(M133+N133))*100)</f>
        <v/>
      </c>
      <c r="S133" s="912">
        <v>20</v>
      </c>
      <c r="T133" s="915" t="str">
        <f>IF(L134="","",IF(R230&lt;20,(IF(O133&gt;19000,IF(O133&lt;49000,"Pass","Fail"),"Fail"))))</f>
        <v/>
      </c>
      <c r="U133" s="911"/>
      <c r="V133" s="916"/>
    </row>
    <row r="134" spans="1:22">
      <c r="A134" s="917"/>
      <c r="B134" s="919"/>
      <c r="C134" s="65" t="s">
        <v>85</v>
      </c>
      <c r="M134" s="911"/>
      <c r="N134" s="911"/>
      <c r="O134" s="911"/>
      <c r="P134" s="913"/>
      <c r="Q134" s="913"/>
      <c r="R134" s="911"/>
      <c r="S134" s="913"/>
      <c r="T134" s="915"/>
      <c r="U134" s="911"/>
      <c r="V134" s="916"/>
    </row>
    <row r="135" spans="1:22" ht="38.25">
      <c r="A135" s="917"/>
      <c r="B135" s="920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11"/>
      <c r="N135" s="911"/>
      <c r="O135" s="911"/>
      <c r="P135" s="914"/>
      <c r="Q135" s="914"/>
      <c r="R135" s="911"/>
      <c r="S135" s="914"/>
      <c r="T135" s="915"/>
      <c r="U135" s="911"/>
      <c r="V135" s="916"/>
    </row>
    <row r="136" spans="1:22">
      <c r="A136" s="917"/>
      <c r="B136" s="918"/>
      <c r="C136" s="65" t="s">
        <v>84</v>
      </c>
      <c r="M136" s="911" t="str">
        <f>IF((L137=""),"",MAX(D138:L138))</f>
        <v/>
      </c>
      <c r="N136" s="911" t="str">
        <f>IF(L137="","",MIN(D138:L138))</f>
        <v/>
      </c>
      <c r="O136" s="911" t="str">
        <f>IF((L138=""),"",AVERAGE(D138:L138))</f>
        <v/>
      </c>
      <c r="P136" s="912">
        <v>800</v>
      </c>
      <c r="Q136" s="912">
        <v>1000</v>
      </c>
      <c r="R136" s="911" t="str">
        <f>IF((L137=""),"",((M136-N136)/(M136+N136))*100)</f>
        <v/>
      </c>
      <c r="S136" s="912">
        <v>20</v>
      </c>
      <c r="T136" s="915" t="str">
        <f>IF(L137="","",IF(R233&lt;20,(IF(O136&gt;19000,IF(O136&lt;49000,"Pass","Fail"),"Fail"))))</f>
        <v/>
      </c>
      <c r="U136" s="911"/>
      <c r="V136" s="916"/>
    </row>
    <row r="137" spans="1:22">
      <c r="A137" s="917"/>
      <c r="B137" s="919"/>
      <c r="C137" s="65" t="s">
        <v>85</v>
      </c>
      <c r="M137" s="911"/>
      <c r="N137" s="911"/>
      <c r="O137" s="911"/>
      <c r="P137" s="913"/>
      <c r="Q137" s="913"/>
      <c r="R137" s="911"/>
      <c r="S137" s="913"/>
      <c r="T137" s="915"/>
      <c r="U137" s="911"/>
      <c r="V137" s="916"/>
    </row>
    <row r="138" spans="1:22" ht="38.25">
      <c r="A138" s="917"/>
      <c r="B138" s="920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11"/>
      <c r="N138" s="911"/>
      <c r="O138" s="911"/>
      <c r="P138" s="914"/>
      <c r="Q138" s="914"/>
      <c r="R138" s="911"/>
      <c r="S138" s="914"/>
      <c r="T138" s="915"/>
      <c r="U138" s="911"/>
      <c r="V138" s="916"/>
    </row>
    <row r="139" spans="1:22">
      <c r="A139" s="917"/>
      <c r="B139" s="918"/>
      <c r="C139" s="65" t="s">
        <v>84</v>
      </c>
      <c r="M139" s="911" t="str">
        <f>IF((L140=""),"",MAX(D141:L141))</f>
        <v/>
      </c>
      <c r="N139" s="911" t="str">
        <f>IF(L140="","",MIN(D141:L141))</f>
        <v/>
      </c>
      <c r="O139" s="911" t="str">
        <f>IF((L141=""),"",AVERAGE(D141:L141))</f>
        <v/>
      </c>
      <c r="P139" s="912">
        <v>800</v>
      </c>
      <c r="Q139" s="912">
        <v>1000</v>
      </c>
      <c r="R139" s="911" t="str">
        <f>IF((L140=""),"",((M139-N139)/(M139+N139))*100)</f>
        <v/>
      </c>
      <c r="S139" s="912">
        <v>20</v>
      </c>
      <c r="T139" s="915" t="str">
        <f>IF(L140="","",IF(R236&lt;20,(IF(O139&gt;19000,IF(O139&lt;49000,"Pass","Fail"),"Fail"))))</f>
        <v/>
      </c>
      <c r="U139" s="911"/>
      <c r="V139" s="916"/>
    </row>
    <row r="140" spans="1:22">
      <c r="A140" s="917"/>
      <c r="B140" s="919"/>
      <c r="C140" s="65" t="s">
        <v>85</v>
      </c>
      <c r="M140" s="911"/>
      <c r="N140" s="911"/>
      <c r="O140" s="911"/>
      <c r="P140" s="913"/>
      <c r="Q140" s="913"/>
      <c r="R140" s="911"/>
      <c r="S140" s="913"/>
      <c r="T140" s="915"/>
      <c r="U140" s="911"/>
      <c r="V140" s="916"/>
    </row>
    <row r="141" spans="1:22" ht="38.25">
      <c r="A141" s="917"/>
      <c r="B141" s="920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11"/>
      <c r="N141" s="911"/>
      <c r="O141" s="911"/>
      <c r="P141" s="914"/>
      <c r="Q141" s="914"/>
      <c r="R141" s="911"/>
      <c r="S141" s="914"/>
      <c r="T141" s="915"/>
      <c r="U141" s="911"/>
      <c r="V141" s="916"/>
    </row>
    <row r="142" spans="1:22">
      <c r="A142" s="917"/>
      <c r="B142" s="918"/>
      <c r="C142" s="65" t="s">
        <v>84</v>
      </c>
      <c r="M142" s="911" t="str">
        <f>IF((L143=""),"",MAX(D144:L144))</f>
        <v/>
      </c>
      <c r="N142" s="911" t="str">
        <f>IF(L143="","",MIN(D144:L144))</f>
        <v/>
      </c>
      <c r="O142" s="911" t="str">
        <f>IF((L144=""),"",AVERAGE(D144:L144))</f>
        <v/>
      </c>
      <c r="P142" s="912">
        <v>800</v>
      </c>
      <c r="Q142" s="912">
        <v>1000</v>
      </c>
      <c r="R142" s="911" t="str">
        <f>IF((L143=""),"",((M142-N142)/(M142+N142))*100)</f>
        <v/>
      </c>
      <c r="S142" s="912">
        <v>20</v>
      </c>
      <c r="T142" s="915" t="str">
        <f>IF(L143="","",IF(R239&lt;20,(IF(O142&gt;19000,IF(O142&lt;49000,"Pass","Fail"),"Fail"))))</f>
        <v/>
      </c>
      <c r="U142" s="911"/>
      <c r="V142" s="916"/>
    </row>
    <row r="143" spans="1:22">
      <c r="A143" s="917"/>
      <c r="B143" s="919"/>
      <c r="C143" s="65" t="s">
        <v>85</v>
      </c>
      <c r="M143" s="911"/>
      <c r="N143" s="911"/>
      <c r="O143" s="911"/>
      <c r="P143" s="913"/>
      <c r="Q143" s="913"/>
      <c r="R143" s="911"/>
      <c r="S143" s="913"/>
      <c r="T143" s="915"/>
      <c r="U143" s="911"/>
      <c r="V143" s="916"/>
    </row>
    <row r="144" spans="1:22" ht="38.25">
      <c r="A144" s="917"/>
      <c r="B144" s="920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11"/>
      <c r="N144" s="911"/>
      <c r="O144" s="911"/>
      <c r="P144" s="914"/>
      <c r="Q144" s="914"/>
      <c r="R144" s="911"/>
      <c r="S144" s="914"/>
      <c r="T144" s="915"/>
      <c r="U144" s="911"/>
      <c r="V144" s="916"/>
    </row>
    <row r="145" spans="1:22">
      <c r="A145" s="917"/>
      <c r="B145" s="918"/>
      <c r="C145" s="65" t="s">
        <v>84</v>
      </c>
      <c r="M145" s="911" t="str">
        <f>IF((L146=""),"",MAX(D147:L147))</f>
        <v/>
      </c>
      <c r="N145" s="911" t="str">
        <f>IF(L146="","",MIN(D147:L147))</f>
        <v/>
      </c>
      <c r="O145" s="911" t="str">
        <f>IF((L147=""),"",AVERAGE(D147:L147))</f>
        <v/>
      </c>
      <c r="P145" s="912">
        <v>800</v>
      </c>
      <c r="Q145" s="912">
        <v>1000</v>
      </c>
      <c r="R145" s="911" t="str">
        <f>IF((L146=""),"",((M145-N145)/(M145+N145))*100)</f>
        <v/>
      </c>
      <c r="S145" s="912">
        <v>20</v>
      </c>
      <c r="T145" s="915" t="str">
        <f>IF(L146="","",IF(R242&lt;20,(IF(O145&gt;19000,IF(O145&lt;49000,"Pass","Fail"),"Fail"))))</f>
        <v/>
      </c>
      <c r="U145" s="911"/>
      <c r="V145" s="916"/>
    </row>
    <row r="146" spans="1:22">
      <c r="A146" s="917"/>
      <c r="B146" s="919"/>
      <c r="C146" s="65" t="s">
        <v>85</v>
      </c>
      <c r="M146" s="911"/>
      <c r="N146" s="911"/>
      <c r="O146" s="911"/>
      <c r="P146" s="913"/>
      <c r="Q146" s="913"/>
      <c r="R146" s="911"/>
      <c r="S146" s="913"/>
      <c r="T146" s="915"/>
      <c r="U146" s="911"/>
      <c r="V146" s="916"/>
    </row>
    <row r="147" spans="1:22" ht="38.25">
      <c r="A147" s="917"/>
      <c r="B147" s="920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11"/>
      <c r="N147" s="911"/>
      <c r="O147" s="911"/>
      <c r="P147" s="914"/>
      <c r="Q147" s="914"/>
      <c r="R147" s="911"/>
      <c r="S147" s="914"/>
      <c r="T147" s="915"/>
      <c r="U147" s="911"/>
      <c r="V147" s="916"/>
    </row>
    <row r="148" spans="1:22">
      <c r="A148" s="917"/>
      <c r="B148" s="918"/>
      <c r="C148" s="65" t="s">
        <v>84</v>
      </c>
      <c r="M148" s="911" t="str">
        <f>IF((L149=""),"",MAX(D150:L150))</f>
        <v/>
      </c>
      <c r="N148" s="911" t="str">
        <f>IF(L149="","",MIN(D150:L150))</f>
        <v/>
      </c>
      <c r="O148" s="911" t="str">
        <f>IF((L150=""),"",AVERAGE(D150:L150))</f>
        <v/>
      </c>
      <c r="P148" s="912">
        <v>800</v>
      </c>
      <c r="Q148" s="912">
        <v>1000</v>
      </c>
      <c r="R148" s="911" t="str">
        <f>IF((L149=""),"",((M148-N148)/(M148+N148))*100)</f>
        <v/>
      </c>
      <c r="S148" s="912">
        <v>20</v>
      </c>
      <c r="T148" s="915" t="str">
        <f>IF(L149="","",IF(R245&lt;20,(IF(O148&gt;19000,IF(O148&lt;49000,"Pass","Fail"),"Fail"))))</f>
        <v/>
      </c>
      <c r="U148" s="911"/>
      <c r="V148" s="916"/>
    </row>
    <row r="149" spans="1:22">
      <c r="A149" s="917"/>
      <c r="B149" s="919"/>
      <c r="C149" s="65" t="s">
        <v>85</v>
      </c>
      <c r="M149" s="911"/>
      <c r="N149" s="911"/>
      <c r="O149" s="911"/>
      <c r="P149" s="913"/>
      <c r="Q149" s="913"/>
      <c r="R149" s="911"/>
      <c r="S149" s="913"/>
      <c r="T149" s="915"/>
      <c r="U149" s="911"/>
      <c r="V149" s="916"/>
    </row>
    <row r="150" spans="1:22" ht="38.25">
      <c r="A150" s="917"/>
      <c r="B150" s="920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11"/>
      <c r="N150" s="911"/>
      <c r="O150" s="911"/>
      <c r="P150" s="914"/>
      <c r="Q150" s="914"/>
      <c r="R150" s="911"/>
      <c r="S150" s="914"/>
      <c r="T150" s="915"/>
      <c r="U150" s="911"/>
      <c r="V150" s="916"/>
    </row>
    <row r="151" spans="1:22">
      <c r="A151" s="917"/>
      <c r="B151" s="918"/>
      <c r="C151" s="65" t="s">
        <v>84</v>
      </c>
      <c r="M151" s="911" t="str">
        <f>IF((L152=""),"",MAX(D153:L153))</f>
        <v/>
      </c>
      <c r="N151" s="911" t="str">
        <f>IF(L152="","",MIN(D153:L153))</f>
        <v/>
      </c>
      <c r="O151" s="911" t="str">
        <f>IF((L153=""),"",AVERAGE(D153:L153))</f>
        <v/>
      </c>
      <c r="P151" s="912">
        <v>800</v>
      </c>
      <c r="Q151" s="912">
        <v>1000</v>
      </c>
      <c r="R151" s="911" t="str">
        <f>IF((L152=""),"",((M151-N151)/(M151+N151))*100)</f>
        <v/>
      </c>
      <c r="S151" s="912">
        <v>20</v>
      </c>
      <c r="T151" s="915" t="str">
        <f>IF(L152="","",IF(R248&lt;20,(IF(O151&gt;19000,IF(O151&lt;49000,"Pass","Fail"),"Fail"))))</f>
        <v/>
      </c>
      <c r="U151" s="911"/>
      <c r="V151" s="916"/>
    </row>
    <row r="152" spans="1:22">
      <c r="A152" s="917"/>
      <c r="B152" s="919"/>
      <c r="C152" s="65" t="s">
        <v>85</v>
      </c>
      <c r="M152" s="911"/>
      <c r="N152" s="911"/>
      <c r="O152" s="911"/>
      <c r="P152" s="913"/>
      <c r="Q152" s="913"/>
      <c r="R152" s="911"/>
      <c r="S152" s="913"/>
      <c r="T152" s="915"/>
      <c r="U152" s="911"/>
      <c r="V152" s="916"/>
    </row>
    <row r="153" spans="1:22" ht="38.25">
      <c r="A153" s="917"/>
      <c r="B153" s="920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11"/>
      <c r="N153" s="911"/>
      <c r="O153" s="911"/>
      <c r="P153" s="914"/>
      <c r="Q153" s="914"/>
      <c r="R153" s="911"/>
      <c r="S153" s="914"/>
      <c r="T153" s="915"/>
      <c r="U153" s="911"/>
      <c r="V153" s="916"/>
    </row>
    <row r="154" spans="1:22">
      <c r="A154" s="917"/>
      <c r="B154" s="918"/>
      <c r="C154" s="65" t="s">
        <v>84</v>
      </c>
      <c r="M154" s="911" t="str">
        <f>IF((L155=""),"",MAX(D156:L156))</f>
        <v/>
      </c>
      <c r="N154" s="911" t="str">
        <f>IF(L155="","",MIN(D156:L156))</f>
        <v/>
      </c>
      <c r="O154" s="911" t="str">
        <f>IF((L156=""),"",AVERAGE(D156:L156))</f>
        <v/>
      </c>
      <c r="P154" s="912">
        <v>800</v>
      </c>
      <c r="Q154" s="912">
        <v>1000</v>
      </c>
      <c r="R154" s="911" t="str">
        <f>IF((L155=""),"",((M154-N154)/(M154+N154))*100)</f>
        <v/>
      </c>
      <c r="S154" s="912">
        <v>20</v>
      </c>
      <c r="T154" s="915" t="str">
        <f>IF(L155="","",IF(R251&lt;20,(IF(O154&gt;19000,IF(O154&lt;49000,"Pass","Fail"),"Fail"))))</f>
        <v/>
      </c>
      <c r="U154" s="911"/>
      <c r="V154" s="916"/>
    </row>
    <row r="155" spans="1:22">
      <c r="A155" s="917"/>
      <c r="B155" s="919"/>
      <c r="C155" s="65" t="s">
        <v>85</v>
      </c>
      <c r="M155" s="911"/>
      <c r="N155" s="911"/>
      <c r="O155" s="911"/>
      <c r="P155" s="913"/>
      <c r="Q155" s="913"/>
      <c r="R155" s="911"/>
      <c r="S155" s="913"/>
      <c r="T155" s="915"/>
      <c r="U155" s="911"/>
      <c r="V155" s="916"/>
    </row>
    <row r="156" spans="1:22" ht="38.25">
      <c r="A156" s="917"/>
      <c r="B156" s="920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11"/>
      <c r="N156" s="911"/>
      <c r="O156" s="911"/>
      <c r="P156" s="914"/>
      <c r="Q156" s="914"/>
      <c r="R156" s="911"/>
      <c r="S156" s="914"/>
      <c r="T156" s="915"/>
      <c r="U156" s="911"/>
      <c r="V156" s="916"/>
    </row>
    <row r="157" spans="1:22">
      <c r="A157" s="917"/>
      <c r="B157" s="918"/>
      <c r="C157" s="65" t="s">
        <v>84</v>
      </c>
      <c r="M157" s="911" t="str">
        <f>IF((L158=""),"",MAX(D159:L159))</f>
        <v/>
      </c>
      <c r="N157" s="911" t="str">
        <f>IF(L158="","",MIN(D159:L159))</f>
        <v/>
      </c>
      <c r="O157" s="911" t="str">
        <f>IF((L159=""),"",AVERAGE(D159:L159))</f>
        <v/>
      </c>
      <c r="P157" s="912">
        <v>800</v>
      </c>
      <c r="Q157" s="912">
        <v>1000</v>
      </c>
      <c r="R157" s="911" t="str">
        <f>IF((L158=""),"",((M157-N157)/(M157+N157))*100)</f>
        <v/>
      </c>
      <c r="S157" s="912">
        <v>20</v>
      </c>
      <c r="T157" s="915" t="str">
        <f>IF(L158="","",IF(R254&lt;20,(IF(O157&gt;19000,IF(O157&lt;49000,"Pass","Fail"),"Fail"))))</f>
        <v/>
      </c>
      <c r="U157" s="911"/>
      <c r="V157" s="916"/>
    </row>
    <row r="158" spans="1:22">
      <c r="A158" s="917"/>
      <c r="B158" s="919"/>
      <c r="C158" s="65" t="s">
        <v>85</v>
      </c>
      <c r="M158" s="911"/>
      <c r="N158" s="911"/>
      <c r="O158" s="911"/>
      <c r="P158" s="913"/>
      <c r="Q158" s="913"/>
      <c r="R158" s="911"/>
      <c r="S158" s="913"/>
      <c r="T158" s="915"/>
      <c r="U158" s="911"/>
      <c r="V158" s="916"/>
    </row>
    <row r="159" spans="1:22" ht="38.25">
      <c r="A159" s="917"/>
      <c r="B159" s="920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11"/>
      <c r="N159" s="911"/>
      <c r="O159" s="911"/>
      <c r="P159" s="914"/>
      <c r="Q159" s="914"/>
      <c r="R159" s="911"/>
      <c r="S159" s="914"/>
      <c r="T159" s="915"/>
      <c r="U159" s="911"/>
      <c r="V159" s="916"/>
    </row>
    <row r="160" spans="1:22">
      <c r="A160" s="917"/>
      <c r="B160" s="918"/>
      <c r="C160" s="65" t="s">
        <v>84</v>
      </c>
      <c r="M160" s="911" t="str">
        <f>IF((L161=""),"",MAX(D162:L162))</f>
        <v/>
      </c>
      <c r="N160" s="911" t="str">
        <f>IF(L161="","",MIN(D162:L162))</f>
        <v/>
      </c>
      <c r="O160" s="911" t="str">
        <f>IF((L162=""),"",AVERAGE(D162:L162))</f>
        <v/>
      </c>
      <c r="P160" s="912">
        <v>800</v>
      </c>
      <c r="Q160" s="912">
        <v>1000</v>
      </c>
      <c r="R160" s="911" t="str">
        <f>IF((L161=""),"",((M160-N160)/(M160+N160))*100)</f>
        <v/>
      </c>
      <c r="S160" s="912">
        <v>20</v>
      </c>
      <c r="T160" s="915" t="str">
        <f>IF(L161="","",IF(R257&lt;20,(IF(O160&gt;19000,IF(O160&lt;49000,"Pass","Fail"),"Fail"))))</f>
        <v/>
      </c>
      <c r="U160" s="911"/>
      <c r="V160" s="916"/>
    </row>
    <row r="161" spans="1:22">
      <c r="A161" s="917"/>
      <c r="B161" s="919"/>
      <c r="C161" s="65" t="s">
        <v>85</v>
      </c>
      <c r="M161" s="911"/>
      <c r="N161" s="911"/>
      <c r="O161" s="911"/>
      <c r="P161" s="913"/>
      <c r="Q161" s="913"/>
      <c r="R161" s="911"/>
      <c r="S161" s="913"/>
      <c r="T161" s="915"/>
      <c r="U161" s="911"/>
      <c r="V161" s="916"/>
    </row>
    <row r="162" spans="1:22" ht="38.25">
      <c r="A162" s="917"/>
      <c r="B162" s="920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11"/>
      <c r="N162" s="911"/>
      <c r="O162" s="911"/>
      <c r="P162" s="914"/>
      <c r="Q162" s="914"/>
      <c r="R162" s="911"/>
      <c r="S162" s="914"/>
      <c r="T162" s="915"/>
      <c r="U162" s="911"/>
      <c r="V162" s="916"/>
    </row>
    <row r="163" spans="1:22">
      <c r="A163" s="917"/>
      <c r="B163" s="918"/>
      <c r="C163" s="65" t="s">
        <v>84</v>
      </c>
      <c r="M163" s="911" t="str">
        <f>IF((L164=""),"",MAX(D165:L165))</f>
        <v/>
      </c>
      <c r="N163" s="911" t="str">
        <f>IF(L164="","",MIN(D165:L165))</f>
        <v/>
      </c>
      <c r="O163" s="911" t="str">
        <f>IF((L165=""),"",AVERAGE(D165:L165))</f>
        <v/>
      </c>
      <c r="P163" s="912">
        <v>800</v>
      </c>
      <c r="Q163" s="912">
        <v>1000</v>
      </c>
      <c r="R163" s="911" t="str">
        <f>IF((L164=""),"",((M163-N163)/(M163+N163))*100)</f>
        <v/>
      </c>
      <c r="S163" s="912">
        <v>20</v>
      </c>
      <c r="T163" s="915" t="str">
        <f>IF(L164="","",IF(R260&lt;20,(IF(O163&gt;19000,IF(O163&lt;49000,"Pass","Fail"),"Fail"))))</f>
        <v/>
      </c>
      <c r="U163" s="911"/>
      <c r="V163" s="916"/>
    </row>
    <row r="164" spans="1:22">
      <c r="A164" s="917"/>
      <c r="B164" s="919"/>
      <c r="C164" s="65" t="s">
        <v>85</v>
      </c>
      <c r="M164" s="911"/>
      <c r="N164" s="911"/>
      <c r="O164" s="911"/>
      <c r="P164" s="913"/>
      <c r="Q164" s="913"/>
      <c r="R164" s="911"/>
      <c r="S164" s="913"/>
      <c r="T164" s="915"/>
      <c r="U164" s="911"/>
      <c r="V164" s="916"/>
    </row>
    <row r="165" spans="1:22" ht="38.25">
      <c r="A165" s="917"/>
      <c r="B165" s="920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11"/>
      <c r="N165" s="911"/>
      <c r="O165" s="911"/>
      <c r="P165" s="914"/>
      <c r="Q165" s="914"/>
      <c r="R165" s="911"/>
      <c r="S165" s="914"/>
      <c r="T165" s="915"/>
      <c r="U165" s="911"/>
      <c r="V165" s="916"/>
    </row>
    <row r="166" spans="1:22">
      <c r="A166" s="917"/>
      <c r="B166" s="918"/>
      <c r="C166" s="65" t="s">
        <v>84</v>
      </c>
      <c r="M166" s="911" t="str">
        <f>IF((L167=""),"",MAX(D168:L168))</f>
        <v/>
      </c>
      <c r="N166" s="911" t="str">
        <f>IF(L167="","",MIN(D168:L168))</f>
        <v/>
      </c>
      <c r="O166" s="911" t="str">
        <f>IF((L168=""),"",AVERAGE(D168:L168))</f>
        <v/>
      </c>
      <c r="P166" s="912">
        <v>800</v>
      </c>
      <c r="Q166" s="912">
        <v>1000</v>
      </c>
      <c r="R166" s="911" t="str">
        <f>IF((L167=""),"",((M166-N166)/(M166+N166))*100)</f>
        <v/>
      </c>
      <c r="S166" s="912">
        <v>20</v>
      </c>
      <c r="T166" s="915" t="str">
        <f>IF(L167="","",IF(R263&lt;20,(IF(O166&gt;19000,IF(O166&lt;49000,"Pass","Fail"),"Fail"))))</f>
        <v/>
      </c>
      <c r="U166" s="911"/>
      <c r="V166" s="916"/>
    </row>
    <row r="167" spans="1:22">
      <c r="A167" s="917"/>
      <c r="B167" s="919"/>
      <c r="C167" s="65" t="s">
        <v>85</v>
      </c>
      <c r="M167" s="911"/>
      <c r="N167" s="911"/>
      <c r="O167" s="911"/>
      <c r="P167" s="913"/>
      <c r="Q167" s="913"/>
      <c r="R167" s="911"/>
      <c r="S167" s="913"/>
      <c r="T167" s="915"/>
      <c r="U167" s="911"/>
      <c r="V167" s="916"/>
    </row>
    <row r="168" spans="1:22" ht="38.25">
      <c r="A168" s="917"/>
      <c r="B168" s="920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11"/>
      <c r="N168" s="911"/>
      <c r="O168" s="911"/>
      <c r="P168" s="914"/>
      <c r="Q168" s="914"/>
      <c r="R168" s="911"/>
      <c r="S168" s="914"/>
      <c r="T168" s="915"/>
      <c r="U168" s="911"/>
      <c r="V168" s="916"/>
    </row>
    <row r="169" spans="1:22">
      <c r="A169" s="917"/>
      <c r="B169" s="918"/>
      <c r="C169" s="65" t="s">
        <v>84</v>
      </c>
      <c r="M169" s="911" t="str">
        <f>IF((L170=""),"",MAX(D171:L171))</f>
        <v/>
      </c>
      <c r="N169" s="911" t="str">
        <f>IF(L170="","",MIN(D171:L171))</f>
        <v/>
      </c>
      <c r="O169" s="911" t="str">
        <f>IF((L171=""),"",AVERAGE(D171:L171))</f>
        <v/>
      </c>
      <c r="P169" s="912">
        <v>800</v>
      </c>
      <c r="Q169" s="912">
        <v>1000</v>
      </c>
      <c r="R169" s="911" t="str">
        <f>IF((L170=""),"",((M169-N169)/(M169+N169))*100)</f>
        <v/>
      </c>
      <c r="S169" s="912">
        <v>20</v>
      </c>
      <c r="T169" s="915" t="str">
        <f>IF(L170="","",IF(R266&lt;20,(IF(O169&gt;19000,IF(O169&lt;49000,"Pass","Fail"),"Fail"))))</f>
        <v/>
      </c>
      <c r="U169" s="911"/>
      <c r="V169" s="916"/>
    </row>
    <row r="170" spans="1:22">
      <c r="A170" s="917"/>
      <c r="B170" s="919"/>
      <c r="C170" s="65" t="s">
        <v>85</v>
      </c>
      <c r="M170" s="911"/>
      <c r="N170" s="911"/>
      <c r="O170" s="911"/>
      <c r="P170" s="913"/>
      <c r="Q170" s="913"/>
      <c r="R170" s="911"/>
      <c r="S170" s="913"/>
      <c r="T170" s="915"/>
      <c r="U170" s="911"/>
      <c r="V170" s="916"/>
    </row>
    <row r="171" spans="1:22" ht="38.25">
      <c r="A171" s="917"/>
      <c r="B171" s="920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11"/>
      <c r="N171" s="911"/>
      <c r="O171" s="911"/>
      <c r="P171" s="914"/>
      <c r="Q171" s="914"/>
      <c r="R171" s="911"/>
      <c r="S171" s="914"/>
      <c r="T171" s="915"/>
      <c r="U171" s="911"/>
      <c r="V171" s="916"/>
    </row>
    <row r="172" spans="1:22">
      <c r="A172" s="917"/>
      <c r="B172" s="918"/>
      <c r="C172" s="65" t="s">
        <v>84</v>
      </c>
      <c r="M172" s="911" t="str">
        <f>IF((L173=""),"",MAX(D174:L174))</f>
        <v/>
      </c>
      <c r="N172" s="911" t="str">
        <f>IF(L173="","",MIN(D174:L174))</f>
        <v/>
      </c>
      <c r="O172" s="911" t="str">
        <f>IF((L174=""),"",AVERAGE(D174:L174))</f>
        <v/>
      </c>
      <c r="P172" s="912">
        <v>800</v>
      </c>
      <c r="Q172" s="912">
        <v>1000</v>
      </c>
      <c r="R172" s="911" t="str">
        <f>IF((L173=""),"",((M172-N172)/(M172+N172))*100)</f>
        <v/>
      </c>
      <c r="S172" s="912">
        <v>20</v>
      </c>
      <c r="T172" s="915" t="str">
        <f>IF(L173="","",IF(R269&lt;20,(IF(O172&gt;19000,IF(O172&lt;49000,"Pass","Fail"),"Fail"))))</f>
        <v/>
      </c>
      <c r="U172" s="911"/>
      <c r="V172" s="916"/>
    </row>
    <row r="173" spans="1:22">
      <c r="A173" s="917"/>
      <c r="B173" s="919"/>
      <c r="C173" s="65" t="s">
        <v>85</v>
      </c>
      <c r="M173" s="911"/>
      <c r="N173" s="911"/>
      <c r="O173" s="911"/>
      <c r="P173" s="913"/>
      <c r="Q173" s="913"/>
      <c r="R173" s="911"/>
      <c r="S173" s="913"/>
      <c r="T173" s="915"/>
      <c r="U173" s="911"/>
      <c r="V173" s="916"/>
    </row>
    <row r="174" spans="1:22" ht="38.25">
      <c r="A174" s="917"/>
      <c r="B174" s="920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11"/>
      <c r="N174" s="911"/>
      <c r="O174" s="911"/>
      <c r="P174" s="914"/>
      <c r="Q174" s="914"/>
      <c r="R174" s="911"/>
      <c r="S174" s="914"/>
      <c r="T174" s="915"/>
      <c r="U174" s="911"/>
      <c r="V174" s="916"/>
    </row>
    <row r="175" spans="1:22">
      <c r="A175" s="917"/>
      <c r="B175" s="918"/>
      <c r="C175" s="65" t="s">
        <v>84</v>
      </c>
      <c r="M175" s="911" t="str">
        <f>IF((L176=""),"",MAX(D177:L177))</f>
        <v/>
      </c>
      <c r="N175" s="911" t="str">
        <f>IF(L176="","",MIN(D177:L177))</f>
        <v/>
      </c>
      <c r="O175" s="911" t="str">
        <f>IF((L177=""),"",AVERAGE(D177:L177))</f>
        <v/>
      </c>
      <c r="P175" s="912">
        <v>800</v>
      </c>
      <c r="Q175" s="912">
        <v>1000</v>
      </c>
      <c r="R175" s="911" t="str">
        <f>IF((L176=""),"",((M175-N175)/(M175+N175))*100)</f>
        <v/>
      </c>
      <c r="S175" s="912">
        <v>20</v>
      </c>
      <c r="T175" s="915" t="str">
        <f>IF(L176="","",IF(R272&lt;20,(IF(O175&gt;19000,IF(O175&lt;49000,"Pass","Fail"),"Fail"))))</f>
        <v/>
      </c>
      <c r="U175" s="911"/>
      <c r="V175" s="916"/>
    </row>
    <row r="176" spans="1:22">
      <c r="A176" s="917"/>
      <c r="B176" s="919"/>
      <c r="C176" s="65" t="s">
        <v>85</v>
      </c>
      <c r="M176" s="911"/>
      <c r="N176" s="911"/>
      <c r="O176" s="911"/>
      <c r="P176" s="913"/>
      <c r="Q176" s="913"/>
      <c r="R176" s="911"/>
      <c r="S176" s="913"/>
      <c r="T176" s="915"/>
      <c r="U176" s="911"/>
      <c r="V176" s="916"/>
    </row>
    <row r="177" spans="1:22" ht="38.25">
      <c r="A177" s="917"/>
      <c r="B177" s="920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11"/>
      <c r="N177" s="911"/>
      <c r="O177" s="911"/>
      <c r="P177" s="914"/>
      <c r="Q177" s="914"/>
      <c r="R177" s="911"/>
      <c r="S177" s="914"/>
      <c r="T177" s="915"/>
      <c r="U177" s="911"/>
      <c r="V177" s="916"/>
    </row>
    <row r="178" spans="1:22">
      <c r="A178" s="917"/>
      <c r="B178" s="918"/>
      <c r="C178" s="65" t="s">
        <v>84</v>
      </c>
      <c r="M178" s="911" t="str">
        <f>IF((L179=""),"",MAX(D180:L180))</f>
        <v/>
      </c>
      <c r="N178" s="911" t="str">
        <f>IF(L179="","",MIN(D180:L180))</f>
        <v/>
      </c>
      <c r="O178" s="911" t="str">
        <f>IF((L180=""),"",AVERAGE(D180:L180))</f>
        <v/>
      </c>
      <c r="P178" s="912">
        <v>800</v>
      </c>
      <c r="Q178" s="912">
        <v>1000</v>
      </c>
      <c r="R178" s="911" t="str">
        <f>IF((L179=""),"",((M178-N178)/(M178+N178))*100)</f>
        <v/>
      </c>
      <c r="S178" s="912">
        <v>20</v>
      </c>
      <c r="T178" s="915" t="str">
        <f>IF(L179="","",IF(R275&lt;20,(IF(O178&gt;19000,IF(O178&lt;49000,"Pass","Fail"),"Fail"))))</f>
        <v/>
      </c>
      <c r="U178" s="911"/>
      <c r="V178" s="916"/>
    </row>
    <row r="179" spans="1:22">
      <c r="A179" s="917"/>
      <c r="B179" s="919"/>
      <c r="C179" s="65" t="s">
        <v>85</v>
      </c>
      <c r="M179" s="911"/>
      <c r="N179" s="911"/>
      <c r="O179" s="911"/>
      <c r="P179" s="913"/>
      <c r="Q179" s="913"/>
      <c r="R179" s="911"/>
      <c r="S179" s="913"/>
      <c r="T179" s="915"/>
      <c r="U179" s="911"/>
      <c r="V179" s="916"/>
    </row>
    <row r="180" spans="1:22" ht="38.25">
      <c r="A180" s="917"/>
      <c r="B180" s="920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11"/>
      <c r="N180" s="911"/>
      <c r="O180" s="911"/>
      <c r="P180" s="914"/>
      <c r="Q180" s="914"/>
      <c r="R180" s="911"/>
      <c r="S180" s="914"/>
      <c r="T180" s="915"/>
      <c r="U180" s="911"/>
      <c r="V180" s="916"/>
    </row>
    <row r="181" spans="1:22">
      <c r="A181" s="917"/>
      <c r="B181" s="918"/>
      <c r="C181" s="65" t="s">
        <v>84</v>
      </c>
      <c r="M181" s="911" t="str">
        <f>IF((L182=""),"",MAX(D183:L183))</f>
        <v/>
      </c>
      <c r="N181" s="911" t="str">
        <f>IF(L182="","",MIN(D183:L183))</f>
        <v/>
      </c>
      <c r="O181" s="911" t="str">
        <f>IF((L183=""),"",AVERAGE(D183:L183))</f>
        <v/>
      </c>
      <c r="P181" s="912">
        <v>800</v>
      </c>
      <c r="Q181" s="912">
        <v>1000</v>
      </c>
      <c r="R181" s="911" t="str">
        <f>IF((L182=""),"",((M181-N181)/(M181+N181))*100)</f>
        <v/>
      </c>
      <c r="S181" s="912">
        <v>20</v>
      </c>
      <c r="T181" s="915" t="str">
        <f>IF(L182="","",IF(R278&lt;20,(IF(O181&gt;19000,IF(O181&lt;49000,"Pass","Fail"),"Fail"))))</f>
        <v/>
      </c>
      <c r="U181" s="911"/>
      <c r="V181" s="916"/>
    </row>
    <row r="182" spans="1:22">
      <c r="A182" s="917"/>
      <c r="B182" s="919"/>
      <c r="C182" s="65" t="s">
        <v>85</v>
      </c>
      <c r="M182" s="911"/>
      <c r="N182" s="911"/>
      <c r="O182" s="911"/>
      <c r="P182" s="913"/>
      <c r="Q182" s="913"/>
      <c r="R182" s="911"/>
      <c r="S182" s="913"/>
      <c r="T182" s="915"/>
      <c r="U182" s="911"/>
      <c r="V182" s="916"/>
    </row>
    <row r="183" spans="1:22" ht="38.25">
      <c r="A183" s="917"/>
      <c r="B183" s="920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11"/>
      <c r="N183" s="911"/>
      <c r="O183" s="911"/>
      <c r="P183" s="914"/>
      <c r="Q183" s="914"/>
      <c r="R183" s="911"/>
      <c r="S183" s="914"/>
      <c r="T183" s="915"/>
      <c r="U183" s="911"/>
      <c r="V183" s="916"/>
    </row>
    <row r="184" spans="1:22">
      <c r="A184" s="917"/>
      <c r="B184" s="918"/>
      <c r="C184" s="65" t="s">
        <v>84</v>
      </c>
      <c r="M184" s="911" t="str">
        <f>IF((L185=""),"",MAX(D186:L186))</f>
        <v/>
      </c>
      <c r="N184" s="911" t="str">
        <f>IF(L185="","",MIN(D186:L186))</f>
        <v/>
      </c>
      <c r="O184" s="911" t="str">
        <f>IF((L186=""),"",AVERAGE(D186:L186))</f>
        <v/>
      </c>
      <c r="P184" s="912">
        <v>800</v>
      </c>
      <c r="Q184" s="912">
        <v>1000</v>
      </c>
      <c r="R184" s="911" t="str">
        <f>IF((L185=""),"",((M184-N184)/(M184+N184))*100)</f>
        <v/>
      </c>
      <c r="S184" s="912">
        <v>20</v>
      </c>
      <c r="T184" s="915" t="str">
        <f>IF(L185="","",IF(R281&lt;20,(IF(O184&gt;19000,IF(O184&lt;49000,"Pass","Fail"),"Fail"))))</f>
        <v/>
      </c>
      <c r="U184" s="911"/>
      <c r="V184" s="916"/>
    </row>
    <row r="185" spans="1:22">
      <c r="A185" s="917"/>
      <c r="B185" s="919"/>
      <c r="C185" s="65" t="s">
        <v>85</v>
      </c>
      <c r="M185" s="911"/>
      <c r="N185" s="911"/>
      <c r="O185" s="911"/>
      <c r="P185" s="913"/>
      <c r="Q185" s="913"/>
      <c r="R185" s="911"/>
      <c r="S185" s="913"/>
      <c r="T185" s="915"/>
      <c r="U185" s="911"/>
      <c r="V185" s="916"/>
    </row>
    <row r="186" spans="1:22" ht="38.25">
      <c r="A186" s="917"/>
      <c r="B186" s="920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11"/>
      <c r="N186" s="911"/>
      <c r="O186" s="911"/>
      <c r="P186" s="914"/>
      <c r="Q186" s="914"/>
      <c r="R186" s="911"/>
      <c r="S186" s="914"/>
      <c r="T186" s="915"/>
      <c r="U186" s="911"/>
      <c r="V186" s="916"/>
    </row>
    <row r="187" spans="1:22">
      <c r="A187" s="917"/>
      <c r="B187" s="918"/>
      <c r="C187" s="65" t="s">
        <v>84</v>
      </c>
      <c r="M187" s="911" t="str">
        <f>IF((L188=""),"",MAX(D189:L189))</f>
        <v/>
      </c>
      <c r="N187" s="911" t="str">
        <f>IF(L188="","",MIN(D189:L189))</f>
        <v/>
      </c>
      <c r="O187" s="911" t="str">
        <f>IF((L189=""),"",AVERAGE(D189:L189))</f>
        <v/>
      </c>
      <c r="P187" s="912">
        <v>800</v>
      </c>
      <c r="Q187" s="912">
        <v>1000</v>
      </c>
      <c r="R187" s="911" t="str">
        <f>IF((L188=""),"",((M187-N187)/(M187+N187))*100)</f>
        <v/>
      </c>
      <c r="S187" s="912">
        <v>20</v>
      </c>
      <c r="T187" s="915" t="str">
        <f>IF(L188="","",IF(R284&lt;20,(IF(O187&gt;19000,IF(O187&lt;49000,"Pass","Fail"),"Fail"))))</f>
        <v/>
      </c>
      <c r="U187" s="911"/>
      <c r="V187" s="916"/>
    </row>
    <row r="188" spans="1:22">
      <c r="A188" s="917"/>
      <c r="B188" s="919"/>
      <c r="C188" s="65" t="s">
        <v>85</v>
      </c>
      <c r="M188" s="911"/>
      <c r="N188" s="911"/>
      <c r="O188" s="911"/>
      <c r="P188" s="913"/>
      <c r="Q188" s="913"/>
      <c r="R188" s="911"/>
      <c r="S188" s="913"/>
      <c r="T188" s="915"/>
      <c r="U188" s="911"/>
      <c r="V188" s="916"/>
    </row>
    <row r="189" spans="1:22" ht="38.25">
      <c r="A189" s="917"/>
      <c r="B189" s="920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11"/>
      <c r="N189" s="911"/>
      <c r="O189" s="911"/>
      <c r="P189" s="914"/>
      <c r="Q189" s="914"/>
      <c r="R189" s="911"/>
      <c r="S189" s="914"/>
      <c r="T189" s="915"/>
      <c r="U189" s="911"/>
      <c r="V189" s="916"/>
    </row>
    <row r="190" spans="1:22">
      <c r="A190" s="917"/>
      <c r="B190" s="918"/>
      <c r="C190" s="65" t="s">
        <v>84</v>
      </c>
      <c r="M190" s="911" t="str">
        <f>IF((L191=""),"",MAX(D192:L192))</f>
        <v/>
      </c>
      <c r="N190" s="911" t="str">
        <f>IF(L191="","",MIN(D192:L192))</f>
        <v/>
      </c>
      <c r="O190" s="911" t="str">
        <f>IF((L192=""),"",AVERAGE(D192:L192))</f>
        <v/>
      </c>
      <c r="P190" s="912">
        <v>800</v>
      </c>
      <c r="Q190" s="912">
        <v>1000</v>
      </c>
      <c r="R190" s="911" t="str">
        <f>IF((L191=""),"",((M190-N190)/(M190+N190))*100)</f>
        <v/>
      </c>
      <c r="S190" s="912">
        <v>20</v>
      </c>
      <c r="T190" s="915" t="str">
        <f>IF(L191="","",IF(R287&lt;20,(IF(O190&gt;19000,IF(O190&lt;49000,"Pass","Fail"),"Fail"))))</f>
        <v/>
      </c>
      <c r="U190" s="911"/>
      <c r="V190" s="916"/>
    </row>
    <row r="191" spans="1:22">
      <c r="A191" s="917"/>
      <c r="B191" s="919"/>
      <c r="C191" s="65" t="s">
        <v>85</v>
      </c>
      <c r="M191" s="911"/>
      <c r="N191" s="911"/>
      <c r="O191" s="911"/>
      <c r="P191" s="913"/>
      <c r="Q191" s="913"/>
      <c r="R191" s="911"/>
      <c r="S191" s="913"/>
      <c r="T191" s="915"/>
      <c r="U191" s="911"/>
      <c r="V191" s="916"/>
    </row>
    <row r="192" spans="1:22" ht="38.25">
      <c r="A192" s="917"/>
      <c r="B192" s="920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11"/>
      <c r="N192" s="911"/>
      <c r="O192" s="911"/>
      <c r="P192" s="914"/>
      <c r="Q192" s="914"/>
      <c r="R192" s="911"/>
      <c r="S192" s="914"/>
      <c r="T192" s="915"/>
      <c r="U192" s="911"/>
      <c r="V192" s="916"/>
    </row>
    <row r="193" spans="1:22">
      <c r="A193" s="917"/>
      <c r="B193" s="918"/>
      <c r="C193" s="65" t="s">
        <v>84</v>
      </c>
      <c r="M193" s="911" t="str">
        <f>IF((L194=""),"",MAX(D195:L195))</f>
        <v/>
      </c>
      <c r="N193" s="911" t="str">
        <f>IF(L194="","",MIN(D195:L195))</f>
        <v/>
      </c>
      <c r="O193" s="911" t="str">
        <f>IF((L195=""),"",AVERAGE(D195:L195))</f>
        <v/>
      </c>
      <c r="P193" s="912">
        <v>800</v>
      </c>
      <c r="Q193" s="912">
        <v>1000</v>
      </c>
      <c r="R193" s="911" t="str">
        <f>IF((L194=""),"",((M193-N193)/(M193+N193))*100)</f>
        <v/>
      </c>
      <c r="S193" s="912">
        <v>20</v>
      </c>
      <c r="T193" s="915" t="str">
        <f>IF(L194="","",IF(R290&lt;20,(IF(O193&gt;19000,IF(O193&lt;49000,"Pass","Fail"),"Fail"))))</f>
        <v/>
      </c>
      <c r="U193" s="911"/>
      <c r="V193" s="916"/>
    </row>
    <row r="194" spans="1:22">
      <c r="A194" s="917"/>
      <c r="B194" s="919"/>
      <c r="C194" s="65" t="s">
        <v>85</v>
      </c>
      <c r="M194" s="911"/>
      <c r="N194" s="911"/>
      <c r="O194" s="911"/>
      <c r="P194" s="913"/>
      <c r="Q194" s="913"/>
      <c r="R194" s="911"/>
      <c r="S194" s="913"/>
      <c r="T194" s="915"/>
      <c r="U194" s="911"/>
      <c r="V194" s="916"/>
    </row>
    <row r="195" spans="1:22" ht="38.25">
      <c r="A195" s="917"/>
      <c r="B195" s="920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11"/>
      <c r="N195" s="911"/>
      <c r="O195" s="911"/>
      <c r="P195" s="914"/>
      <c r="Q195" s="914"/>
      <c r="R195" s="911"/>
      <c r="S195" s="914"/>
      <c r="T195" s="915"/>
      <c r="U195" s="911"/>
      <c r="V195" s="916"/>
    </row>
    <row r="196" spans="1:22">
      <c r="A196" s="917"/>
      <c r="B196" s="918"/>
      <c r="C196" s="65" t="s">
        <v>84</v>
      </c>
      <c r="M196" s="911" t="str">
        <f>IF((L197=""),"",MAX(D198:L198))</f>
        <v/>
      </c>
      <c r="N196" s="911" t="str">
        <f>IF(L197="","",MIN(D198:L198))</f>
        <v/>
      </c>
      <c r="O196" s="911" t="str">
        <f>IF((L198=""),"",AVERAGE(D198:L198))</f>
        <v/>
      </c>
      <c r="P196" s="912">
        <v>800</v>
      </c>
      <c r="Q196" s="912">
        <v>1000</v>
      </c>
      <c r="R196" s="911" t="str">
        <f>IF((L197=""),"",((M196-N196)/(M196+N196))*100)</f>
        <v/>
      </c>
      <c r="S196" s="912">
        <v>20</v>
      </c>
      <c r="T196" s="915" t="str">
        <f>IF(L197="","",IF(R293&lt;20,(IF(O196&gt;19000,IF(O196&lt;49000,"Pass","Fail"),"Fail"))))</f>
        <v/>
      </c>
      <c r="U196" s="911"/>
      <c r="V196" s="916"/>
    </row>
    <row r="197" spans="1:22">
      <c r="A197" s="917"/>
      <c r="B197" s="919"/>
      <c r="C197" s="65" t="s">
        <v>85</v>
      </c>
      <c r="M197" s="911"/>
      <c r="N197" s="911"/>
      <c r="O197" s="911"/>
      <c r="P197" s="913"/>
      <c r="Q197" s="913"/>
      <c r="R197" s="911"/>
      <c r="S197" s="913"/>
      <c r="T197" s="915"/>
      <c r="U197" s="911"/>
      <c r="V197" s="916"/>
    </row>
    <row r="198" spans="1:22" ht="38.25">
      <c r="A198" s="917"/>
      <c r="B198" s="920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11"/>
      <c r="N198" s="911"/>
      <c r="O198" s="911"/>
      <c r="P198" s="914"/>
      <c r="Q198" s="914"/>
      <c r="R198" s="911"/>
      <c r="S198" s="914"/>
      <c r="T198" s="915"/>
      <c r="U198" s="911"/>
      <c r="V198" s="916"/>
    </row>
    <row r="199" spans="1:22">
      <c r="A199" s="917"/>
      <c r="B199" s="918"/>
      <c r="C199" s="65" t="s">
        <v>84</v>
      </c>
      <c r="M199" s="911" t="str">
        <f>IF((L200=""),"",MAX(D201:L201))</f>
        <v/>
      </c>
      <c r="N199" s="911" t="str">
        <f>IF(L200="","",MIN(D201:L201))</f>
        <v/>
      </c>
      <c r="O199" s="911" t="str">
        <f>IF((L201=""),"",AVERAGE(D201:L201))</f>
        <v/>
      </c>
      <c r="P199" s="912">
        <v>800</v>
      </c>
      <c r="Q199" s="912">
        <v>1000</v>
      </c>
      <c r="R199" s="911" t="str">
        <f>IF((L200=""),"",((M199-N199)/(M199+N199))*100)</f>
        <v/>
      </c>
      <c r="S199" s="912">
        <v>20</v>
      </c>
      <c r="T199" s="915" t="str">
        <f>IF(L200="","",IF(R296&lt;20,(IF(O199&gt;19000,IF(O199&lt;49000,"Pass","Fail"),"Fail"))))</f>
        <v/>
      </c>
      <c r="U199" s="911"/>
      <c r="V199" s="916"/>
    </row>
    <row r="200" spans="1:22">
      <c r="A200" s="917"/>
      <c r="B200" s="919"/>
      <c r="C200" s="65" t="s">
        <v>85</v>
      </c>
      <c r="M200" s="911"/>
      <c r="N200" s="911"/>
      <c r="O200" s="911"/>
      <c r="P200" s="913"/>
      <c r="Q200" s="913"/>
      <c r="R200" s="911"/>
      <c r="S200" s="913"/>
      <c r="T200" s="915"/>
      <c r="U200" s="911"/>
      <c r="V200" s="916"/>
    </row>
    <row r="201" spans="1:22" ht="38.25">
      <c r="A201" s="917"/>
      <c r="B201" s="920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11"/>
      <c r="N201" s="911"/>
      <c r="O201" s="911"/>
      <c r="P201" s="914"/>
      <c r="Q201" s="914"/>
      <c r="R201" s="911"/>
      <c r="S201" s="914"/>
      <c r="T201" s="915"/>
      <c r="U201" s="911"/>
      <c r="V201" s="916"/>
    </row>
    <row r="202" spans="1:22">
      <c r="A202" s="917"/>
      <c r="B202" s="918"/>
      <c r="C202" s="65" t="s">
        <v>84</v>
      </c>
      <c r="M202" s="911" t="str">
        <f>IF((L203=""),"",MAX(D204:L204))</f>
        <v/>
      </c>
      <c r="N202" s="911" t="str">
        <f>IF(L203="","",MIN(D204:L204))</f>
        <v/>
      </c>
      <c r="O202" s="911" t="str">
        <f>IF((L204=""),"",AVERAGE(D204:L204))</f>
        <v/>
      </c>
      <c r="P202" s="912">
        <v>800</v>
      </c>
      <c r="Q202" s="912">
        <v>1000</v>
      </c>
      <c r="R202" s="911" t="str">
        <f>IF((L203=""),"",((M202-N202)/(M202+N202))*100)</f>
        <v/>
      </c>
      <c r="S202" s="912">
        <v>20</v>
      </c>
      <c r="T202" s="915" t="str">
        <f>IF(L203="","",IF(R299&lt;20,(IF(O202&gt;19000,IF(O202&lt;49000,"Pass","Fail"),"Fail"))))</f>
        <v/>
      </c>
      <c r="U202" s="911"/>
      <c r="V202" s="916"/>
    </row>
    <row r="203" spans="1:22">
      <c r="A203" s="917"/>
      <c r="B203" s="919"/>
      <c r="C203" s="65" t="s">
        <v>85</v>
      </c>
      <c r="M203" s="911"/>
      <c r="N203" s="911"/>
      <c r="O203" s="911"/>
      <c r="P203" s="913"/>
      <c r="Q203" s="913"/>
      <c r="R203" s="911"/>
      <c r="S203" s="913"/>
      <c r="T203" s="915"/>
      <c r="U203" s="911"/>
      <c r="V203" s="916"/>
    </row>
    <row r="204" spans="1:22" ht="38.25">
      <c r="A204" s="917"/>
      <c r="B204" s="920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11"/>
      <c r="N204" s="911"/>
      <c r="O204" s="911"/>
      <c r="P204" s="914"/>
      <c r="Q204" s="914"/>
      <c r="R204" s="911"/>
      <c r="S204" s="914"/>
      <c r="T204" s="915"/>
      <c r="U204" s="911"/>
      <c r="V204" s="916"/>
    </row>
    <row r="205" spans="1:22">
      <c r="A205" s="917"/>
      <c r="B205" s="918"/>
      <c r="C205" s="65" t="s">
        <v>84</v>
      </c>
      <c r="M205" s="911" t="str">
        <f>IF((L206=""),"",MAX(D207:L207))</f>
        <v/>
      </c>
      <c r="N205" s="911" t="str">
        <f>IF(L206="","",MIN(D207:L207))</f>
        <v/>
      </c>
      <c r="O205" s="911" t="str">
        <f>IF((L207=""),"",AVERAGE(D207:L207))</f>
        <v/>
      </c>
      <c r="P205" s="912">
        <v>800</v>
      </c>
      <c r="Q205" s="912">
        <v>1000</v>
      </c>
      <c r="R205" s="911" t="str">
        <f>IF((L206=""),"",((M205-N205)/(M205+N205))*100)</f>
        <v/>
      </c>
      <c r="S205" s="912">
        <v>20</v>
      </c>
      <c r="T205" s="915" t="str">
        <f>IF(L206="","",IF(R302&lt;20,(IF(O205&gt;19000,IF(O205&lt;49000,"Pass","Fail"),"Fail"))))</f>
        <v/>
      </c>
      <c r="U205" s="911"/>
      <c r="V205" s="916"/>
    </row>
    <row r="206" spans="1:22">
      <c r="A206" s="917"/>
      <c r="B206" s="919"/>
      <c r="C206" s="65" t="s">
        <v>85</v>
      </c>
      <c r="M206" s="911"/>
      <c r="N206" s="911"/>
      <c r="O206" s="911"/>
      <c r="P206" s="913"/>
      <c r="Q206" s="913"/>
      <c r="R206" s="911"/>
      <c r="S206" s="913"/>
      <c r="T206" s="915"/>
      <c r="U206" s="911"/>
      <c r="V206" s="916"/>
    </row>
    <row r="207" spans="1:22" ht="38.25">
      <c r="A207" s="917"/>
      <c r="B207" s="920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11"/>
      <c r="N207" s="911"/>
      <c r="O207" s="911"/>
      <c r="P207" s="914"/>
      <c r="Q207" s="914"/>
      <c r="R207" s="911"/>
      <c r="S207" s="914"/>
      <c r="T207" s="915"/>
      <c r="U207" s="911"/>
      <c r="V207" s="916"/>
    </row>
    <row r="208" spans="1:22">
      <c r="A208" s="917"/>
      <c r="B208" s="918"/>
      <c r="C208" s="65" t="s">
        <v>84</v>
      </c>
      <c r="M208" s="911" t="str">
        <f>IF((L209=""),"",MAX(D210:L210))</f>
        <v/>
      </c>
      <c r="N208" s="911" t="str">
        <f>IF(L209="","",MIN(D210:L210))</f>
        <v/>
      </c>
      <c r="O208" s="911" t="str">
        <f>IF((L210=""),"",AVERAGE(D210:L210))</f>
        <v/>
      </c>
      <c r="P208" s="912">
        <v>800</v>
      </c>
      <c r="Q208" s="912">
        <v>1000</v>
      </c>
      <c r="R208" s="911" t="str">
        <f>IF((L209=""),"",((M208-N208)/(M208+N208))*100)</f>
        <v/>
      </c>
      <c r="S208" s="912">
        <v>20</v>
      </c>
      <c r="T208" s="915" t="str">
        <f>IF(L209="","",IF(R305&lt;20,(IF(O208&gt;19000,IF(O208&lt;49000,"Pass","Fail"),"Fail"))))</f>
        <v/>
      </c>
      <c r="U208" s="911"/>
      <c r="V208" s="916"/>
    </row>
    <row r="209" spans="1:22">
      <c r="A209" s="917"/>
      <c r="B209" s="919"/>
      <c r="C209" s="65" t="s">
        <v>85</v>
      </c>
      <c r="M209" s="911"/>
      <c r="N209" s="911"/>
      <c r="O209" s="911"/>
      <c r="P209" s="913"/>
      <c r="Q209" s="913"/>
      <c r="R209" s="911"/>
      <c r="S209" s="913"/>
      <c r="T209" s="915"/>
      <c r="U209" s="911"/>
      <c r="V209" s="916"/>
    </row>
    <row r="210" spans="1:22" ht="38.25">
      <c r="A210" s="917"/>
      <c r="B210" s="920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11"/>
      <c r="N210" s="911"/>
      <c r="O210" s="911"/>
      <c r="P210" s="914"/>
      <c r="Q210" s="914"/>
      <c r="R210" s="911"/>
      <c r="S210" s="914"/>
      <c r="T210" s="915"/>
      <c r="U210" s="911"/>
      <c r="V210" s="916"/>
    </row>
    <row r="211" spans="1:22">
      <c r="A211" s="917"/>
      <c r="B211" s="918"/>
      <c r="C211" s="65" t="s">
        <v>84</v>
      </c>
      <c r="M211" s="911" t="str">
        <f>IF((L212=""),"",MAX(D213:L213))</f>
        <v/>
      </c>
      <c r="N211" s="911" t="str">
        <f>IF(L212="","",MIN(D213:L213))</f>
        <v/>
      </c>
      <c r="O211" s="911" t="str">
        <f>IF((L213=""),"",AVERAGE(D213:L213))</f>
        <v/>
      </c>
      <c r="P211" s="912">
        <v>800</v>
      </c>
      <c r="Q211" s="912">
        <v>1000</v>
      </c>
      <c r="R211" s="911" t="str">
        <f>IF((L212=""),"",((M211-N211)/(M211+N211))*100)</f>
        <v/>
      </c>
      <c r="S211" s="912">
        <v>20</v>
      </c>
      <c r="T211" s="915" t="str">
        <f>IF(L212="","",IF(R308&lt;20,(IF(O211&gt;19000,IF(O211&lt;49000,"Pass","Fail"),"Fail"))))</f>
        <v/>
      </c>
      <c r="U211" s="911"/>
      <c r="V211" s="916"/>
    </row>
    <row r="212" spans="1:22">
      <c r="A212" s="917"/>
      <c r="B212" s="919"/>
      <c r="C212" s="65" t="s">
        <v>85</v>
      </c>
      <c r="M212" s="911"/>
      <c r="N212" s="911"/>
      <c r="O212" s="911"/>
      <c r="P212" s="913"/>
      <c r="Q212" s="913"/>
      <c r="R212" s="911"/>
      <c r="S212" s="913"/>
      <c r="T212" s="915"/>
      <c r="U212" s="911"/>
      <c r="V212" s="916"/>
    </row>
    <row r="213" spans="1:22" ht="38.25">
      <c r="A213" s="917"/>
      <c r="B213" s="920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11"/>
      <c r="N213" s="911"/>
      <c r="O213" s="911"/>
      <c r="P213" s="914"/>
      <c r="Q213" s="914"/>
      <c r="R213" s="911"/>
      <c r="S213" s="914"/>
      <c r="T213" s="915"/>
      <c r="U213" s="911"/>
      <c r="V213" s="916"/>
    </row>
    <row r="214" spans="1:22">
      <c r="A214" s="917"/>
      <c r="B214" s="918"/>
      <c r="C214" s="65" t="s">
        <v>84</v>
      </c>
      <c r="M214" s="911" t="str">
        <f>IF((L215=""),"",MAX(D216:L216))</f>
        <v/>
      </c>
      <c r="N214" s="911" t="str">
        <f>IF(L215="","",MIN(D216:L216))</f>
        <v/>
      </c>
      <c r="O214" s="911" t="str">
        <f>IF((L216=""),"",AVERAGE(D216:L216))</f>
        <v/>
      </c>
      <c r="P214" s="912">
        <v>800</v>
      </c>
      <c r="Q214" s="912">
        <v>1000</v>
      </c>
      <c r="R214" s="911" t="str">
        <f>IF((L215=""),"",((M214-N214)/(M214+N214))*100)</f>
        <v/>
      </c>
      <c r="S214" s="912">
        <v>20</v>
      </c>
      <c r="T214" s="915" t="str">
        <f>IF(L215="","",IF(R311&lt;20,(IF(O214&gt;19000,IF(O214&lt;49000,"Pass","Fail"),"Fail"))))</f>
        <v/>
      </c>
      <c r="U214" s="911"/>
      <c r="V214" s="916"/>
    </row>
    <row r="215" spans="1:22">
      <c r="A215" s="917"/>
      <c r="B215" s="919"/>
      <c r="C215" s="65" t="s">
        <v>85</v>
      </c>
      <c r="M215" s="911"/>
      <c r="N215" s="911"/>
      <c r="O215" s="911"/>
      <c r="P215" s="913"/>
      <c r="Q215" s="913"/>
      <c r="R215" s="911"/>
      <c r="S215" s="913"/>
      <c r="T215" s="915"/>
      <c r="U215" s="911"/>
      <c r="V215" s="916"/>
    </row>
    <row r="216" spans="1:22" ht="38.25">
      <c r="A216" s="917"/>
      <c r="B216" s="920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11"/>
      <c r="N216" s="911"/>
      <c r="O216" s="911"/>
      <c r="P216" s="914"/>
      <c r="Q216" s="914"/>
      <c r="R216" s="911"/>
      <c r="S216" s="914"/>
      <c r="T216" s="915"/>
      <c r="U216" s="911"/>
      <c r="V216" s="916"/>
    </row>
    <row r="217" spans="1:22">
      <c r="A217" s="917"/>
      <c r="B217" s="918"/>
      <c r="C217" s="65" t="s">
        <v>84</v>
      </c>
      <c r="M217" s="911" t="str">
        <f>IF((L218=""),"",MAX(D219:L219))</f>
        <v/>
      </c>
      <c r="N217" s="911" t="str">
        <f>IF(L218="","",MIN(D219:L219))</f>
        <v/>
      </c>
      <c r="O217" s="911" t="str">
        <f>IF((L219=""),"",AVERAGE(D219:L219))</f>
        <v/>
      </c>
      <c r="P217" s="912">
        <v>800</v>
      </c>
      <c r="Q217" s="912">
        <v>1000</v>
      </c>
      <c r="R217" s="911" t="str">
        <f>IF((L218=""),"",((M217-N217)/(M217+N217))*100)</f>
        <v/>
      </c>
      <c r="S217" s="912">
        <v>20</v>
      </c>
      <c r="T217" s="915" t="str">
        <f>IF(L218="","",IF(R314&lt;20,(IF(O217&gt;19000,IF(O217&lt;49000,"Pass","Fail"),"Fail"))))</f>
        <v/>
      </c>
      <c r="U217" s="911"/>
      <c r="V217" s="916"/>
    </row>
    <row r="218" spans="1:22">
      <c r="A218" s="917"/>
      <c r="B218" s="919"/>
      <c r="C218" s="65" t="s">
        <v>85</v>
      </c>
      <c r="M218" s="911"/>
      <c r="N218" s="911"/>
      <c r="O218" s="911"/>
      <c r="P218" s="913"/>
      <c r="Q218" s="913"/>
      <c r="R218" s="911"/>
      <c r="S218" s="913"/>
      <c r="T218" s="915"/>
      <c r="U218" s="911"/>
      <c r="V218" s="916"/>
    </row>
    <row r="219" spans="1:22" ht="38.25">
      <c r="A219" s="917"/>
      <c r="B219" s="920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11"/>
      <c r="N219" s="911"/>
      <c r="O219" s="911"/>
      <c r="P219" s="914"/>
      <c r="Q219" s="914"/>
      <c r="R219" s="911"/>
      <c r="S219" s="914"/>
      <c r="T219" s="915"/>
      <c r="U219" s="911"/>
      <c r="V219" s="916"/>
    </row>
    <row r="220" spans="1:22">
      <c r="A220" s="917"/>
      <c r="B220" s="918"/>
      <c r="C220" s="65" t="s">
        <v>84</v>
      </c>
      <c r="M220" s="911" t="str">
        <f>IF((L221=""),"",MAX(D222:L222))</f>
        <v/>
      </c>
      <c r="N220" s="911" t="str">
        <f>IF(L221="","",MIN(D222:L222))</f>
        <v/>
      </c>
      <c r="O220" s="911" t="str">
        <f>IF((L222=""),"",AVERAGE(D222:L222))</f>
        <v/>
      </c>
      <c r="P220" s="912">
        <v>800</v>
      </c>
      <c r="Q220" s="912">
        <v>1000</v>
      </c>
      <c r="R220" s="911" t="str">
        <f>IF((L221=""),"",((M220-N220)/(M220+N220))*100)</f>
        <v/>
      </c>
      <c r="S220" s="912">
        <v>20</v>
      </c>
      <c r="T220" s="915" t="str">
        <f>IF(L221="","",IF(R317&lt;20,(IF(O220&gt;19000,IF(O220&lt;49000,"Pass","Fail"),"Fail"))))</f>
        <v/>
      </c>
      <c r="U220" s="911"/>
      <c r="V220" s="916"/>
    </row>
    <row r="221" spans="1:22">
      <c r="A221" s="917"/>
      <c r="B221" s="919"/>
      <c r="C221" s="65" t="s">
        <v>85</v>
      </c>
      <c r="M221" s="911"/>
      <c r="N221" s="911"/>
      <c r="O221" s="911"/>
      <c r="P221" s="913"/>
      <c r="Q221" s="913"/>
      <c r="R221" s="911"/>
      <c r="S221" s="913"/>
      <c r="T221" s="915"/>
      <c r="U221" s="911"/>
      <c r="V221" s="916"/>
    </row>
    <row r="222" spans="1:22" ht="38.25">
      <c r="A222" s="917"/>
      <c r="B222" s="920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11"/>
      <c r="N222" s="911"/>
      <c r="O222" s="911"/>
      <c r="P222" s="914"/>
      <c r="Q222" s="914"/>
      <c r="R222" s="911"/>
      <c r="S222" s="914"/>
      <c r="T222" s="915"/>
      <c r="U222" s="911"/>
      <c r="V222" s="916"/>
    </row>
    <row r="223" spans="1:22">
      <c r="A223" s="917"/>
      <c r="B223" s="918"/>
      <c r="C223" s="65" t="s">
        <v>84</v>
      </c>
      <c r="M223" s="911" t="str">
        <f>IF((L224=""),"",MAX(D225:L225))</f>
        <v/>
      </c>
      <c r="N223" s="911" t="str">
        <f>IF(L224="","",MIN(D225:L225))</f>
        <v/>
      </c>
      <c r="O223" s="911" t="str">
        <f>IF((L225=""),"",AVERAGE(D225:L225))</f>
        <v/>
      </c>
      <c r="P223" s="912">
        <v>800</v>
      </c>
      <c r="Q223" s="912">
        <v>1000</v>
      </c>
      <c r="R223" s="911" t="str">
        <f>IF((L224=""),"",((M223-N223)/(M223+N223))*100)</f>
        <v/>
      </c>
      <c r="S223" s="912">
        <v>20</v>
      </c>
      <c r="T223" s="915" t="str">
        <f>IF(L224="","",IF(R320&lt;20,(IF(O223&gt;19000,IF(O223&lt;49000,"Pass","Fail"),"Fail"))))</f>
        <v/>
      </c>
      <c r="U223" s="911"/>
      <c r="V223" s="916"/>
    </row>
    <row r="224" spans="1:22">
      <c r="A224" s="917"/>
      <c r="B224" s="919"/>
      <c r="C224" s="65" t="s">
        <v>85</v>
      </c>
      <c r="M224" s="911"/>
      <c r="N224" s="911"/>
      <c r="O224" s="911"/>
      <c r="P224" s="913"/>
      <c r="Q224" s="913"/>
      <c r="R224" s="911"/>
      <c r="S224" s="913"/>
      <c r="T224" s="915"/>
      <c r="U224" s="911"/>
      <c r="V224" s="916"/>
    </row>
    <row r="225" spans="1:22" ht="38.25">
      <c r="A225" s="917"/>
      <c r="B225" s="920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11"/>
      <c r="N225" s="911"/>
      <c r="O225" s="911"/>
      <c r="P225" s="914"/>
      <c r="Q225" s="914"/>
      <c r="R225" s="911"/>
      <c r="S225" s="914"/>
      <c r="T225" s="915"/>
      <c r="U225" s="911"/>
      <c r="V225" s="916"/>
    </row>
    <row r="226" spans="1:22">
      <c r="A226" s="917"/>
      <c r="B226" s="918"/>
      <c r="C226" s="65" t="s">
        <v>84</v>
      </c>
      <c r="M226" s="911" t="str">
        <f>IF((L227=""),"",MAX(D228:L228))</f>
        <v/>
      </c>
      <c r="N226" s="911" t="str">
        <f>IF(L227="","",MIN(D228:L228))</f>
        <v/>
      </c>
      <c r="O226" s="911" t="str">
        <f>IF((L228=""),"",AVERAGE(D228:L228))</f>
        <v/>
      </c>
      <c r="P226" s="912">
        <v>800</v>
      </c>
      <c r="Q226" s="912">
        <v>1000</v>
      </c>
      <c r="R226" s="911" t="str">
        <f>IF((L227=""),"",((M226-N226)/(M226+N226))*100)</f>
        <v/>
      </c>
      <c r="S226" s="912">
        <v>20</v>
      </c>
      <c r="T226" s="915" t="str">
        <f>IF(L227="","",IF(R323&lt;20,(IF(O226&gt;19000,IF(O226&lt;49000,"Pass","Fail"),"Fail"))))</f>
        <v/>
      </c>
      <c r="U226" s="911"/>
      <c r="V226" s="916"/>
    </row>
    <row r="227" spans="1:22">
      <c r="A227" s="917"/>
      <c r="B227" s="919"/>
      <c r="C227" s="65" t="s">
        <v>85</v>
      </c>
      <c r="M227" s="911"/>
      <c r="N227" s="911"/>
      <c r="O227" s="911"/>
      <c r="P227" s="913"/>
      <c r="Q227" s="913"/>
      <c r="R227" s="911"/>
      <c r="S227" s="913"/>
      <c r="T227" s="915"/>
      <c r="U227" s="911"/>
      <c r="V227" s="916"/>
    </row>
    <row r="228" spans="1:22" ht="38.25">
      <c r="A228" s="917"/>
      <c r="B228" s="920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11"/>
      <c r="N228" s="911"/>
      <c r="O228" s="911"/>
      <c r="P228" s="914"/>
      <c r="Q228" s="914"/>
      <c r="R228" s="911"/>
      <c r="S228" s="914"/>
      <c r="T228" s="915"/>
      <c r="U228" s="911"/>
      <c r="V228" s="916"/>
    </row>
    <row r="229" spans="1:22">
      <c r="A229" s="917"/>
      <c r="B229" s="918"/>
      <c r="C229" s="65" t="s">
        <v>84</v>
      </c>
      <c r="M229" s="911" t="str">
        <f>IF((L230=""),"",MAX(D231:L231))</f>
        <v/>
      </c>
      <c r="N229" s="911" t="str">
        <f>IF(L230="","",MIN(D231:L231))</f>
        <v/>
      </c>
      <c r="O229" s="911" t="str">
        <f>IF((L231=""),"",AVERAGE(D231:L231))</f>
        <v/>
      </c>
      <c r="P229" s="912">
        <v>800</v>
      </c>
      <c r="Q229" s="912">
        <v>1000</v>
      </c>
      <c r="R229" s="911" t="str">
        <f>IF((L230=""),"",((M229-N229)/(M229+N229))*100)</f>
        <v/>
      </c>
      <c r="S229" s="912">
        <v>20</v>
      </c>
      <c r="T229" s="915" t="str">
        <f>IF(L230="","",IF(R326&lt;20,(IF(O229&gt;19000,IF(O229&lt;49000,"Pass","Fail"),"Fail"))))</f>
        <v/>
      </c>
      <c r="U229" s="911"/>
      <c r="V229" s="916"/>
    </row>
    <row r="230" spans="1:22">
      <c r="A230" s="917"/>
      <c r="B230" s="919"/>
      <c r="C230" s="65" t="s">
        <v>85</v>
      </c>
      <c r="M230" s="911"/>
      <c r="N230" s="911"/>
      <c r="O230" s="911"/>
      <c r="P230" s="913"/>
      <c r="Q230" s="913"/>
      <c r="R230" s="911"/>
      <c r="S230" s="913"/>
      <c r="T230" s="915"/>
      <c r="U230" s="911"/>
      <c r="V230" s="916"/>
    </row>
    <row r="231" spans="1:22" ht="38.25">
      <c r="A231" s="917"/>
      <c r="B231" s="920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11"/>
      <c r="N231" s="911"/>
      <c r="O231" s="911"/>
      <c r="P231" s="914"/>
      <c r="Q231" s="914"/>
      <c r="R231" s="911"/>
      <c r="S231" s="914"/>
      <c r="T231" s="915"/>
      <c r="U231" s="911"/>
      <c r="V231" s="916"/>
    </row>
    <row r="232" spans="1:22">
      <c r="A232" s="917"/>
      <c r="B232" s="918"/>
      <c r="C232" s="65" t="s">
        <v>84</v>
      </c>
      <c r="M232" s="911" t="str">
        <f>IF((L233=""),"",MAX(D234:L234))</f>
        <v/>
      </c>
      <c r="N232" s="911" t="str">
        <f>IF(L233="","",MIN(D234:L234))</f>
        <v/>
      </c>
      <c r="O232" s="911" t="str">
        <f>IF((L234=""),"",AVERAGE(D234:L234))</f>
        <v/>
      </c>
      <c r="P232" s="912">
        <v>800</v>
      </c>
      <c r="Q232" s="912">
        <v>1000</v>
      </c>
      <c r="R232" s="911" t="str">
        <f>IF((L233=""),"",((M232-N232)/(M232+N232))*100)</f>
        <v/>
      </c>
      <c r="S232" s="912">
        <v>20</v>
      </c>
      <c r="T232" s="915" t="str">
        <f>IF(L233="","",IF(R329&lt;20,(IF(O232&gt;19000,IF(O232&lt;49000,"Pass","Fail"),"Fail"))))</f>
        <v/>
      </c>
      <c r="U232" s="911"/>
      <c r="V232" s="916"/>
    </row>
    <row r="233" spans="1:22">
      <c r="A233" s="917"/>
      <c r="B233" s="919"/>
      <c r="C233" s="65" t="s">
        <v>85</v>
      </c>
      <c r="M233" s="911"/>
      <c r="N233" s="911"/>
      <c r="O233" s="911"/>
      <c r="P233" s="913"/>
      <c r="Q233" s="913"/>
      <c r="R233" s="911"/>
      <c r="S233" s="913"/>
      <c r="T233" s="915"/>
      <c r="U233" s="911"/>
      <c r="V233" s="916"/>
    </row>
    <row r="234" spans="1:22" ht="38.25">
      <c r="A234" s="917"/>
      <c r="B234" s="920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11"/>
      <c r="N234" s="911"/>
      <c r="O234" s="911"/>
      <c r="P234" s="914"/>
      <c r="Q234" s="914"/>
      <c r="R234" s="911"/>
      <c r="S234" s="914"/>
      <c r="T234" s="915"/>
      <c r="U234" s="911"/>
      <c r="V234" s="916"/>
    </row>
    <row r="235" spans="1:22">
      <c r="A235" s="917"/>
      <c r="B235" s="918"/>
      <c r="C235" s="65" t="s">
        <v>84</v>
      </c>
      <c r="M235" s="911" t="str">
        <f>IF((L236=""),"",MAX(D237:L237))</f>
        <v/>
      </c>
      <c r="N235" s="911" t="str">
        <f>IF(L236="","",MIN(D237:L237))</f>
        <v/>
      </c>
      <c r="O235" s="911" t="str">
        <f>IF((L237=""),"",AVERAGE(D237:L237))</f>
        <v/>
      </c>
      <c r="P235" s="912">
        <v>800</v>
      </c>
      <c r="Q235" s="912">
        <v>1000</v>
      </c>
      <c r="R235" s="911" t="str">
        <f>IF((L236=""),"",((M235-N235)/(M235+N235))*100)</f>
        <v/>
      </c>
      <c r="S235" s="912">
        <v>20</v>
      </c>
      <c r="T235" s="915" t="str">
        <f>IF(L236="","",IF(R332&lt;20,(IF(O235&gt;19000,IF(O235&lt;49000,"Pass","Fail"),"Fail"))))</f>
        <v/>
      </c>
      <c r="U235" s="911"/>
      <c r="V235" s="916"/>
    </row>
    <row r="236" spans="1:22">
      <c r="A236" s="917"/>
      <c r="B236" s="919"/>
      <c r="C236" s="65" t="s">
        <v>85</v>
      </c>
      <c r="M236" s="911"/>
      <c r="N236" s="911"/>
      <c r="O236" s="911"/>
      <c r="P236" s="913"/>
      <c r="Q236" s="913"/>
      <c r="R236" s="911"/>
      <c r="S236" s="913"/>
      <c r="T236" s="915"/>
      <c r="U236" s="911"/>
      <c r="V236" s="916"/>
    </row>
    <row r="237" spans="1:22" ht="38.25">
      <c r="A237" s="917"/>
      <c r="B237" s="920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11"/>
      <c r="N237" s="911"/>
      <c r="O237" s="911"/>
      <c r="P237" s="914"/>
      <c r="Q237" s="914"/>
      <c r="R237" s="911"/>
      <c r="S237" s="914"/>
      <c r="T237" s="915"/>
      <c r="U237" s="911"/>
      <c r="V237" s="916"/>
    </row>
    <row r="238" spans="1:22">
      <c r="A238" s="917"/>
      <c r="B238" s="918"/>
      <c r="C238" s="65" t="s">
        <v>84</v>
      </c>
      <c r="M238" s="911" t="str">
        <f>IF((L239=""),"",MAX(D240:L240))</f>
        <v/>
      </c>
      <c r="N238" s="911" t="str">
        <f>IF(L239="","",MIN(D240:L240))</f>
        <v/>
      </c>
      <c r="O238" s="911" t="str">
        <f>IF((L240=""),"",AVERAGE(D240:L240))</f>
        <v/>
      </c>
      <c r="P238" s="912">
        <v>800</v>
      </c>
      <c r="Q238" s="912">
        <v>1000</v>
      </c>
      <c r="R238" s="911" t="str">
        <f>IF((L239=""),"",((M238-N238)/(M238+N238))*100)</f>
        <v/>
      </c>
      <c r="S238" s="912">
        <v>20</v>
      </c>
      <c r="T238" s="915" t="str">
        <f>IF(L239="","",IF(R335&lt;20,(IF(O238&gt;19000,IF(O238&lt;49000,"Pass","Fail"),"Fail"))))</f>
        <v/>
      </c>
      <c r="U238" s="911"/>
      <c r="V238" s="916"/>
    </row>
    <row r="239" spans="1:22">
      <c r="A239" s="917"/>
      <c r="B239" s="919"/>
      <c r="C239" s="65" t="s">
        <v>85</v>
      </c>
      <c r="M239" s="911"/>
      <c r="N239" s="911"/>
      <c r="O239" s="911"/>
      <c r="P239" s="913"/>
      <c r="Q239" s="913"/>
      <c r="R239" s="911"/>
      <c r="S239" s="913"/>
      <c r="T239" s="915"/>
      <c r="U239" s="911"/>
      <c r="V239" s="916"/>
    </row>
    <row r="240" spans="1:22" ht="38.25">
      <c r="A240" s="917"/>
      <c r="B240" s="920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11"/>
      <c r="N240" s="911"/>
      <c r="O240" s="911"/>
      <c r="P240" s="914"/>
      <c r="Q240" s="914"/>
      <c r="R240" s="911"/>
      <c r="S240" s="914"/>
      <c r="T240" s="915"/>
      <c r="U240" s="911"/>
      <c r="V240" s="916"/>
    </row>
    <row r="241" spans="1:22">
      <c r="A241" s="917"/>
      <c r="B241" s="918"/>
      <c r="C241" s="65" t="s">
        <v>84</v>
      </c>
      <c r="M241" s="911" t="str">
        <f>IF((L242=""),"",MAX(D243:L243))</f>
        <v/>
      </c>
      <c r="N241" s="911" t="str">
        <f>IF(L242="","",MIN(D243:L243))</f>
        <v/>
      </c>
      <c r="O241" s="911" t="str">
        <f>IF((L243=""),"",AVERAGE(D243:L243))</f>
        <v/>
      </c>
      <c r="P241" s="912">
        <v>800</v>
      </c>
      <c r="Q241" s="912">
        <v>1000</v>
      </c>
      <c r="R241" s="911" t="str">
        <f>IF((L242=""),"",((M241-N241)/(M241+N241))*100)</f>
        <v/>
      </c>
      <c r="S241" s="912">
        <v>20</v>
      </c>
      <c r="T241" s="915" t="str">
        <f>IF(L242="","",IF(R338&lt;20,(IF(O241&gt;19000,IF(O241&lt;49000,"Pass","Fail"),"Fail"))))</f>
        <v/>
      </c>
      <c r="U241" s="911"/>
      <c r="V241" s="916"/>
    </row>
    <row r="242" spans="1:22">
      <c r="A242" s="917"/>
      <c r="B242" s="919"/>
      <c r="C242" s="65" t="s">
        <v>85</v>
      </c>
      <c r="M242" s="911"/>
      <c r="N242" s="911"/>
      <c r="O242" s="911"/>
      <c r="P242" s="913"/>
      <c r="Q242" s="913"/>
      <c r="R242" s="911"/>
      <c r="S242" s="913"/>
      <c r="T242" s="915"/>
      <c r="U242" s="911"/>
      <c r="V242" s="916"/>
    </row>
    <row r="243" spans="1:22" ht="38.25">
      <c r="A243" s="917"/>
      <c r="B243" s="920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11"/>
      <c r="N243" s="911"/>
      <c r="O243" s="911"/>
      <c r="P243" s="914"/>
      <c r="Q243" s="914"/>
      <c r="R243" s="911"/>
      <c r="S243" s="914"/>
      <c r="T243" s="915"/>
      <c r="U243" s="911"/>
      <c r="V243" s="916"/>
    </row>
    <row r="244" spans="1:22">
      <c r="A244" s="917"/>
      <c r="B244" s="918"/>
      <c r="C244" s="65" t="s">
        <v>84</v>
      </c>
      <c r="M244" s="911" t="str">
        <f>IF((L245=""),"",MAX(D246:L246))</f>
        <v/>
      </c>
      <c r="N244" s="911" t="str">
        <f>IF(L245="","",MIN(D246:L246))</f>
        <v/>
      </c>
      <c r="O244" s="911" t="str">
        <f>IF((L246=""),"",AVERAGE(D246:L246))</f>
        <v/>
      </c>
      <c r="P244" s="912">
        <v>800</v>
      </c>
      <c r="Q244" s="912">
        <v>1000</v>
      </c>
      <c r="R244" s="911" t="str">
        <f>IF((L245=""),"",((M244-N244)/(M244+N244))*100)</f>
        <v/>
      </c>
      <c r="S244" s="912">
        <v>20</v>
      </c>
      <c r="T244" s="915" t="str">
        <f>IF(L245="","",IF(R341&lt;20,(IF(O244&gt;19000,IF(O244&lt;49000,"Pass","Fail"),"Fail"))))</f>
        <v/>
      </c>
      <c r="U244" s="911"/>
      <c r="V244" s="916"/>
    </row>
    <row r="245" spans="1:22">
      <c r="A245" s="917"/>
      <c r="B245" s="919"/>
      <c r="C245" s="65" t="s">
        <v>85</v>
      </c>
      <c r="M245" s="911"/>
      <c r="N245" s="911"/>
      <c r="O245" s="911"/>
      <c r="P245" s="913"/>
      <c r="Q245" s="913"/>
      <c r="R245" s="911"/>
      <c r="S245" s="913"/>
      <c r="T245" s="915"/>
      <c r="U245" s="911"/>
      <c r="V245" s="916"/>
    </row>
    <row r="246" spans="1:22" ht="38.25">
      <c r="A246" s="917"/>
      <c r="B246" s="920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11"/>
      <c r="N246" s="911"/>
      <c r="O246" s="911"/>
      <c r="P246" s="914"/>
      <c r="Q246" s="914"/>
      <c r="R246" s="911"/>
      <c r="S246" s="914"/>
      <c r="T246" s="915"/>
      <c r="U246" s="911"/>
      <c r="V246" s="916"/>
    </row>
    <row r="247" spans="1:22">
      <c r="A247" s="917"/>
      <c r="B247" s="918"/>
      <c r="C247" s="65" t="s">
        <v>84</v>
      </c>
      <c r="M247" s="911" t="str">
        <f>IF((L248=""),"",MAX(D249:L249))</f>
        <v/>
      </c>
      <c r="N247" s="911" t="str">
        <f>IF(L248="","",MIN(D249:L249))</f>
        <v/>
      </c>
      <c r="O247" s="911" t="str">
        <f>IF((L249=""),"",AVERAGE(D249:L249))</f>
        <v/>
      </c>
      <c r="P247" s="912">
        <v>800</v>
      </c>
      <c r="Q247" s="912">
        <v>1000</v>
      </c>
      <c r="R247" s="911" t="str">
        <f>IF((L248=""),"",((M247-N247)/(M247+N247))*100)</f>
        <v/>
      </c>
      <c r="S247" s="912">
        <v>20</v>
      </c>
      <c r="T247" s="915" t="str">
        <f>IF(L248="","",IF(R344&lt;20,(IF(O247&gt;19000,IF(O247&lt;49000,"Pass","Fail"),"Fail"))))</f>
        <v/>
      </c>
      <c r="U247" s="911"/>
      <c r="V247" s="916"/>
    </row>
    <row r="248" spans="1:22">
      <c r="A248" s="917"/>
      <c r="B248" s="919"/>
      <c r="C248" s="65" t="s">
        <v>85</v>
      </c>
      <c r="M248" s="911"/>
      <c r="N248" s="911"/>
      <c r="O248" s="911"/>
      <c r="P248" s="913"/>
      <c r="Q248" s="913"/>
      <c r="R248" s="911"/>
      <c r="S248" s="913"/>
      <c r="T248" s="915"/>
      <c r="U248" s="911"/>
      <c r="V248" s="916"/>
    </row>
    <row r="249" spans="1:22" ht="38.25">
      <c r="A249" s="917"/>
      <c r="B249" s="920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11"/>
      <c r="N249" s="911"/>
      <c r="O249" s="911"/>
      <c r="P249" s="914"/>
      <c r="Q249" s="914"/>
      <c r="R249" s="911"/>
      <c r="S249" s="914"/>
      <c r="T249" s="915"/>
      <c r="U249" s="911"/>
      <c r="V249" s="916"/>
    </row>
    <row r="250" spans="1:22">
      <c r="A250" s="917"/>
      <c r="B250" s="918"/>
      <c r="C250" s="65" t="s">
        <v>84</v>
      </c>
      <c r="M250" s="911" t="str">
        <f>IF((L251=""),"",MAX(D252:L252))</f>
        <v/>
      </c>
      <c r="N250" s="911" t="str">
        <f>IF(L251="","",MIN(D252:L252))</f>
        <v/>
      </c>
      <c r="O250" s="911" t="str">
        <f>IF((L252=""),"",AVERAGE(D252:L252))</f>
        <v/>
      </c>
      <c r="P250" s="912">
        <v>800</v>
      </c>
      <c r="Q250" s="912">
        <v>1000</v>
      </c>
      <c r="R250" s="911" t="str">
        <f>IF((L251=""),"",((M250-N250)/(M250+N250))*100)</f>
        <v/>
      </c>
      <c r="S250" s="912">
        <v>20</v>
      </c>
      <c r="T250" s="915" t="str">
        <f>IF(L251="","",IF(R347&lt;20,(IF(O250&gt;19000,IF(O250&lt;49000,"Pass","Fail"),"Fail"))))</f>
        <v/>
      </c>
      <c r="U250" s="911"/>
      <c r="V250" s="916"/>
    </row>
    <row r="251" spans="1:22">
      <c r="A251" s="917"/>
      <c r="B251" s="919"/>
      <c r="C251" s="65" t="s">
        <v>85</v>
      </c>
      <c r="M251" s="911"/>
      <c r="N251" s="911"/>
      <c r="O251" s="911"/>
      <c r="P251" s="913"/>
      <c r="Q251" s="913"/>
      <c r="R251" s="911"/>
      <c r="S251" s="913"/>
      <c r="T251" s="915"/>
      <c r="U251" s="911"/>
      <c r="V251" s="916"/>
    </row>
    <row r="252" spans="1:22" ht="38.25">
      <c r="A252" s="917"/>
      <c r="B252" s="920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11"/>
      <c r="N252" s="911"/>
      <c r="O252" s="911"/>
      <c r="P252" s="914"/>
      <c r="Q252" s="914"/>
      <c r="R252" s="911"/>
      <c r="S252" s="914"/>
      <c r="T252" s="915"/>
      <c r="U252" s="911"/>
      <c r="V252" s="916"/>
    </row>
    <row r="253" spans="1:22">
      <c r="A253" s="917"/>
      <c r="B253" s="918"/>
      <c r="C253" s="65" t="s">
        <v>84</v>
      </c>
      <c r="M253" s="911" t="str">
        <f>IF((L254=""),"",MAX(D255:L255))</f>
        <v/>
      </c>
      <c r="N253" s="911" t="str">
        <f>IF(L254="","",MIN(D255:L255))</f>
        <v/>
      </c>
      <c r="O253" s="911" t="str">
        <f>IF((L255=""),"",AVERAGE(D255:L255))</f>
        <v/>
      </c>
      <c r="P253" s="912">
        <v>800</v>
      </c>
      <c r="Q253" s="912">
        <v>1000</v>
      </c>
      <c r="R253" s="911" t="str">
        <f>IF((L254=""),"",((M253-N253)/(M253+N253))*100)</f>
        <v/>
      </c>
      <c r="S253" s="912">
        <v>20</v>
      </c>
      <c r="T253" s="915" t="str">
        <f>IF(L254="","",IF(R350&lt;20,(IF(O253&gt;19000,IF(O253&lt;49000,"Pass","Fail"),"Fail"))))</f>
        <v/>
      </c>
      <c r="U253" s="911"/>
      <c r="V253" s="916"/>
    </row>
    <row r="254" spans="1:22">
      <c r="A254" s="917"/>
      <c r="B254" s="919"/>
      <c r="C254" s="65" t="s">
        <v>85</v>
      </c>
      <c r="M254" s="911"/>
      <c r="N254" s="911"/>
      <c r="O254" s="911"/>
      <c r="P254" s="913"/>
      <c r="Q254" s="913"/>
      <c r="R254" s="911"/>
      <c r="S254" s="913"/>
      <c r="T254" s="915"/>
      <c r="U254" s="911"/>
      <c r="V254" s="916"/>
    </row>
    <row r="255" spans="1:22" ht="38.25">
      <c r="A255" s="917"/>
      <c r="B255" s="920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11"/>
      <c r="N255" s="911"/>
      <c r="O255" s="911"/>
      <c r="P255" s="914"/>
      <c r="Q255" s="914"/>
      <c r="R255" s="911"/>
      <c r="S255" s="914"/>
      <c r="T255" s="915"/>
      <c r="U255" s="911"/>
      <c r="V255" s="916"/>
    </row>
    <row r="256" spans="1:22">
      <c r="A256" s="917"/>
      <c r="B256" s="918"/>
      <c r="C256" s="65" t="s">
        <v>84</v>
      </c>
      <c r="M256" s="911" t="str">
        <f>IF((L257=""),"",MAX(D258:L258))</f>
        <v/>
      </c>
      <c r="N256" s="911" t="str">
        <f>IF(L257="","",MIN(D258:L258))</f>
        <v/>
      </c>
      <c r="O256" s="911" t="str">
        <f>IF((L258=""),"",AVERAGE(D258:L258))</f>
        <v/>
      </c>
      <c r="P256" s="912">
        <v>800</v>
      </c>
      <c r="Q256" s="912">
        <v>1000</v>
      </c>
      <c r="R256" s="911" t="str">
        <f>IF((L257=""),"",((M256-N256)/(M256+N256))*100)</f>
        <v/>
      </c>
      <c r="S256" s="912">
        <v>20</v>
      </c>
      <c r="T256" s="915" t="str">
        <f>IF(L257="","",IF(R353&lt;20,(IF(O256&gt;19000,IF(O256&lt;49000,"Pass","Fail"),"Fail"))))</f>
        <v/>
      </c>
      <c r="U256" s="911"/>
      <c r="V256" s="916"/>
    </row>
    <row r="257" spans="1:22">
      <c r="A257" s="917"/>
      <c r="B257" s="919"/>
      <c r="C257" s="65" t="s">
        <v>85</v>
      </c>
      <c r="M257" s="911"/>
      <c r="N257" s="911"/>
      <c r="O257" s="911"/>
      <c r="P257" s="913"/>
      <c r="Q257" s="913"/>
      <c r="R257" s="911"/>
      <c r="S257" s="913"/>
      <c r="T257" s="915"/>
      <c r="U257" s="911"/>
      <c r="V257" s="916"/>
    </row>
    <row r="258" spans="1:22" ht="38.25">
      <c r="A258" s="917"/>
      <c r="B258" s="920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11"/>
      <c r="N258" s="911"/>
      <c r="O258" s="911"/>
      <c r="P258" s="914"/>
      <c r="Q258" s="914"/>
      <c r="R258" s="911"/>
      <c r="S258" s="914"/>
      <c r="T258" s="915"/>
      <c r="U258" s="911"/>
      <c r="V258" s="916"/>
    </row>
    <row r="259" spans="1:22">
      <c r="A259" s="917"/>
      <c r="B259" s="918"/>
      <c r="C259" s="65" t="s">
        <v>84</v>
      </c>
      <c r="M259" s="911" t="str">
        <f>IF((L260=""),"",MAX(D261:L261))</f>
        <v/>
      </c>
      <c r="N259" s="911" t="str">
        <f>IF(L260="","",MIN(D261:L261))</f>
        <v/>
      </c>
      <c r="O259" s="911" t="str">
        <f>IF((L261=""),"",AVERAGE(D261:L261))</f>
        <v/>
      </c>
      <c r="P259" s="912">
        <v>800</v>
      </c>
      <c r="Q259" s="912">
        <v>1000</v>
      </c>
      <c r="R259" s="911" t="str">
        <f>IF((L260=""),"",((M259-N259)/(M259+N259))*100)</f>
        <v/>
      </c>
      <c r="S259" s="912">
        <v>20</v>
      </c>
      <c r="T259" s="915" t="str">
        <f>IF(L260="","",IF(R356&lt;20,(IF(O259&gt;19000,IF(O259&lt;49000,"Pass","Fail"),"Fail"))))</f>
        <v/>
      </c>
      <c r="U259" s="911"/>
      <c r="V259" s="916"/>
    </row>
    <row r="260" spans="1:22">
      <c r="A260" s="917"/>
      <c r="B260" s="919"/>
      <c r="C260" s="65" t="s">
        <v>85</v>
      </c>
      <c r="M260" s="911"/>
      <c r="N260" s="911"/>
      <c r="O260" s="911"/>
      <c r="P260" s="913"/>
      <c r="Q260" s="913"/>
      <c r="R260" s="911"/>
      <c r="S260" s="913"/>
      <c r="T260" s="915"/>
      <c r="U260" s="911"/>
      <c r="V260" s="916"/>
    </row>
    <row r="261" spans="1:22" ht="38.25">
      <c r="A261" s="917"/>
      <c r="B261" s="920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11"/>
      <c r="N261" s="911"/>
      <c r="O261" s="911"/>
      <c r="P261" s="914"/>
      <c r="Q261" s="914"/>
      <c r="R261" s="911"/>
      <c r="S261" s="914"/>
      <c r="T261" s="915"/>
      <c r="U261" s="911"/>
      <c r="V261" s="916"/>
    </row>
    <row r="262" spans="1:22">
      <c r="A262" s="917"/>
      <c r="B262" s="918"/>
      <c r="C262" s="65" t="s">
        <v>84</v>
      </c>
      <c r="M262" s="911" t="str">
        <f>IF((L263=""),"",MAX(D264:L264))</f>
        <v/>
      </c>
      <c r="N262" s="911" t="str">
        <f>IF(L263="","",MIN(D264:L264))</f>
        <v/>
      </c>
      <c r="O262" s="911" t="str">
        <f>IF((L264=""),"",AVERAGE(D264:L264))</f>
        <v/>
      </c>
      <c r="P262" s="912">
        <v>800</v>
      </c>
      <c r="Q262" s="912">
        <v>1000</v>
      </c>
      <c r="R262" s="911" t="str">
        <f>IF((L263=""),"",((M262-N262)/(M262+N262))*100)</f>
        <v/>
      </c>
      <c r="S262" s="912">
        <v>20</v>
      </c>
      <c r="T262" s="915" t="str">
        <f>IF(L263="","",IF(R359&lt;20,(IF(O262&gt;19000,IF(O262&lt;49000,"Pass","Fail"),"Fail"))))</f>
        <v/>
      </c>
      <c r="U262" s="911"/>
      <c r="V262" s="916"/>
    </row>
    <row r="263" spans="1:22">
      <c r="A263" s="917"/>
      <c r="B263" s="919"/>
      <c r="C263" s="65" t="s">
        <v>85</v>
      </c>
      <c r="M263" s="911"/>
      <c r="N263" s="911"/>
      <c r="O263" s="911"/>
      <c r="P263" s="913"/>
      <c r="Q263" s="913"/>
      <c r="R263" s="911"/>
      <c r="S263" s="913"/>
      <c r="T263" s="915"/>
      <c r="U263" s="911"/>
      <c r="V263" s="916"/>
    </row>
    <row r="264" spans="1:22" ht="38.25">
      <c r="A264" s="917"/>
      <c r="B264" s="920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11"/>
      <c r="N264" s="911"/>
      <c r="O264" s="911"/>
      <c r="P264" s="914"/>
      <c r="Q264" s="914"/>
      <c r="R264" s="911"/>
      <c r="S264" s="914"/>
      <c r="T264" s="915"/>
      <c r="U264" s="911"/>
      <c r="V264" s="916"/>
    </row>
    <row r="265" spans="1:22">
      <c r="A265" s="917"/>
      <c r="B265" s="918"/>
      <c r="C265" s="65" t="s">
        <v>84</v>
      </c>
      <c r="M265" s="911" t="str">
        <f>IF((L266=""),"",MAX(D267:L267))</f>
        <v/>
      </c>
      <c r="N265" s="911" t="str">
        <f>IF(L266="","",MIN(D267:L267))</f>
        <v/>
      </c>
      <c r="O265" s="911" t="str">
        <f>IF((L267=""),"",AVERAGE(D267:L267))</f>
        <v/>
      </c>
      <c r="P265" s="912">
        <v>800</v>
      </c>
      <c r="Q265" s="912">
        <v>1000</v>
      </c>
      <c r="R265" s="911" t="str">
        <f>IF((L266=""),"",((M265-N265)/(M265+N265))*100)</f>
        <v/>
      </c>
      <c r="S265" s="912">
        <v>20</v>
      </c>
      <c r="T265" s="915" t="str">
        <f>IF(L266="","",IF(R362&lt;20,(IF(O265&gt;19000,IF(O265&lt;49000,"Pass","Fail"),"Fail"))))</f>
        <v/>
      </c>
      <c r="U265" s="911"/>
      <c r="V265" s="916"/>
    </row>
    <row r="266" spans="1:22">
      <c r="A266" s="917"/>
      <c r="B266" s="919"/>
      <c r="C266" s="65" t="s">
        <v>85</v>
      </c>
      <c r="M266" s="911"/>
      <c r="N266" s="911"/>
      <c r="O266" s="911"/>
      <c r="P266" s="913"/>
      <c r="Q266" s="913"/>
      <c r="R266" s="911"/>
      <c r="S266" s="913"/>
      <c r="T266" s="915"/>
      <c r="U266" s="911"/>
      <c r="V266" s="916"/>
    </row>
    <row r="267" spans="1:22" ht="38.25">
      <c r="A267" s="917"/>
      <c r="B267" s="920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11"/>
      <c r="N267" s="911"/>
      <c r="O267" s="911"/>
      <c r="P267" s="914"/>
      <c r="Q267" s="914"/>
      <c r="R267" s="911"/>
      <c r="S267" s="914"/>
      <c r="T267" s="915"/>
      <c r="U267" s="911"/>
      <c r="V267" s="916"/>
    </row>
    <row r="268" spans="1:22">
      <c r="A268" s="917"/>
      <c r="B268" s="918"/>
      <c r="C268" s="65" t="s">
        <v>84</v>
      </c>
      <c r="M268" s="911" t="str">
        <f>IF((L269=""),"",MAX(D270:L270))</f>
        <v/>
      </c>
      <c r="N268" s="911" t="str">
        <f>IF(L269="","",MIN(D270:L270))</f>
        <v/>
      </c>
      <c r="O268" s="911" t="str">
        <f>IF((L270=""),"",AVERAGE(D270:L270))</f>
        <v/>
      </c>
      <c r="P268" s="912">
        <v>800</v>
      </c>
      <c r="Q268" s="912">
        <v>1000</v>
      </c>
      <c r="R268" s="911" t="str">
        <f>IF((L269=""),"",((M268-N268)/(M268+N268))*100)</f>
        <v/>
      </c>
      <c r="S268" s="912">
        <v>20</v>
      </c>
      <c r="T268" s="915" t="str">
        <f>IF(L269="","",IF(R365&lt;20,(IF(O268&gt;19000,IF(O268&lt;49000,"Pass","Fail"),"Fail"))))</f>
        <v/>
      </c>
      <c r="U268" s="911"/>
      <c r="V268" s="916"/>
    </row>
    <row r="269" spans="1:22">
      <c r="A269" s="917"/>
      <c r="B269" s="919"/>
      <c r="C269" s="65" t="s">
        <v>85</v>
      </c>
      <c r="M269" s="911"/>
      <c r="N269" s="911"/>
      <c r="O269" s="911"/>
      <c r="P269" s="913"/>
      <c r="Q269" s="913"/>
      <c r="R269" s="911"/>
      <c r="S269" s="913"/>
      <c r="T269" s="915"/>
      <c r="U269" s="911"/>
      <c r="V269" s="916"/>
    </row>
    <row r="270" spans="1:22" ht="38.25">
      <c r="A270" s="917"/>
      <c r="B270" s="920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11"/>
      <c r="N270" s="911"/>
      <c r="O270" s="911"/>
      <c r="P270" s="914"/>
      <c r="Q270" s="914"/>
      <c r="R270" s="911"/>
      <c r="S270" s="914"/>
      <c r="T270" s="915"/>
      <c r="U270" s="911"/>
      <c r="V270" s="916"/>
    </row>
    <row r="271" spans="1:22">
      <c r="A271" s="917"/>
      <c r="B271" s="918"/>
      <c r="C271" s="65" t="s">
        <v>84</v>
      </c>
      <c r="M271" s="911" t="str">
        <f>IF((L272=""),"",MAX(D273:L273))</f>
        <v/>
      </c>
      <c r="N271" s="911" t="str">
        <f>IF(L272="","",MIN(D273:L273))</f>
        <v/>
      </c>
      <c r="O271" s="911" t="str">
        <f>IF((L273=""),"",AVERAGE(D273:L273))</f>
        <v/>
      </c>
      <c r="P271" s="912">
        <v>800</v>
      </c>
      <c r="Q271" s="912">
        <v>1000</v>
      </c>
      <c r="R271" s="911" t="str">
        <f>IF((L272=""),"",((M271-N271)/(M271+N271))*100)</f>
        <v/>
      </c>
      <c r="S271" s="912">
        <v>20</v>
      </c>
      <c r="T271" s="915" t="str">
        <f>IF(L272="","",IF(R368&lt;20,(IF(O271&gt;19000,IF(O271&lt;49000,"Pass","Fail"),"Fail"))))</f>
        <v/>
      </c>
      <c r="U271" s="911"/>
      <c r="V271" s="916"/>
    </row>
    <row r="272" spans="1:22">
      <c r="A272" s="917"/>
      <c r="B272" s="919"/>
      <c r="C272" s="65" t="s">
        <v>85</v>
      </c>
      <c r="M272" s="911"/>
      <c r="N272" s="911"/>
      <c r="O272" s="911"/>
      <c r="P272" s="913"/>
      <c r="Q272" s="913"/>
      <c r="R272" s="911"/>
      <c r="S272" s="913"/>
      <c r="T272" s="915"/>
      <c r="U272" s="911"/>
      <c r="V272" s="916"/>
    </row>
    <row r="273" spans="1:22" ht="38.25">
      <c r="A273" s="917"/>
      <c r="B273" s="920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11"/>
      <c r="N273" s="911"/>
      <c r="O273" s="911"/>
      <c r="P273" s="914"/>
      <c r="Q273" s="914"/>
      <c r="R273" s="911"/>
      <c r="S273" s="914"/>
      <c r="T273" s="915"/>
      <c r="U273" s="911"/>
      <c r="V273" s="916"/>
    </row>
    <row r="274" spans="1:22">
      <c r="A274" s="917"/>
      <c r="B274" s="918"/>
      <c r="C274" s="65" t="s">
        <v>84</v>
      </c>
      <c r="M274" s="911" t="str">
        <f>IF((L275=""),"",MAX(D276:L276))</f>
        <v/>
      </c>
      <c r="N274" s="911" t="str">
        <f>IF(L275="","",MIN(D276:L276))</f>
        <v/>
      </c>
      <c r="O274" s="911" t="str">
        <f>IF((L276=""),"",AVERAGE(D276:L276))</f>
        <v/>
      </c>
      <c r="P274" s="912">
        <v>800</v>
      </c>
      <c r="Q274" s="912">
        <v>1000</v>
      </c>
      <c r="R274" s="911" t="str">
        <f>IF((L275=""),"",((M274-N274)/(M274+N274))*100)</f>
        <v/>
      </c>
      <c r="S274" s="912">
        <v>20</v>
      </c>
      <c r="T274" s="915" t="str">
        <f>IF(L275="","",IF(R371&lt;20,(IF(O274&gt;19000,IF(O274&lt;49000,"Pass","Fail"),"Fail"))))</f>
        <v/>
      </c>
      <c r="U274" s="911"/>
      <c r="V274" s="916"/>
    </row>
    <row r="275" spans="1:22">
      <c r="A275" s="917"/>
      <c r="B275" s="919"/>
      <c r="C275" s="65" t="s">
        <v>85</v>
      </c>
      <c r="M275" s="911"/>
      <c r="N275" s="911"/>
      <c r="O275" s="911"/>
      <c r="P275" s="913"/>
      <c r="Q275" s="913"/>
      <c r="R275" s="911"/>
      <c r="S275" s="913"/>
      <c r="T275" s="915"/>
      <c r="U275" s="911"/>
      <c r="V275" s="916"/>
    </row>
    <row r="276" spans="1:22" ht="38.25">
      <c r="A276" s="917"/>
      <c r="B276" s="920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11"/>
      <c r="N276" s="911"/>
      <c r="O276" s="911"/>
      <c r="P276" s="914"/>
      <c r="Q276" s="914"/>
      <c r="R276" s="911"/>
      <c r="S276" s="914"/>
      <c r="T276" s="915"/>
      <c r="U276" s="911"/>
      <c r="V276" s="916"/>
    </row>
    <row r="277" spans="1:22">
      <c r="A277" s="917"/>
      <c r="B277" s="918"/>
      <c r="C277" s="65" t="s">
        <v>84</v>
      </c>
      <c r="M277" s="911" t="str">
        <f>IF((L278=""),"",MAX(D279:L279))</f>
        <v/>
      </c>
      <c r="N277" s="911" t="str">
        <f>IF(L278="","",MIN(D279:L279))</f>
        <v/>
      </c>
      <c r="O277" s="911" t="str">
        <f>IF((L279=""),"",AVERAGE(D279:L279))</f>
        <v/>
      </c>
      <c r="P277" s="912">
        <v>800</v>
      </c>
      <c r="Q277" s="912">
        <v>1000</v>
      </c>
      <c r="R277" s="911" t="str">
        <f>IF((L278=""),"",((M277-N277)/(M277+N277))*100)</f>
        <v/>
      </c>
      <c r="S277" s="912">
        <v>20</v>
      </c>
      <c r="T277" s="915" t="str">
        <f>IF(L278="","",IF(R374&lt;20,(IF(O277&gt;19000,IF(O277&lt;49000,"Pass","Fail"),"Fail"))))</f>
        <v/>
      </c>
      <c r="U277" s="911"/>
      <c r="V277" s="916"/>
    </row>
    <row r="278" spans="1:22">
      <c r="A278" s="917"/>
      <c r="B278" s="919"/>
      <c r="C278" s="65" t="s">
        <v>85</v>
      </c>
      <c r="M278" s="911"/>
      <c r="N278" s="911"/>
      <c r="O278" s="911"/>
      <c r="P278" s="913"/>
      <c r="Q278" s="913"/>
      <c r="R278" s="911"/>
      <c r="S278" s="913"/>
      <c r="T278" s="915"/>
      <c r="U278" s="911"/>
      <c r="V278" s="916"/>
    </row>
    <row r="279" spans="1:22" ht="38.25">
      <c r="A279" s="917"/>
      <c r="B279" s="920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11"/>
      <c r="N279" s="911"/>
      <c r="O279" s="911"/>
      <c r="P279" s="914"/>
      <c r="Q279" s="914"/>
      <c r="R279" s="911"/>
      <c r="S279" s="914"/>
      <c r="T279" s="915"/>
      <c r="U279" s="911"/>
      <c r="V279" s="916"/>
    </row>
    <row r="280" spans="1:22">
      <c r="A280" s="917"/>
      <c r="B280" s="918"/>
      <c r="C280" s="65" t="s">
        <v>84</v>
      </c>
      <c r="M280" s="911" t="str">
        <f>IF((L281=""),"",MAX(D282:L282))</f>
        <v/>
      </c>
      <c r="N280" s="911" t="str">
        <f>IF(L281="","",MIN(D282:L282))</f>
        <v/>
      </c>
      <c r="O280" s="911" t="str">
        <f>IF((L282=""),"",AVERAGE(D282:L282))</f>
        <v/>
      </c>
      <c r="P280" s="912">
        <v>800</v>
      </c>
      <c r="Q280" s="912">
        <v>1000</v>
      </c>
      <c r="R280" s="911" t="str">
        <f>IF((L281=""),"",((M280-N280)/(M280+N280))*100)</f>
        <v/>
      </c>
      <c r="S280" s="912">
        <v>20</v>
      </c>
      <c r="T280" s="915" t="str">
        <f>IF(L281="","",IF(R377&lt;20,(IF(O280&gt;19000,IF(O280&lt;49000,"Pass","Fail"),"Fail"))))</f>
        <v/>
      </c>
      <c r="U280" s="911"/>
      <c r="V280" s="916"/>
    </row>
    <row r="281" spans="1:22">
      <c r="A281" s="917"/>
      <c r="B281" s="919"/>
      <c r="C281" s="65" t="s">
        <v>85</v>
      </c>
      <c r="M281" s="911"/>
      <c r="N281" s="911"/>
      <c r="O281" s="911"/>
      <c r="P281" s="913"/>
      <c r="Q281" s="913"/>
      <c r="R281" s="911"/>
      <c r="S281" s="913"/>
      <c r="T281" s="915"/>
      <c r="U281" s="911"/>
      <c r="V281" s="916"/>
    </row>
    <row r="282" spans="1:22" ht="38.25">
      <c r="A282" s="917"/>
      <c r="B282" s="920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11"/>
      <c r="N282" s="911"/>
      <c r="O282" s="911"/>
      <c r="P282" s="914"/>
      <c r="Q282" s="914"/>
      <c r="R282" s="911"/>
      <c r="S282" s="914"/>
      <c r="T282" s="915"/>
      <c r="U282" s="911"/>
      <c r="V282" s="916"/>
    </row>
    <row r="283" spans="1:22">
      <c r="A283" s="917"/>
      <c r="B283" s="918"/>
      <c r="C283" s="65" t="s">
        <v>84</v>
      </c>
      <c r="M283" s="911" t="str">
        <f>IF((L284=""),"",MAX(D285:L285))</f>
        <v/>
      </c>
      <c r="N283" s="911" t="str">
        <f>IF(L284="","",MIN(D285:L285))</f>
        <v/>
      </c>
      <c r="O283" s="911" t="str">
        <f>IF((L285=""),"",AVERAGE(D285:L285))</f>
        <v/>
      </c>
      <c r="P283" s="912">
        <v>800</v>
      </c>
      <c r="Q283" s="912">
        <v>1000</v>
      </c>
      <c r="R283" s="911" t="str">
        <f>IF((L284=""),"",((M283-N283)/(M283+N283))*100)</f>
        <v/>
      </c>
      <c r="S283" s="912">
        <v>20</v>
      </c>
      <c r="T283" s="915" t="str">
        <f>IF(L284="","",IF(R380&lt;20,(IF(O283&gt;19000,IF(O283&lt;49000,"Pass","Fail"),"Fail"))))</f>
        <v/>
      </c>
      <c r="U283" s="911"/>
      <c r="V283" s="916"/>
    </row>
    <row r="284" spans="1:22">
      <c r="A284" s="917"/>
      <c r="B284" s="919"/>
      <c r="C284" s="65" t="s">
        <v>85</v>
      </c>
      <c r="M284" s="911"/>
      <c r="N284" s="911"/>
      <c r="O284" s="911"/>
      <c r="P284" s="913"/>
      <c r="Q284" s="913"/>
      <c r="R284" s="911"/>
      <c r="S284" s="913"/>
      <c r="T284" s="915"/>
      <c r="U284" s="911"/>
      <c r="V284" s="916"/>
    </row>
    <row r="285" spans="1:22" ht="38.25">
      <c r="A285" s="917"/>
      <c r="B285" s="920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11"/>
      <c r="N285" s="911"/>
      <c r="O285" s="911"/>
      <c r="P285" s="914"/>
      <c r="Q285" s="914"/>
      <c r="R285" s="911"/>
      <c r="S285" s="914"/>
      <c r="T285" s="915"/>
      <c r="U285" s="911"/>
      <c r="V285" s="916"/>
    </row>
    <row r="286" spans="1:22">
      <c r="A286" s="917"/>
      <c r="B286" s="918"/>
      <c r="C286" s="65" t="s">
        <v>84</v>
      </c>
      <c r="M286" s="911" t="str">
        <f>IF((L287=""),"",MAX(D288:L288))</f>
        <v/>
      </c>
      <c r="N286" s="911" t="str">
        <f>IF(L287="","",MIN(D288:L288))</f>
        <v/>
      </c>
      <c r="O286" s="911" t="str">
        <f>IF((L288=""),"",AVERAGE(D288:L288))</f>
        <v/>
      </c>
      <c r="P286" s="912">
        <v>800</v>
      </c>
      <c r="Q286" s="912">
        <v>1000</v>
      </c>
      <c r="R286" s="911" t="str">
        <f>IF((L287=""),"",((M286-N286)/(M286+N286))*100)</f>
        <v/>
      </c>
      <c r="S286" s="912">
        <v>20</v>
      </c>
      <c r="T286" s="915" t="str">
        <f>IF(L287="","",IF(R383&lt;20,(IF(O286&gt;19000,IF(O286&lt;49000,"Pass","Fail"),"Fail"))))</f>
        <v/>
      </c>
      <c r="U286" s="911"/>
      <c r="V286" s="916"/>
    </row>
    <row r="287" spans="1:22">
      <c r="A287" s="917"/>
      <c r="B287" s="919"/>
      <c r="C287" s="65" t="s">
        <v>85</v>
      </c>
      <c r="M287" s="911"/>
      <c r="N287" s="911"/>
      <c r="O287" s="911"/>
      <c r="P287" s="913"/>
      <c r="Q287" s="913"/>
      <c r="R287" s="911"/>
      <c r="S287" s="913"/>
      <c r="T287" s="915"/>
      <c r="U287" s="911"/>
      <c r="V287" s="916"/>
    </row>
    <row r="288" spans="1:22" ht="38.25">
      <c r="A288" s="917"/>
      <c r="B288" s="920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11"/>
      <c r="N288" s="911"/>
      <c r="O288" s="911"/>
      <c r="P288" s="914"/>
      <c r="Q288" s="914"/>
      <c r="R288" s="911"/>
      <c r="S288" s="914"/>
      <c r="T288" s="915"/>
      <c r="U288" s="911"/>
      <c r="V288" s="916"/>
    </row>
    <row r="289" spans="1:22">
      <c r="A289" s="917"/>
      <c r="B289" s="918"/>
      <c r="C289" s="65" t="s">
        <v>84</v>
      </c>
      <c r="M289" s="911" t="str">
        <f>IF((L290=""),"",MAX(D291:L291))</f>
        <v/>
      </c>
      <c r="N289" s="911" t="str">
        <f>IF(L290="","",MIN(D291:L291))</f>
        <v/>
      </c>
      <c r="O289" s="911" t="str">
        <f>IF((L291=""),"",AVERAGE(D291:L291))</f>
        <v/>
      </c>
      <c r="P289" s="912">
        <v>800</v>
      </c>
      <c r="Q289" s="912">
        <v>1000</v>
      </c>
      <c r="R289" s="911" t="str">
        <f>IF((L290=""),"",((M289-N289)/(M289+N289))*100)</f>
        <v/>
      </c>
      <c r="S289" s="912">
        <v>20</v>
      </c>
      <c r="T289" s="915" t="str">
        <f>IF(L290="","",IF(R386&lt;20,(IF(O289&gt;19000,IF(O289&lt;49000,"Pass","Fail"),"Fail"))))</f>
        <v/>
      </c>
      <c r="U289" s="911"/>
      <c r="V289" s="916"/>
    </row>
    <row r="290" spans="1:22">
      <c r="A290" s="917"/>
      <c r="B290" s="919"/>
      <c r="C290" s="65" t="s">
        <v>85</v>
      </c>
      <c r="M290" s="911"/>
      <c r="N290" s="911"/>
      <c r="O290" s="911"/>
      <c r="P290" s="913"/>
      <c r="Q290" s="913"/>
      <c r="R290" s="911"/>
      <c r="S290" s="913"/>
      <c r="T290" s="915"/>
      <c r="U290" s="911"/>
      <c r="V290" s="916"/>
    </row>
    <row r="291" spans="1:22" ht="38.25">
      <c r="A291" s="917"/>
      <c r="B291" s="920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11"/>
      <c r="N291" s="911"/>
      <c r="O291" s="911"/>
      <c r="P291" s="914"/>
      <c r="Q291" s="914"/>
      <c r="R291" s="911"/>
      <c r="S291" s="914"/>
      <c r="T291" s="915"/>
      <c r="U291" s="911"/>
      <c r="V291" s="916"/>
    </row>
    <row r="292" spans="1:22">
      <c r="A292" s="917"/>
      <c r="B292" s="918"/>
      <c r="C292" s="65" t="s">
        <v>84</v>
      </c>
      <c r="M292" s="911" t="str">
        <f>IF((L293=""),"",MAX(D294:L294))</f>
        <v/>
      </c>
      <c r="N292" s="911" t="str">
        <f>IF(L293="","",MIN(D294:L294))</f>
        <v/>
      </c>
      <c r="O292" s="911" t="str">
        <f>IF((L294=""),"",AVERAGE(D294:L294))</f>
        <v/>
      </c>
      <c r="P292" s="912">
        <v>19000</v>
      </c>
      <c r="Q292" s="912">
        <v>49000</v>
      </c>
      <c r="R292" s="911" t="str">
        <f>IF((L293=""),"",((M292-N292)/(M292+N292))*100)</f>
        <v/>
      </c>
      <c r="S292" s="912">
        <v>20</v>
      </c>
      <c r="T292" s="915" t="str">
        <f>IF(L293="","",IF(R389&lt;20,(IF(O292&gt;19000,IF(O292&lt;49000,"Pass","Fail"),"Fail"))))</f>
        <v/>
      </c>
      <c r="U292" s="911"/>
      <c r="V292" s="916"/>
    </row>
    <row r="293" spans="1:22">
      <c r="A293" s="917"/>
      <c r="B293" s="919"/>
      <c r="C293" s="65" t="s">
        <v>85</v>
      </c>
      <c r="M293" s="911"/>
      <c r="N293" s="911"/>
      <c r="O293" s="911"/>
      <c r="P293" s="913"/>
      <c r="Q293" s="913"/>
      <c r="R293" s="911"/>
      <c r="S293" s="913"/>
      <c r="T293" s="915"/>
      <c r="U293" s="911"/>
      <c r="V293" s="916"/>
    </row>
    <row r="294" spans="1:22" ht="38.25">
      <c r="A294" s="917"/>
      <c r="B294" s="920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11"/>
      <c r="N294" s="911"/>
      <c r="O294" s="911"/>
      <c r="P294" s="914"/>
      <c r="Q294" s="914"/>
      <c r="R294" s="911"/>
      <c r="S294" s="914"/>
      <c r="T294" s="915"/>
      <c r="U294" s="911"/>
      <c r="V294" s="916"/>
    </row>
    <row r="295" spans="1:22">
      <c r="A295" s="917"/>
      <c r="B295" s="918"/>
      <c r="C295" s="65" t="s">
        <v>84</v>
      </c>
      <c r="M295" s="911" t="str">
        <f>IF((L296=""),"",MAX(D297:L297))</f>
        <v/>
      </c>
      <c r="N295" s="911" t="str">
        <f>IF(L296="","",MIN(D297:L297))</f>
        <v/>
      </c>
      <c r="O295" s="911" t="str">
        <f>IF((L297=""),"",AVERAGE(D297:L297))</f>
        <v/>
      </c>
      <c r="P295" s="912">
        <v>19000</v>
      </c>
      <c r="Q295" s="912">
        <v>49000</v>
      </c>
      <c r="R295" s="911" t="str">
        <f>IF((L296=""),"",((M295-N295)/(M295+N295))*100)</f>
        <v/>
      </c>
      <c r="S295" s="912">
        <v>20</v>
      </c>
      <c r="T295" s="915" t="str">
        <f>IF(L296="","",IF(R392&lt;20,(IF(O295&gt;19000,IF(O295&lt;49000,"Pass","Fail"),"Fail"))))</f>
        <v/>
      </c>
      <c r="U295" s="911"/>
      <c r="V295" s="916"/>
    </row>
    <row r="296" spans="1:22">
      <c r="A296" s="917"/>
      <c r="B296" s="919"/>
      <c r="C296" s="65" t="s">
        <v>85</v>
      </c>
      <c r="M296" s="911"/>
      <c r="N296" s="911"/>
      <c r="O296" s="911"/>
      <c r="P296" s="913"/>
      <c r="Q296" s="913"/>
      <c r="R296" s="911"/>
      <c r="S296" s="913"/>
      <c r="T296" s="915"/>
      <c r="U296" s="911"/>
      <c r="V296" s="916"/>
    </row>
    <row r="297" spans="1:22" ht="38.25">
      <c r="A297" s="917"/>
      <c r="B297" s="920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11"/>
      <c r="N297" s="911"/>
      <c r="O297" s="911"/>
      <c r="P297" s="914"/>
      <c r="Q297" s="914"/>
      <c r="R297" s="911"/>
      <c r="S297" s="914"/>
      <c r="T297" s="915"/>
      <c r="U297" s="911"/>
      <c r="V297" s="916"/>
    </row>
    <row r="298" spans="1:22">
      <c r="A298" s="917"/>
      <c r="B298" s="918"/>
      <c r="C298" s="65" t="s">
        <v>84</v>
      </c>
      <c r="M298" s="911" t="str">
        <f>IF((L299=""),"",MAX(D300:L300))</f>
        <v/>
      </c>
      <c r="N298" s="911" t="str">
        <f>IF(L299="","",MIN(D300:L300))</f>
        <v/>
      </c>
      <c r="O298" s="911" t="str">
        <f>IF((L300=""),"",AVERAGE(D300:L300))</f>
        <v/>
      </c>
      <c r="P298" s="912">
        <v>19000</v>
      </c>
      <c r="Q298" s="912">
        <v>49000</v>
      </c>
      <c r="R298" s="911" t="str">
        <f>IF((L299=""),"",((M298-N298)/(M298+N298))*100)</f>
        <v/>
      </c>
      <c r="S298" s="912">
        <v>20</v>
      </c>
      <c r="T298" s="915" t="str">
        <f>IF(L299="","",IF(R395&lt;20,(IF(O298&gt;19000,IF(O298&lt;49000,"Pass","Fail"),"Fail"))))</f>
        <v/>
      </c>
      <c r="U298" s="911"/>
      <c r="V298" s="916"/>
    </row>
    <row r="299" spans="1:22">
      <c r="A299" s="917"/>
      <c r="B299" s="919"/>
      <c r="C299" s="65" t="s">
        <v>85</v>
      </c>
      <c r="M299" s="911"/>
      <c r="N299" s="911"/>
      <c r="O299" s="911"/>
      <c r="P299" s="913"/>
      <c r="Q299" s="913"/>
      <c r="R299" s="911"/>
      <c r="S299" s="913"/>
      <c r="T299" s="915"/>
      <c r="U299" s="911"/>
      <c r="V299" s="916"/>
    </row>
    <row r="300" spans="1:22" ht="38.25">
      <c r="A300" s="917"/>
      <c r="B300" s="920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11"/>
      <c r="N300" s="911"/>
      <c r="O300" s="911"/>
      <c r="P300" s="914"/>
      <c r="Q300" s="914"/>
      <c r="R300" s="911"/>
      <c r="S300" s="914"/>
      <c r="T300" s="915"/>
      <c r="U300" s="911"/>
      <c r="V300" s="916"/>
    </row>
    <row r="301" spans="1:22">
      <c r="A301" s="917"/>
      <c r="B301" s="918"/>
      <c r="C301" s="65" t="s">
        <v>84</v>
      </c>
      <c r="M301" s="911" t="str">
        <f>IF((L302=""),"",MAX(D303:L303))</f>
        <v/>
      </c>
      <c r="N301" s="911" t="str">
        <f>IF(L302="","",MIN(D303:L303))</f>
        <v/>
      </c>
      <c r="O301" s="911" t="str">
        <f>IF((L303=""),"",AVERAGE(D303:L303))</f>
        <v/>
      </c>
      <c r="P301" s="912">
        <v>19000</v>
      </c>
      <c r="Q301" s="912">
        <v>49000</v>
      </c>
      <c r="R301" s="911" t="str">
        <f>IF((L302=""),"",((M301-N301)/(M301+N301))*100)</f>
        <v/>
      </c>
      <c r="S301" s="912">
        <v>20</v>
      </c>
      <c r="T301" s="915" t="str">
        <f>IF(L302="","",IF(R398&lt;20,(IF(O301&gt;19000,IF(O301&lt;49000,"Pass","Fail"),"Fail"))))</f>
        <v/>
      </c>
      <c r="U301" s="911"/>
      <c r="V301" s="916"/>
    </row>
    <row r="302" spans="1:22">
      <c r="A302" s="917"/>
      <c r="B302" s="919"/>
      <c r="C302" s="65" t="s">
        <v>85</v>
      </c>
      <c r="M302" s="911"/>
      <c r="N302" s="911"/>
      <c r="O302" s="911"/>
      <c r="P302" s="913"/>
      <c r="Q302" s="913"/>
      <c r="R302" s="911"/>
      <c r="S302" s="913"/>
      <c r="T302" s="915"/>
      <c r="U302" s="911"/>
      <c r="V302" s="916"/>
    </row>
    <row r="303" spans="1:22" ht="38.25">
      <c r="A303" s="917"/>
      <c r="B303" s="920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11"/>
      <c r="N303" s="911"/>
      <c r="O303" s="911"/>
      <c r="P303" s="914"/>
      <c r="Q303" s="914"/>
      <c r="R303" s="911"/>
      <c r="S303" s="914"/>
      <c r="T303" s="915"/>
      <c r="U303" s="911"/>
      <c r="V303" s="916"/>
    </row>
    <row r="304" spans="1:22">
      <c r="A304" s="917"/>
      <c r="B304" s="918"/>
      <c r="C304" s="65" t="s">
        <v>84</v>
      </c>
      <c r="M304" s="911" t="str">
        <f>IF((L305=""),"",MAX(D306:L306))</f>
        <v/>
      </c>
      <c r="N304" s="911" t="str">
        <f>IF(L305="","",MIN(D306:L306))</f>
        <v/>
      </c>
      <c r="O304" s="911" t="str">
        <f>IF((L306=""),"",AVERAGE(D306:L306))</f>
        <v/>
      </c>
      <c r="P304" s="912">
        <v>19000</v>
      </c>
      <c r="Q304" s="912">
        <v>49000</v>
      </c>
      <c r="R304" s="911" t="str">
        <f>IF((L305=""),"",((M304-N304)/(M304+N304))*100)</f>
        <v/>
      </c>
      <c r="S304" s="912">
        <v>20</v>
      </c>
      <c r="T304" s="915" t="str">
        <f>IF(L305="","",IF(R401&lt;20,(IF(O304&gt;19000,IF(O304&lt;49000,"Pass","Fail"),"Fail"))))</f>
        <v/>
      </c>
      <c r="U304" s="911"/>
      <c r="V304" s="916"/>
    </row>
    <row r="305" spans="1:22">
      <c r="A305" s="917"/>
      <c r="B305" s="919"/>
      <c r="C305" s="65" t="s">
        <v>85</v>
      </c>
      <c r="M305" s="911"/>
      <c r="N305" s="911"/>
      <c r="O305" s="911"/>
      <c r="P305" s="913"/>
      <c r="Q305" s="913"/>
      <c r="R305" s="911"/>
      <c r="S305" s="913"/>
      <c r="T305" s="915"/>
      <c r="U305" s="911"/>
      <c r="V305" s="916"/>
    </row>
    <row r="306" spans="1:22" ht="38.25">
      <c r="A306" s="917"/>
      <c r="B306" s="920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11"/>
      <c r="N306" s="911"/>
      <c r="O306" s="911"/>
      <c r="P306" s="914"/>
      <c r="Q306" s="914"/>
      <c r="R306" s="911"/>
      <c r="S306" s="914"/>
      <c r="T306" s="915"/>
      <c r="U306" s="911"/>
      <c r="V306" s="916"/>
    </row>
    <row r="307" spans="1:22">
      <c r="A307" s="917"/>
      <c r="B307" s="918"/>
      <c r="C307" s="65" t="s">
        <v>84</v>
      </c>
      <c r="M307" s="911" t="str">
        <f>IF((L308=""),"",MAX(D309:L309))</f>
        <v/>
      </c>
      <c r="N307" s="911" t="str">
        <f>IF(L308="","",MIN(D309:L309))</f>
        <v/>
      </c>
      <c r="O307" s="911" t="str">
        <f>IF((L309=""),"",AVERAGE(D309:L309))</f>
        <v/>
      </c>
      <c r="P307" s="912">
        <v>19000</v>
      </c>
      <c r="Q307" s="912">
        <v>49000</v>
      </c>
      <c r="R307" s="911" t="str">
        <f>IF((L308=""),"",((M307-N307)/(M307+N307))*100)</f>
        <v/>
      </c>
      <c r="S307" s="912">
        <v>20</v>
      </c>
      <c r="T307" s="915" t="str">
        <f>IF(L308="","",IF(R404&lt;20,(IF(O307&gt;19000,IF(O307&lt;49000,"Pass","Fail"),"Fail"))))</f>
        <v/>
      </c>
      <c r="U307" s="911"/>
      <c r="V307" s="916"/>
    </row>
    <row r="308" spans="1:22">
      <c r="A308" s="917"/>
      <c r="B308" s="919"/>
      <c r="C308" s="65" t="s">
        <v>85</v>
      </c>
      <c r="M308" s="911"/>
      <c r="N308" s="911"/>
      <c r="O308" s="911"/>
      <c r="P308" s="913"/>
      <c r="Q308" s="913"/>
      <c r="R308" s="911"/>
      <c r="S308" s="913"/>
      <c r="T308" s="915"/>
      <c r="U308" s="911"/>
      <c r="V308" s="916"/>
    </row>
    <row r="309" spans="1:22" ht="38.25">
      <c r="A309" s="917"/>
      <c r="B309" s="920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11"/>
      <c r="N309" s="911"/>
      <c r="O309" s="911"/>
      <c r="P309" s="914"/>
      <c r="Q309" s="914"/>
      <c r="R309" s="911"/>
      <c r="S309" s="914"/>
      <c r="T309" s="915"/>
      <c r="U309" s="911"/>
      <c r="V309" s="916"/>
    </row>
    <row r="310" spans="1:22">
      <c r="A310" s="917"/>
      <c r="B310" s="918"/>
      <c r="C310" s="65" t="s">
        <v>84</v>
      </c>
      <c r="M310" s="911" t="str">
        <f>IF((L311=""),"",MAX(D312:L312))</f>
        <v/>
      </c>
      <c r="N310" s="911" t="str">
        <f>IF(L311="","",MIN(D312:L312))</f>
        <v/>
      </c>
      <c r="O310" s="911" t="str">
        <f>IF((L312=""),"",AVERAGE(D312:L312))</f>
        <v/>
      </c>
      <c r="P310" s="912">
        <v>19000</v>
      </c>
      <c r="Q310" s="912">
        <v>49000</v>
      </c>
      <c r="R310" s="911" t="str">
        <f>IF((L311=""),"",((M310-N310)/(M310+N310))*100)</f>
        <v/>
      </c>
      <c r="S310" s="912">
        <v>20</v>
      </c>
      <c r="T310" s="915" t="str">
        <f>IF(L311="","",IF(R407&lt;20,(IF(O310&gt;19000,IF(O310&lt;49000,"Pass","Fail"),"Fail"))))</f>
        <v/>
      </c>
      <c r="U310" s="911"/>
      <c r="V310" s="916"/>
    </row>
    <row r="311" spans="1:22">
      <c r="A311" s="917"/>
      <c r="B311" s="919"/>
      <c r="C311" s="65" t="s">
        <v>85</v>
      </c>
      <c r="M311" s="911"/>
      <c r="N311" s="911"/>
      <c r="O311" s="911"/>
      <c r="P311" s="913"/>
      <c r="Q311" s="913"/>
      <c r="R311" s="911"/>
      <c r="S311" s="913"/>
      <c r="T311" s="915"/>
      <c r="U311" s="911"/>
      <c r="V311" s="916"/>
    </row>
    <row r="312" spans="1:22" ht="38.25">
      <c r="A312" s="917"/>
      <c r="B312" s="920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11"/>
      <c r="N312" s="911"/>
      <c r="O312" s="911"/>
      <c r="P312" s="914"/>
      <c r="Q312" s="914"/>
      <c r="R312" s="911"/>
      <c r="S312" s="914"/>
      <c r="T312" s="915"/>
      <c r="U312" s="911"/>
      <c r="V312" s="916"/>
    </row>
    <row r="313" spans="1:22">
      <c r="A313" s="917"/>
      <c r="B313" s="918"/>
      <c r="C313" s="65" t="s">
        <v>84</v>
      </c>
      <c r="M313" s="911" t="str">
        <f>IF((L314=""),"",MAX(D315:L315))</f>
        <v/>
      </c>
      <c r="N313" s="911" t="str">
        <f>IF(L314="","",MIN(D315:L315))</f>
        <v/>
      </c>
      <c r="O313" s="911" t="str">
        <f>IF((L315=""),"",AVERAGE(D315:L315))</f>
        <v/>
      </c>
      <c r="P313" s="912">
        <v>19000</v>
      </c>
      <c r="Q313" s="912">
        <v>49000</v>
      </c>
      <c r="R313" s="911" t="str">
        <f>IF((L314=""),"",((M313-N313)/(M313+N313))*100)</f>
        <v/>
      </c>
      <c r="S313" s="912">
        <v>20</v>
      </c>
      <c r="T313" s="915" t="str">
        <f>IF(L314="","",IF(R410&lt;20,(IF(O313&gt;19000,IF(O313&lt;49000,"Pass","Fail"),"Fail"))))</f>
        <v/>
      </c>
      <c r="U313" s="911"/>
      <c r="V313" s="916"/>
    </row>
    <row r="314" spans="1:22">
      <c r="A314" s="917"/>
      <c r="B314" s="919"/>
      <c r="C314" s="65" t="s">
        <v>85</v>
      </c>
      <c r="M314" s="911"/>
      <c r="N314" s="911"/>
      <c r="O314" s="911"/>
      <c r="P314" s="913"/>
      <c r="Q314" s="913"/>
      <c r="R314" s="911"/>
      <c r="S314" s="913"/>
      <c r="T314" s="915"/>
      <c r="U314" s="911"/>
      <c r="V314" s="916"/>
    </row>
    <row r="315" spans="1:22" ht="38.25">
      <c r="A315" s="917"/>
      <c r="B315" s="920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11"/>
      <c r="N315" s="911"/>
      <c r="O315" s="911"/>
      <c r="P315" s="914"/>
      <c r="Q315" s="914"/>
      <c r="R315" s="911"/>
      <c r="S315" s="914"/>
      <c r="T315" s="915"/>
      <c r="U315" s="911"/>
      <c r="V315" s="916"/>
    </row>
    <row r="316" spans="1:22">
      <c r="A316" s="917"/>
      <c r="B316" s="918"/>
      <c r="C316" s="65" t="s">
        <v>84</v>
      </c>
      <c r="M316" s="911" t="str">
        <f>IF((L317=""),"",MAX(D318:L318))</f>
        <v/>
      </c>
      <c r="N316" s="911" t="str">
        <f>IF(L317="","",MIN(D318:L318))</f>
        <v/>
      </c>
      <c r="O316" s="911" t="str">
        <f>IF((L318=""),"",AVERAGE(D318:L318))</f>
        <v/>
      </c>
      <c r="P316" s="912">
        <v>19000</v>
      </c>
      <c r="Q316" s="912">
        <v>49000</v>
      </c>
      <c r="R316" s="911" t="str">
        <f>IF((L317=""),"",((M316-N316)/(M316+N316))*100)</f>
        <v/>
      </c>
      <c r="S316" s="912">
        <v>20</v>
      </c>
      <c r="T316" s="915" t="str">
        <f>IF(L317="","",IF(R413&lt;20,(IF(O316&gt;19000,IF(O316&lt;49000,"Pass","Fail"),"Fail"))))</f>
        <v/>
      </c>
      <c r="U316" s="911"/>
      <c r="V316" s="916"/>
    </row>
    <row r="317" spans="1:22">
      <c r="A317" s="917"/>
      <c r="B317" s="919"/>
      <c r="C317" s="65" t="s">
        <v>85</v>
      </c>
      <c r="M317" s="911"/>
      <c r="N317" s="911"/>
      <c r="O317" s="911"/>
      <c r="P317" s="913"/>
      <c r="Q317" s="913"/>
      <c r="R317" s="911"/>
      <c r="S317" s="913"/>
      <c r="T317" s="915"/>
      <c r="U317" s="911"/>
      <c r="V317" s="916"/>
    </row>
    <row r="318" spans="1:22" ht="38.25">
      <c r="A318" s="917"/>
      <c r="B318" s="920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11"/>
      <c r="N318" s="911"/>
      <c r="O318" s="911"/>
      <c r="P318" s="914"/>
      <c r="Q318" s="914"/>
      <c r="R318" s="911"/>
      <c r="S318" s="914"/>
      <c r="T318" s="915"/>
      <c r="U318" s="911"/>
      <c r="V318" s="916"/>
    </row>
    <row r="319" spans="1:22">
      <c r="A319" s="917"/>
      <c r="B319" s="918"/>
      <c r="C319" s="65" t="s">
        <v>84</v>
      </c>
      <c r="M319" s="911" t="str">
        <f>IF((L320=""),"",MAX(D321:L321))</f>
        <v/>
      </c>
      <c r="N319" s="911" t="str">
        <f>IF(L320="","",MIN(D321:L321))</f>
        <v/>
      </c>
      <c r="O319" s="911" t="str">
        <f>IF((L321=""),"",AVERAGE(D321:L321))</f>
        <v/>
      </c>
      <c r="P319" s="912">
        <v>19000</v>
      </c>
      <c r="Q319" s="912">
        <v>49000</v>
      </c>
      <c r="R319" s="911" t="str">
        <f>IF((L320=""),"",((M319-N319)/(M319+N319))*100)</f>
        <v/>
      </c>
      <c r="S319" s="912">
        <v>20</v>
      </c>
      <c r="T319" s="915" t="str">
        <f>IF(L320="","",IF(R416&lt;20,(IF(O319&gt;19000,IF(O319&lt;49000,"Pass","Fail"),"Fail"))))</f>
        <v/>
      </c>
      <c r="U319" s="911"/>
      <c r="V319" s="916"/>
    </row>
    <row r="320" spans="1:22">
      <c r="A320" s="917"/>
      <c r="B320" s="919"/>
      <c r="C320" s="65" t="s">
        <v>85</v>
      </c>
      <c r="M320" s="911"/>
      <c r="N320" s="911"/>
      <c r="O320" s="911"/>
      <c r="P320" s="913"/>
      <c r="Q320" s="913"/>
      <c r="R320" s="911"/>
      <c r="S320" s="913"/>
      <c r="T320" s="915"/>
      <c r="U320" s="911"/>
      <c r="V320" s="916"/>
    </row>
    <row r="321" spans="1:22" ht="38.25">
      <c r="A321" s="917"/>
      <c r="B321" s="920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11"/>
      <c r="N321" s="911"/>
      <c r="O321" s="911"/>
      <c r="P321" s="914"/>
      <c r="Q321" s="914"/>
      <c r="R321" s="911"/>
      <c r="S321" s="914"/>
      <c r="T321" s="915"/>
      <c r="U321" s="911"/>
      <c r="V321" s="916"/>
    </row>
    <row r="322" spans="1:22">
      <c r="A322" s="917"/>
      <c r="B322" s="918"/>
      <c r="C322" s="65" t="s">
        <v>84</v>
      </c>
      <c r="M322" s="911" t="str">
        <f>IF((L323=""),"",MAX(D324:L324))</f>
        <v/>
      </c>
      <c r="N322" s="911" t="str">
        <f>IF(L323="","",MIN(D324:L324))</f>
        <v/>
      </c>
      <c r="O322" s="911" t="str">
        <f>IF((L324=""),"",AVERAGE(D324:L324))</f>
        <v/>
      </c>
      <c r="P322" s="912">
        <v>19000</v>
      </c>
      <c r="Q322" s="912">
        <v>49000</v>
      </c>
      <c r="R322" s="911" t="str">
        <f>IF((L323=""),"",((M322-N322)/(M322+N322))*100)</f>
        <v/>
      </c>
      <c r="S322" s="912">
        <v>20</v>
      </c>
      <c r="T322" s="915" t="str">
        <f>IF(L323="","",IF(R419&lt;20,(IF(O322&gt;19000,IF(O322&lt;49000,"Pass","Fail"),"Fail"))))</f>
        <v/>
      </c>
      <c r="U322" s="911"/>
      <c r="V322" s="916"/>
    </row>
    <row r="323" spans="1:22">
      <c r="A323" s="917"/>
      <c r="B323" s="919"/>
      <c r="C323" s="65" t="s">
        <v>85</v>
      </c>
      <c r="M323" s="911"/>
      <c r="N323" s="911"/>
      <c r="O323" s="911"/>
      <c r="P323" s="913"/>
      <c r="Q323" s="913"/>
      <c r="R323" s="911"/>
      <c r="S323" s="913"/>
      <c r="T323" s="915"/>
      <c r="U323" s="911"/>
      <c r="V323" s="916"/>
    </row>
    <row r="324" spans="1:22" ht="38.25">
      <c r="A324" s="917"/>
      <c r="B324" s="920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11"/>
      <c r="N324" s="911"/>
      <c r="O324" s="911"/>
      <c r="P324" s="914"/>
      <c r="Q324" s="914"/>
      <c r="R324" s="911"/>
      <c r="S324" s="914"/>
      <c r="T324" s="915"/>
      <c r="U324" s="911"/>
      <c r="V324" s="916"/>
    </row>
    <row r="325" spans="1:22">
      <c r="A325" s="917"/>
      <c r="B325" s="918"/>
      <c r="C325" s="65" t="s">
        <v>84</v>
      </c>
      <c r="M325" s="911" t="str">
        <f>IF((L326=""),"",MAX(D327:L327))</f>
        <v/>
      </c>
      <c r="N325" s="911" t="str">
        <f>IF(L326="","",MIN(D327:L327))</f>
        <v/>
      </c>
      <c r="O325" s="911" t="str">
        <f>IF((L327=""),"",AVERAGE(D327:L327))</f>
        <v/>
      </c>
      <c r="P325" s="912">
        <v>19000</v>
      </c>
      <c r="Q325" s="912">
        <v>49000</v>
      </c>
      <c r="R325" s="911" t="str">
        <f>IF((L326=""),"",((M325-N325)/(M325+N325))*100)</f>
        <v/>
      </c>
      <c r="S325" s="912">
        <v>20</v>
      </c>
      <c r="T325" s="915" t="str">
        <f>IF(L326="","",IF(R422&lt;20,(IF(O325&gt;19000,IF(O325&lt;49000,"Pass","Fail"),"Fail"))))</f>
        <v/>
      </c>
      <c r="U325" s="911"/>
      <c r="V325" s="916"/>
    </row>
    <row r="326" spans="1:22">
      <c r="A326" s="917"/>
      <c r="B326" s="919"/>
      <c r="C326" s="65" t="s">
        <v>85</v>
      </c>
      <c r="M326" s="911"/>
      <c r="N326" s="911"/>
      <c r="O326" s="911"/>
      <c r="P326" s="913"/>
      <c r="Q326" s="913"/>
      <c r="R326" s="911"/>
      <c r="S326" s="913"/>
      <c r="T326" s="915"/>
      <c r="U326" s="911"/>
      <c r="V326" s="916"/>
    </row>
    <row r="327" spans="1:22" ht="38.25">
      <c r="A327" s="917"/>
      <c r="B327" s="920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11"/>
      <c r="N327" s="911"/>
      <c r="O327" s="911"/>
      <c r="P327" s="914"/>
      <c r="Q327" s="914"/>
      <c r="R327" s="911"/>
      <c r="S327" s="914"/>
      <c r="T327" s="915"/>
      <c r="U327" s="911"/>
      <c r="V327" s="916"/>
    </row>
    <row r="328" spans="1:22">
      <c r="A328" s="917"/>
      <c r="B328" s="918"/>
      <c r="C328" s="65" t="s">
        <v>84</v>
      </c>
      <c r="M328" s="911" t="str">
        <f>IF((L329=""),"",MAX(D330:L330))</f>
        <v/>
      </c>
      <c r="N328" s="911" t="str">
        <f>IF(L329="","",MIN(D330:L330))</f>
        <v/>
      </c>
      <c r="O328" s="911" t="str">
        <f>IF((L330=""),"",AVERAGE(D330:L330))</f>
        <v/>
      </c>
      <c r="P328" s="912">
        <v>19000</v>
      </c>
      <c r="Q328" s="912">
        <v>49000</v>
      </c>
      <c r="R328" s="911" t="str">
        <f>IF((L329=""),"",((M328-N328)/(M328+N328))*100)</f>
        <v/>
      </c>
      <c r="S328" s="912">
        <v>20</v>
      </c>
      <c r="T328" s="915" t="str">
        <f>IF(L329="","",IF(R425&lt;20,(IF(O328&gt;19000,IF(O328&lt;49000,"Pass","Fail"),"Fail"))))</f>
        <v/>
      </c>
      <c r="U328" s="911"/>
      <c r="V328" s="916"/>
    </row>
    <row r="329" spans="1:22">
      <c r="A329" s="917"/>
      <c r="B329" s="919"/>
      <c r="C329" s="65" t="s">
        <v>85</v>
      </c>
      <c r="M329" s="911"/>
      <c r="N329" s="911"/>
      <c r="O329" s="911"/>
      <c r="P329" s="913"/>
      <c r="Q329" s="913"/>
      <c r="R329" s="911"/>
      <c r="S329" s="913"/>
      <c r="T329" s="915"/>
      <c r="U329" s="911"/>
      <c r="V329" s="916"/>
    </row>
    <row r="330" spans="1:22" ht="38.25">
      <c r="A330" s="917"/>
      <c r="B330" s="920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11"/>
      <c r="N330" s="911"/>
      <c r="O330" s="911"/>
      <c r="P330" s="914"/>
      <c r="Q330" s="914"/>
      <c r="R330" s="911"/>
      <c r="S330" s="914"/>
      <c r="T330" s="915"/>
      <c r="U330" s="911"/>
      <c r="V330" s="916"/>
    </row>
    <row r="331" spans="1:22">
      <c r="A331" s="917"/>
      <c r="B331" s="918"/>
      <c r="C331" s="65" t="s">
        <v>84</v>
      </c>
      <c r="M331" s="911" t="str">
        <f>IF((L332=""),"",MAX(D333:L333))</f>
        <v/>
      </c>
      <c r="N331" s="911" t="str">
        <f>IF(L332="","",MIN(D333:L333))</f>
        <v/>
      </c>
      <c r="O331" s="911" t="str">
        <f>IF((L333=""),"",AVERAGE(D333:L333))</f>
        <v/>
      </c>
      <c r="P331" s="912">
        <v>19000</v>
      </c>
      <c r="Q331" s="912">
        <v>49000</v>
      </c>
      <c r="R331" s="911" t="str">
        <f>IF((L332=""),"",((M331-N331)/(M331+N331))*100)</f>
        <v/>
      </c>
      <c r="S331" s="912">
        <v>20</v>
      </c>
      <c r="T331" s="915" t="str">
        <f>IF(L332="","",IF(R428&lt;20,(IF(O331&gt;19000,IF(O331&lt;49000,"Pass","Fail"),"Fail"))))</f>
        <v/>
      </c>
      <c r="U331" s="911"/>
      <c r="V331" s="916"/>
    </row>
    <row r="332" spans="1:22">
      <c r="A332" s="917"/>
      <c r="B332" s="919"/>
      <c r="C332" s="65" t="s">
        <v>85</v>
      </c>
      <c r="M332" s="911"/>
      <c r="N332" s="911"/>
      <c r="O332" s="911"/>
      <c r="P332" s="913"/>
      <c r="Q332" s="913"/>
      <c r="R332" s="911"/>
      <c r="S332" s="913"/>
      <c r="T332" s="915"/>
      <c r="U332" s="911"/>
      <c r="V332" s="916"/>
    </row>
    <row r="333" spans="1:22" ht="38.25">
      <c r="A333" s="917"/>
      <c r="B333" s="920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11"/>
      <c r="N333" s="911"/>
      <c r="O333" s="911"/>
      <c r="P333" s="914"/>
      <c r="Q333" s="914"/>
      <c r="R333" s="911"/>
      <c r="S333" s="914"/>
      <c r="T333" s="915"/>
      <c r="U333" s="911"/>
      <c r="V333" s="916"/>
    </row>
    <row r="334" spans="1:22">
      <c r="A334" s="917"/>
      <c r="B334" s="918"/>
      <c r="C334" s="65" t="s">
        <v>84</v>
      </c>
      <c r="M334" s="911" t="str">
        <f>IF((L335=""),"",MAX(D336:L336))</f>
        <v/>
      </c>
      <c r="N334" s="911" t="str">
        <f>IF(L335="","",MIN(D336:L336))</f>
        <v/>
      </c>
      <c r="O334" s="911" t="str">
        <f>IF((L336=""),"",AVERAGE(D336:L336))</f>
        <v/>
      </c>
      <c r="P334" s="912">
        <v>19000</v>
      </c>
      <c r="Q334" s="912">
        <v>49000</v>
      </c>
      <c r="R334" s="911" t="str">
        <f>IF((L335=""),"",((M334-N334)/(M334+N334))*100)</f>
        <v/>
      </c>
      <c r="S334" s="912">
        <v>20</v>
      </c>
      <c r="T334" s="915" t="str">
        <f>IF(L335="","",IF(R431&lt;20,(IF(O334&gt;19000,IF(O334&lt;49000,"Pass","Fail"),"Fail"))))</f>
        <v/>
      </c>
      <c r="U334" s="911"/>
      <c r="V334" s="916"/>
    </row>
    <row r="335" spans="1:22">
      <c r="A335" s="917"/>
      <c r="B335" s="919"/>
      <c r="C335" s="65" t="s">
        <v>85</v>
      </c>
      <c r="M335" s="911"/>
      <c r="N335" s="911"/>
      <c r="O335" s="911"/>
      <c r="P335" s="913"/>
      <c r="Q335" s="913"/>
      <c r="R335" s="911"/>
      <c r="S335" s="913"/>
      <c r="T335" s="915"/>
      <c r="U335" s="911"/>
      <c r="V335" s="916"/>
    </row>
    <row r="336" spans="1:22" ht="38.25">
      <c r="A336" s="917"/>
      <c r="B336" s="920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11"/>
      <c r="N336" s="911"/>
      <c r="O336" s="911"/>
      <c r="P336" s="914"/>
      <c r="Q336" s="914"/>
      <c r="R336" s="911"/>
      <c r="S336" s="914"/>
      <c r="T336" s="915"/>
      <c r="U336" s="911"/>
      <c r="V336" s="916"/>
    </row>
    <row r="337" spans="1:22">
      <c r="A337" s="917"/>
      <c r="B337" s="918"/>
      <c r="C337" s="65" t="s">
        <v>84</v>
      </c>
      <c r="M337" s="911" t="str">
        <f>IF((L338=""),"",MAX(D339:L339))</f>
        <v/>
      </c>
      <c r="N337" s="911" t="str">
        <f>IF(L338="","",MIN(D339:L339))</f>
        <v/>
      </c>
      <c r="O337" s="911" t="str">
        <f>IF((L339=""),"",AVERAGE(D339:L339))</f>
        <v/>
      </c>
      <c r="P337" s="912">
        <v>19000</v>
      </c>
      <c r="Q337" s="912">
        <v>49000</v>
      </c>
      <c r="R337" s="911" t="str">
        <f>IF((L338=""),"",((M337-N337)/(M337+N337))*100)</f>
        <v/>
      </c>
      <c r="S337" s="912">
        <v>20</v>
      </c>
      <c r="T337" s="915" t="str">
        <f>IF(L338="","",IF(R434&lt;20,(IF(O337&gt;19000,IF(O337&lt;49000,"Pass","Fail"),"Fail"))))</f>
        <v/>
      </c>
      <c r="U337" s="911"/>
      <c r="V337" s="916"/>
    </row>
    <row r="338" spans="1:22">
      <c r="A338" s="917"/>
      <c r="B338" s="919"/>
      <c r="C338" s="65" t="s">
        <v>85</v>
      </c>
      <c r="M338" s="911"/>
      <c r="N338" s="911"/>
      <c r="O338" s="911"/>
      <c r="P338" s="913"/>
      <c r="Q338" s="913"/>
      <c r="R338" s="911"/>
      <c r="S338" s="913"/>
      <c r="T338" s="915"/>
      <c r="U338" s="911"/>
      <c r="V338" s="916"/>
    </row>
    <row r="339" spans="1:22" ht="38.25">
      <c r="A339" s="917"/>
      <c r="B339" s="920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11"/>
      <c r="N339" s="911"/>
      <c r="O339" s="911"/>
      <c r="P339" s="914"/>
      <c r="Q339" s="914"/>
      <c r="R339" s="911"/>
      <c r="S339" s="914"/>
      <c r="T339" s="915"/>
      <c r="U339" s="911"/>
      <c r="V339" s="916"/>
    </row>
    <row r="340" spans="1:22">
      <c r="A340" s="917"/>
      <c r="B340" s="918"/>
      <c r="C340" s="65" t="s">
        <v>84</v>
      </c>
      <c r="M340" s="911" t="str">
        <f>IF((L341=""),"",MAX(D342:L342))</f>
        <v/>
      </c>
      <c r="N340" s="911" t="str">
        <f>IF(L341="","",MIN(D342:L342))</f>
        <v/>
      </c>
      <c r="O340" s="911" t="str">
        <f>IF((L342=""),"",AVERAGE(D342:L342))</f>
        <v/>
      </c>
      <c r="P340" s="912">
        <v>19000</v>
      </c>
      <c r="Q340" s="912">
        <v>49000</v>
      </c>
      <c r="R340" s="911" t="str">
        <f>IF((L341=""),"",((M340-N340)/(M340+N340))*100)</f>
        <v/>
      </c>
      <c r="S340" s="912">
        <v>20</v>
      </c>
      <c r="T340" s="915" t="str">
        <f>IF(L341="","",IF(R437&lt;20,(IF(O340&gt;19000,IF(O340&lt;49000,"Pass","Fail"),"Fail"))))</f>
        <v/>
      </c>
      <c r="U340" s="911"/>
      <c r="V340" s="916"/>
    </row>
    <row r="341" spans="1:22">
      <c r="A341" s="917"/>
      <c r="B341" s="919"/>
      <c r="C341" s="65" t="s">
        <v>85</v>
      </c>
      <c r="M341" s="911"/>
      <c r="N341" s="911"/>
      <c r="O341" s="911"/>
      <c r="P341" s="913"/>
      <c r="Q341" s="913"/>
      <c r="R341" s="911"/>
      <c r="S341" s="913"/>
      <c r="T341" s="915"/>
      <c r="U341" s="911"/>
      <c r="V341" s="916"/>
    </row>
    <row r="342" spans="1:22" ht="38.25">
      <c r="A342" s="917"/>
      <c r="B342" s="920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11"/>
      <c r="N342" s="911"/>
      <c r="O342" s="911"/>
      <c r="P342" s="914"/>
      <c r="Q342" s="914"/>
      <c r="R342" s="911"/>
      <c r="S342" s="914"/>
      <c r="T342" s="915"/>
      <c r="U342" s="911"/>
      <c r="V342" s="916"/>
    </row>
    <row r="343" spans="1:22">
      <c r="A343" s="917"/>
      <c r="B343" s="918"/>
      <c r="C343" s="65" t="s">
        <v>84</v>
      </c>
      <c r="M343" s="911" t="str">
        <f>IF((L344=""),"",MAX(D345:L345))</f>
        <v/>
      </c>
      <c r="N343" s="911" t="str">
        <f>IF(L344="","",MIN(D345:L345))</f>
        <v/>
      </c>
      <c r="O343" s="911" t="str">
        <f>IF((L345=""),"",AVERAGE(D345:L345))</f>
        <v/>
      </c>
      <c r="P343" s="912">
        <v>19000</v>
      </c>
      <c r="Q343" s="912">
        <v>49000</v>
      </c>
      <c r="R343" s="911" t="str">
        <f>IF((L344=""),"",((M343-N343)/(M343+N343))*100)</f>
        <v/>
      </c>
      <c r="S343" s="912">
        <v>20</v>
      </c>
      <c r="T343" s="915" t="str">
        <f>IF(L344="","",IF(R440&lt;20,(IF(O343&gt;19000,IF(O343&lt;49000,"Pass","Fail"),"Fail"))))</f>
        <v/>
      </c>
      <c r="U343" s="911"/>
      <c r="V343" s="916"/>
    </row>
    <row r="344" spans="1:22">
      <c r="A344" s="917"/>
      <c r="B344" s="919"/>
      <c r="C344" s="65" t="s">
        <v>85</v>
      </c>
      <c r="M344" s="911"/>
      <c r="N344" s="911"/>
      <c r="O344" s="911"/>
      <c r="P344" s="913"/>
      <c r="Q344" s="913"/>
      <c r="R344" s="911"/>
      <c r="S344" s="913"/>
      <c r="T344" s="915"/>
      <c r="U344" s="911"/>
      <c r="V344" s="916"/>
    </row>
    <row r="345" spans="1:22" ht="38.25">
      <c r="A345" s="917"/>
      <c r="B345" s="920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11"/>
      <c r="N345" s="911"/>
      <c r="O345" s="911"/>
      <c r="P345" s="914"/>
      <c r="Q345" s="914"/>
      <c r="R345" s="911"/>
      <c r="S345" s="914"/>
      <c r="T345" s="915"/>
      <c r="U345" s="911"/>
      <c r="V345" s="916"/>
    </row>
    <row r="346" spans="1:22">
      <c r="A346" s="917"/>
      <c r="B346" s="918"/>
      <c r="C346" s="65" t="s">
        <v>84</v>
      </c>
      <c r="M346" s="911" t="str">
        <f>IF((L347=""),"",MAX(D348:L348))</f>
        <v/>
      </c>
      <c r="N346" s="911" t="str">
        <f>IF(L347="","",MIN(D348:L348))</f>
        <v/>
      </c>
      <c r="O346" s="911" t="str">
        <f>IF((L348=""),"",AVERAGE(D348:L348))</f>
        <v/>
      </c>
      <c r="P346" s="912">
        <v>19000</v>
      </c>
      <c r="Q346" s="912">
        <v>49000</v>
      </c>
      <c r="R346" s="911" t="str">
        <f>IF((L347=""),"",((M346-N346)/(M346+N346))*100)</f>
        <v/>
      </c>
      <c r="S346" s="912">
        <v>20</v>
      </c>
      <c r="T346" s="915" t="str">
        <f>IF(L347="","",IF(R443&lt;20,(IF(O346&gt;19000,IF(O346&lt;49000,"Pass","Fail"),"Fail"))))</f>
        <v/>
      </c>
      <c r="U346" s="911"/>
      <c r="V346" s="916"/>
    </row>
    <row r="347" spans="1:22">
      <c r="A347" s="917"/>
      <c r="B347" s="919"/>
      <c r="C347" s="65" t="s">
        <v>85</v>
      </c>
      <c r="M347" s="911"/>
      <c r="N347" s="911"/>
      <c r="O347" s="911"/>
      <c r="P347" s="913"/>
      <c r="Q347" s="913"/>
      <c r="R347" s="911"/>
      <c r="S347" s="913"/>
      <c r="T347" s="915"/>
      <c r="U347" s="911"/>
      <c r="V347" s="916"/>
    </row>
    <row r="348" spans="1:22" ht="38.25">
      <c r="A348" s="917"/>
      <c r="B348" s="920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11"/>
      <c r="N348" s="911"/>
      <c r="O348" s="911"/>
      <c r="P348" s="914"/>
      <c r="Q348" s="914"/>
      <c r="R348" s="911"/>
      <c r="S348" s="914"/>
      <c r="T348" s="915"/>
      <c r="U348" s="911"/>
      <c r="V348" s="916"/>
    </row>
    <row r="349" spans="1:22">
      <c r="A349" s="917"/>
      <c r="B349" s="918"/>
      <c r="C349" s="65" t="s">
        <v>84</v>
      </c>
      <c r="M349" s="911" t="str">
        <f>IF((L350=""),"",MAX(D351:L351))</f>
        <v/>
      </c>
      <c r="N349" s="911" t="str">
        <f>IF(L350="","",MIN(D351:L351))</f>
        <v/>
      </c>
      <c r="O349" s="911" t="str">
        <f>IF((L351=""),"",AVERAGE(D351:L351))</f>
        <v/>
      </c>
      <c r="P349" s="912">
        <v>19000</v>
      </c>
      <c r="Q349" s="912">
        <v>49000</v>
      </c>
      <c r="R349" s="911" t="str">
        <f>IF((L350=""),"",((M349-N349)/(M349+N349))*100)</f>
        <v/>
      </c>
      <c r="S349" s="912">
        <v>20</v>
      </c>
      <c r="T349" s="915" t="str">
        <f>IF(L350="","",IF(R446&lt;20,(IF(O349&gt;19000,IF(O349&lt;49000,"Pass","Fail"),"Fail"))))</f>
        <v/>
      </c>
      <c r="U349" s="911"/>
      <c r="V349" s="916"/>
    </row>
    <row r="350" spans="1:22">
      <c r="A350" s="917"/>
      <c r="B350" s="919"/>
      <c r="C350" s="65" t="s">
        <v>85</v>
      </c>
      <c r="M350" s="911"/>
      <c r="N350" s="911"/>
      <c r="O350" s="911"/>
      <c r="P350" s="913"/>
      <c r="Q350" s="913"/>
      <c r="R350" s="911"/>
      <c r="S350" s="913"/>
      <c r="T350" s="915"/>
      <c r="U350" s="911"/>
      <c r="V350" s="916"/>
    </row>
    <row r="351" spans="1:22" ht="38.25">
      <c r="A351" s="917"/>
      <c r="B351" s="920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11"/>
      <c r="N351" s="911"/>
      <c r="O351" s="911"/>
      <c r="P351" s="914"/>
      <c r="Q351" s="914"/>
      <c r="R351" s="911"/>
      <c r="S351" s="914"/>
      <c r="T351" s="915"/>
      <c r="U351" s="911"/>
      <c r="V351" s="916"/>
    </row>
    <row r="352" spans="1:22">
      <c r="A352" s="917"/>
      <c r="B352" s="918"/>
      <c r="C352" s="65" t="s">
        <v>84</v>
      </c>
      <c r="M352" s="911" t="str">
        <f>IF((L353=""),"",MAX(D354:L354))</f>
        <v/>
      </c>
      <c r="N352" s="911" t="str">
        <f>IF(L353="","",MIN(D354:L354))</f>
        <v/>
      </c>
      <c r="O352" s="911" t="str">
        <f>IF((L354=""),"",AVERAGE(D354:L354))</f>
        <v/>
      </c>
      <c r="P352" s="912">
        <v>19000</v>
      </c>
      <c r="Q352" s="912">
        <v>49000</v>
      </c>
      <c r="R352" s="911" t="str">
        <f>IF((L353=""),"",((M352-N352)/(M352+N352))*100)</f>
        <v/>
      </c>
      <c r="S352" s="912">
        <v>20</v>
      </c>
      <c r="T352" s="915" t="str">
        <f>IF(L353="","",IF(R449&lt;20,(IF(O352&gt;19000,IF(O352&lt;49000,"Pass","Fail"),"Fail"))))</f>
        <v/>
      </c>
      <c r="U352" s="911"/>
      <c r="V352" s="916"/>
    </row>
    <row r="353" spans="1:22">
      <c r="A353" s="917"/>
      <c r="B353" s="919"/>
      <c r="C353" s="65" t="s">
        <v>85</v>
      </c>
      <c r="M353" s="911"/>
      <c r="N353" s="911"/>
      <c r="O353" s="911"/>
      <c r="P353" s="913"/>
      <c r="Q353" s="913"/>
      <c r="R353" s="911"/>
      <c r="S353" s="913"/>
      <c r="T353" s="915"/>
      <c r="U353" s="911"/>
      <c r="V353" s="916"/>
    </row>
    <row r="354" spans="1:22" ht="38.25">
      <c r="A354" s="917"/>
      <c r="B354" s="920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11"/>
      <c r="N354" s="911"/>
      <c r="O354" s="911"/>
      <c r="P354" s="914"/>
      <c r="Q354" s="914"/>
      <c r="R354" s="911"/>
      <c r="S354" s="914"/>
      <c r="T354" s="915"/>
      <c r="U354" s="911"/>
      <c r="V354" s="916"/>
    </row>
    <row r="355" spans="1:22">
      <c r="A355" s="917"/>
      <c r="B355" s="918"/>
      <c r="C355" s="65" t="s">
        <v>84</v>
      </c>
      <c r="M355" s="911" t="str">
        <f>IF((L356=""),"",MAX(D357:L357))</f>
        <v/>
      </c>
      <c r="N355" s="911" t="str">
        <f>IF(L356="","",MIN(D357:L357))</f>
        <v/>
      </c>
      <c r="O355" s="911" t="str">
        <f>IF((L357=""),"",AVERAGE(D357:L357))</f>
        <v/>
      </c>
      <c r="P355" s="912">
        <v>19000</v>
      </c>
      <c r="Q355" s="912">
        <v>49000</v>
      </c>
      <c r="R355" s="911" t="str">
        <f>IF((L356=""),"",((M355-N355)/(M355+N355))*100)</f>
        <v/>
      </c>
      <c r="S355" s="912">
        <v>20</v>
      </c>
      <c r="T355" s="915" t="str">
        <f>IF(L356="","",IF(R452&lt;20,(IF(O355&gt;19000,IF(O355&lt;49000,"Pass","Fail"),"Fail"))))</f>
        <v/>
      </c>
      <c r="U355" s="911"/>
      <c r="V355" s="916"/>
    </row>
    <row r="356" spans="1:22">
      <c r="A356" s="917"/>
      <c r="B356" s="919"/>
      <c r="C356" s="65" t="s">
        <v>85</v>
      </c>
      <c r="M356" s="911"/>
      <c r="N356" s="911"/>
      <c r="O356" s="911"/>
      <c r="P356" s="913"/>
      <c r="Q356" s="913"/>
      <c r="R356" s="911"/>
      <c r="S356" s="913"/>
      <c r="T356" s="915"/>
      <c r="U356" s="911"/>
      <c r="V356" s="916"/>
    </row>
    <row r="357" spans="1:22" ht="38.25">
      <c r="A357" s="917"/>
      <c r="B357" s="920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11"/>
      <c r="N357" s="911"/>
      <c r="O357" s="911"/>
      <c r="P357" s="914"/>
      <c r="Q357" s="914"/>
      <c r="R357" s="911"/>
      <c r="S357" s="914"/>
      <c r="T357" s="915"/>
      <c r="U357" s="911"/>
      <c r="V357" s="916"/>
    </row>
    <row r="358" spans="1:22">
      <c r="A358" s="917"/>
      <c r="B358" s="918"/>
      <c r="C358" s="65" t="s">
        <v>84</v>
      </c>
      <c r="M358" s="911" t="str">
        <f>IF((L359=""),"",MAX(D360:L360))</f>
        <v/>
      </c>
      <c r="N358" s="911" t="str">
        <f>IF(L359="","",MIN(D360:L360))</f>
        <v/>
      </c>
      <c r="O358" s="911" t="str">
        <f>IF((L360=""),"",AVERAGE(D360:L360))</f>
        <v/>
      </c>
      <c r="P358" s="912">
        <v>19000</v>
      </c>
      <c r="Q358" s="912">
        <v>49000</v>
      </c>
      <c r="R358" s="911" t="str">
        <f>IF((L359=""),"",((M358-N358)/(M358+N358))*100)</f>
        <v/>
      </c>
      <c r="S358" s="912">
        <v>20</v>
      </c>
      <c r="T358" s="915" t="str">
        <f>IF(L359="","",IF(R455&lt;20,(IF(O358&gt;19000,IF(O358&lt;49000,"Pass","Fail"),"Fail"))))</f>
        <v/>
      </c>
      <c r="U358" s="911"/>
      <c r="V358" s="916"/>
    </row>
    <row r="359" spans="1:22">
      <c r="A359" s="917"/>
      <c r="B359" s="919"/>
      <c r="C359" s="65" t="s">
        <v>85</v>
      </c>
      <c r="M359" s="911"/>
      <c r="N359" s="911"/>
      <c r="O359" s="911"/>
      <c r="P359" s="913"/>
      <c r="Q359" s="913"/>
      <c r="R359" s="911"/>
      <c r="S359" s="913"/>
      <c r="T359" s="915"/>
      <c r="U359" s="911"/>
      <c r="V359" s="916"/>
    </row>
    <row r="360" spans="1:22" ht="38.25">
      <c r="A360" s="917"/>
      <c r="B360" s="920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11"/>
      <c r="N360" s="911"/>
      <c r="O360" s="911"/>
      <c r="P360" s="914"/>
      <c r="Q360" s="914"/>
      <c r="R360" s="911"/>
      <c r="S360" s="914"/>
      <c r="T360" s="915"/>
      <c r="U360" s="911"/>
      <c r="V360" s="916"/>
    </row>
    <row r="361" spans="1:22">
      <c r="A361" s="917"/>
      <c r="B361" s="918"/>
      <c r="C361" s="65" t="s">
        <v>84</v>
      </c>
      <c r="M361" s="911" t="str">
        <f>IF((L362=""),"",MAX(D363:L363))</f>
        <v/>
      </c>
      <c r="N361" s="911" t="str">
        <f>IF(L362="","",MIN(D363:L363))</f>
        <v/>
      </c>
      <c r="O361" s="911" t="str">
        <f>IF((L363=""),"",AVERAGE(D363:L363))</f>
        <v/>
      </c>
      <c r="P361" s="912">
        <v>19000</v>
      </c>
      <c r="Q361" s="912">
        <v>49000</v>
      </c>
      <c r="R361" s="911" t="str">
        <f>IF((L362=""),"",((M361-N361)/(M361+N361))*100)</f>
        <v/>
      </c>
      <c r="S361" s="912">
        <v>20</v>
      </c>
      <c r="T361" s="915" t="str">
        <f>IF(L362="","",IF(R458&lt;20,(IF(O361&gt;19000,IF(O361&lt;49000,"Pass","Fail"),"Fail"))))</f>
        <v/>
      </c>
      <c r="U361" s="911"/>
      <c r="V361" s="916"/>
    </row>
    <row r="362" spans="1:22">
      <c r="A362" s="917"/>
      <c r="B362" s="919"/>
      <c r="C362" s="65" t="s">
        <v>85</v>
      </c>
      <c r="M362" s="911"/>
      <c r="N362" s="911"/>
      <c r="O362" s="911"/>
      <c r="P362" s="913"/>
      <c r="Q362" s="913"/>
      <c r="R362" s="911"/>
      <c r="S362" s="913"/>
      <c r="T362" s="915"/>
      <c r="U362" s="911"/>
      <c r="V362" s="916"/>
    </row>
    <row r="363" spans="1:22" ht="38.25">
      <c r="A363" s="917"/>
      <c r="B363" s="920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11"/>
      <c r="N363" s="911"/>
      <c r="O363" s="911"/>
      <c r="P363" s="914"/>
      <c r="Q363" s="914"/>
      <c r="R363" s="911"/>
      <c r="S363" s="914"/>
      <c r="T363" s="915"/>
      <c r="U363" s="911"/>
      <c r="V363" s="916"/>
    </row>
    <row r="364" spans="1:22">
      <c r="A364" s="917"/>
      <c r="B364" s="918"/>
      <c r="C364" s="65" t="s">
        <v>84</v>
      </c>
      <c r="M364" s="911" t="str">
        <f>IF((L365=""),"",MAX(D366:L366))</f>
        <v/>
      </c>
      <c r="N364" s="911" t="str">
        <f>IF(L365="","",MIN(D366:L366))</f>
        <v/>
      </c>
      <c r="O364" s="911" t="str">
        <f>IF((L366=""),"",AVERAGE(D366:L366))</f>
        <v/>
      </c>
      <c r="P364" s="912">
        <v>19000</v>
      </c>
      <c r="Q364" s="912">
        <v>49000</v>
      </c>
      <c r="R364" s="911" t="str">
        <f>IF((L365=""),"",((M364-N364)/(M364+N364))*100)</f>
        <v/>
      </c>
      <c r="S364" s="912">
        <v>20</v>
      </c>
      <c r="T364" s="915" t="str">
        <f>IF(L365="","",IF(R461&lt;20,(IF(O364&gt;19000,IF(O364&lt;49000,"Pass","Fail"),"Fail"))))</f>
        <v/>
      </c>
      <c r="U364" s="911"/>
      <c r="V364" s="916"/>
    </row>
    <row r="365" spans="1:22">
      <c r="A365" s="917"/>
      <c r="B365" s="919"/>
      <c r="C365" s="65" t="s">
        <v>85</v>
      </c>
      <c r="M365" s="911"/>
      <c r="N365" s="911"/>
      <c r="O365" s="911"/>
      <c r="P365" s="913"/>
      <c r="Q365" s="913"/>
      <c r="R365" s="911"/>
      <c r="S365" s="913"/>
      <c r="T365" s="915"/>
      <c r="U365" s="911"/>
      <c r="V365" s="916"/>
    </row>
    <row r="366" spans="1:22" ht="38.25">
      <c r="A366" s="917"/>
      <c r="B366" s="920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11"/>
      <c r="N366" s="911"/>
      <c r="O366" s="911"/>
      <c r="P366" s="914"/>
      <c r="Q366" s="914"/>
      <c r="R366" s="911"/>
      <c r="S366" s="914"/>
      <c r="T366" s="915"/>
      <c r="U366" s="911"/>
      <c r="V366" s="916"/>
    </row>
    <row r="367" spans="1:22">
      <c r="A367" s="917"/>
      <c r="B367" s="918"/>
      <c r="C367" s="65" t="s">
        <v>84</v>
      </c>
      <c r="M367" s="911" t="str">
        <f>IF((L368=""),"",MAX(D369:L369))</f>
        <v/>
      </c>
      <c r="N367" s="911" t="str">
        <f>IF(L368="","",MIN(D369:L369))</f>
        <v/>
      </c>
      <c r="O367" s="911" t="str">
        <f>IF((L369=""),"",AVERAGE(D369:L369))</f>
        <v/>
      </c>
      <c r="P367" s="912">
        <v>19000</v>
      </c>
      <c r="Q367" s="912">
        <v>49000</v>
      </c>
      <c r="R367" s="911" t="str">
        <f>IF((L368=""),"",((M367-N367)/(M367+N367))*100)</f>
        <v/>
      </c>
      <c r="S367" s="912">
        <v>20</v>
      </c>
      <c r="T367" s="915" t="str">
        <f>IF(L368="","",IF(R464&lt;20,(IF(O367&gt;19000,IF(O367&lt;49000,"Pass","Fail"),"Fail"))))</f>
        <v/>
      </c>
      <c r="U367" s="911"/>
      <c r="V367" s="916"/>
    </row>
    <row r="368" spans="1:22">
      <c r="A368" s="917"/>
      <c r="B368" s="919"/>
      <c r="C368" s="65" t="s">
        <v>85</v>
      </c>
      <c r="M368" s="911"/>
      <c r="N368" s="911"/>
      <c r="O368" s="911"/>
      <c r="P368" s="913"/>
      <c r="Q368" s="913"/>
      <c r="R368" s="911"/>
      <c r="S368" s="913"/>
      <c r="T368" s="915"/>
      <c r="U368" s="911"/>
      <c r="V368" s="916"/>
    </row>
    <row r="369" spans="1:22" ht="38.25">
      <c r="A369" s="917"/>
      <c r="B369" s="920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11"/>
      <c r="N369" s="911"/>
      <c r="O369" s="911"/>
      <c r="P369" s="914"/>
      <c r="Q369" s="914"/>
      <c r="R369" s="911"/>
      <c r="S369" s="914"/>
      <c r="T369" s="915"/>
      <c r="U369" s="911"/>
      <c r="V369" s="916"/>
    </row>
    <row r="370" spans="1:22">
      <c r="A370" s="917"/>
      <c r="B370" s="918"/>
      <c r="C370" s="65" t="s">
        <v>84</v>
      </c>
      <c r="M370" s="911" t="str">
        <f>IF((L371=""),"",MAX(D372:L372))</f>
        <v/>
      </c>
      <c r="N370" s="911" t="str">
        <f>IF(L371="","",MIN(D372:L372))</f>
        <v/>
      </c>
      <c r="O370" s="911" t="str">
        <f>IF((L372=""),"",AVERAGE(D372:L372))</f>
        <v/>
      </c>
      <c r="P370" s="912">
        <v>19000</v>
      </c>
      <c r="Q370" s="912">
        <v>49000</v>
      </c>
      <c r="R370" s="911" t="str">
        <f>IF((L371=""),"",((M370-N370)/(M370+N370))*100)</f>
        <v/>
      </c>
      <c r="S370" s="912">
        <v>20</v>
      </c>
      <c r="T370" s="915" t="str">
        <f>IF(L371="","",IF(R467&lt;20,(IF(O370&gt;19000,IF(O370&lt;49000,"Pass","Fail"),"Fail"))))</f>
        <v/>
      </c>
      <c r="U370" s="911"/>
      <c r="V370" s="916"/>
    </row>
    <row r="371" spans="1:22">
      <c r="A371" s="917"/>
      <c r="B371" s="919"/>
      <c r="C371" s="65" t="s">
        <v>85</v>
      </c>
      <c r="M371" s="911"/>
      <c r="N371" s="911"/>
      <c r="O371" s="911"/>
      <c r="P371" s="913"/>
      <c r="Q371" s="913"/>
      <c r="R371" s="911"/>
      <c r="S371" s="913"/>
      <c r="T371" s="915"/>
      <c r="U371" s="911"/>
      <c r="V371" s="916"/>
    </row>
    <row r="372" spans="1:22" ht="38.25">
      <c r="A372" s="917"/>
      <c r="B372" s="920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11"/>
      <c r="N372" s="911"/>
      <c r="O372" s="911"/>
      <c r="P372" s="914"/>
      <c r="Q372" s="914"/>
      <c r="R372" s="911"/>
      <c r="S372" s="914"/>
      <c r="T372" s="915"/>
      <c r="U372" s="911"/>
      <c r="V372" s="916"/>
    </row>
    <row r="373" spans="1:22">
      <c r="A373" s="917"/>
      <c r="B373" s="918"/>
      <c r="C373" s="65" t="s">
        <v>84</v>
      </c>
      <c r="M373" s="911" t="str">
        <f>IF((L374=""),"",MAX(D375:L375))</f>
        <v/>
      </c>
      <c r="N373" s="911" t="str">
        <f>IF(L374="","",MIN(D375:L375))</f>
        <v/>
      </c>
      <c r="O373" s="911" t="str">
        <f>IF((L375=""),"",AVERAGE(D375:L375))</f>
        <v/>
      </c>
      <c r="P373" s="912">
        <v>19000</v>
      </c>
      <c r="Q373" s="912">
        <v>49000</v>
      </c>
      <c r="R373" s="911" t="str">
        <f>IF((L374=""),"",((M373-N373)/(M373+N373))*100)</f>
        <v/>
      </c>
      <c r="S373" s="912">
        <v>20</v>
      </c>
      <c r="T373" s="915" t="str">
        <f>IF(L374="","",IF(R470&lt;20,(IF(O373&gt;19000,IF(O373&lt;49000,"Pass","Fail"),"Fail"))))</f>
        <v/>
      </c>
      <c r="U373" s="911"/>
      <c r="V373" s="916"/>
    </row>
    <row r="374" spans="1:22">
      <c r="A374" s="917"/>
      <c r="B374" s="919"/>
      <c r="C374" s="65" t="s">
        <v>85</v>
      </c>
      <c r="M374" s="911"/>
      <c r="N374" s="911"/>
      <c r="O374" s="911"/>
      <c r="P374" s="913"/>
      <c r="Q374" s="913"/>
      <c r="R374" s="911"/>
      <c r="S374" s="913"/>
      <c r="T374" s="915"/>
      <c r="U374" s="911"/>
      <c r="V374" s="916"/>
    </row>
    <row r="375" spans="1:22" ht="38.25">
      <c r="A375" s="917"/>
      <c r="B375" s="920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11"/>
      <c r="N375" s="911"/>
      <c r="O375" s="911"/>
      <c r="P375" s="914"/>
      <c r="Q375" s="914"/>
      <c r="R375" s="911"/>
      <c r="S375" s="914"/>
      <c r="T375" s="915"/>
      <c r="U375" s="911"/>
      <c r="V375" s="916"/>
    </row>
    <row r="376" spans="1:22">
      <c r="A376" s="917"/>
      <c r="B376" s="918"/>
      <c r="C376" s="65" t="s">
        <v>84</v>
      </c>
      <c r="M376" s="911" t="str">
        <f>IF((L377=""),"",MAX(D378:L378))</f>
        <v/>
      </c>
      <c r="N376" s="911" t="str">
        <f>IF(L377="","",MIN(D378:L378))</f>
        <v/>
      </c>
      <c r="O376" s="911" t="str">
        <f>IF((L378=""),"",AVERAGE(D378:L378))</f>
        <v/>
      </c>
      <c r="P376" s="912">
        <v>19000</v>
      </c>
      <c r="Q376" s="912">
        <v>49000</v>
      </c>
      <c r="R376" s="911" t="str">
        <f>IF((L377=""),"",((M376-N376)/(M376+N376))*100)</f>
        <v/>
      </c>
      <c r="S376" s="912">
        <v>20</v>
      </c>
      <c r="T376" s="915" t="str">
        <f>IF(L377="","",IF(R473&lt;20,(IF(O376&gt;19000,IF(O376&lt;49000,"Pass","Fail"),"Fail"))))</f>
        <v/>
      </c>
      <c r="U376" s="911"/>
      <c r="V376" s="916"/>
    </row>
    <row r="377" spans="1:22">
      <c r="A377" s="917"/>
      <c r="B377" s="919"/>
      <c r="C377" s="65" t="s">
        <v>85</v>
      </c>
      <c r="M377" s="911"/>
      <c r="N377" s="911"/>
      <c r="O377" s="911"/>
      <c r="P377" s="913"/>
      <c r="Q377" s="913"/>
      <c r="R377" s="911"/>
      <c r="S377" s="913"/>
      <c r="T377" s="915"/>
      <c r="U377" s="911"/>
      <c r="V377" s="916"/>
    </row>
    <row r="378" spans="1:22" ht="38.25">
      <c r="A378" s="917"/>
      <c r="B378" s="920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11"/>
      <c r="N378" s="911"/>
      <c r="O378" s="911"/>
      <c r="P378" s="914"/>
      <c r="Q378" s="914"/>
      <c r="R378" s="911"/>
      <c r="S378" s="914"/>
      <c r="T378" s="915"/>
      <c r="U378" s="911"/>
      <c r="V378" s="916"/>
    </row>
    <row r="379" spans="1:22">
      <c r="A379" s="917"/>
      <c r="B379" s="918"/>
      <c r="C379" s="65" t="s">
        <v>84</v>
      </c>
      <c r="M379" s="911" t="str">
        <f>IF((L380=""),"",MAX(D381:L381))</f>
        <v/>
      </c>
      <c r="N379" s="911" t="str">
        <f>IF(L380="","",MIN(D381:L381))</f>
        <v/>
      </c>
      <c r="O379" s="911" t="str">
        <f>IF((L381=""),"",AVERAGE(D381:L381))</f>
        <v/>
      </c>
      <c r="P379" s="912">
        <v>19000</v>
      </c>
      <c r="Q379" s="912">
        <v>49000</v>
      </c>
      <c r="R379" s="911" t="str">
        <f>IF((L380=""),"",((M379-N379)/(M379+N379))*100)</f>
        <v/>
      </c>
      <c r="S379" s="912">
        <v>20</v>
      </c>
      <c r="T379" s="915" t="str">
        <f>IF(L380="","",IF(R476&lt;20,(IF(O379&gt;19000,IF(O379&lt;49000,"Pass","Fail"),"Fail"))))</f>
        <v/>
      </c>
      <c r="U379" s="911"/>
      <c r="V379" s="916"/>
    </row>
    <row r="380" spans="1:22">
      <c r="A380" s="917"/>
      <c r="B380" s="919"/>
      <c r="C380" s="65" t="s">
        <v>85</v>
      </c>
      <c r="M380" s="911"/>
      <c r="N380" s="911"/>
      <c r="O380" s="911"/>
      <c r="P380" s="913"/>
      <c r="Q380" s="913"/>
      <c r="R380" s="911"/>
      <c r="S380" s="913"/>
      <c r="T380" s="915"/>
      <c r="U380" s="911"/>
      <c r="V380" s="916"/>
    </row>
    <row r="381" spans="1:22" ht="38.25">
      <c r="A381" s="917"/>
      <c r="B381" s="920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11"/>
      <c r="N381" s="911"/>
      <c r="O381" s="911"/>
      <c r="P381" s="914"/>
      <c r="Q381" s="914"/>
      <c r="R381" s="911"/>
      <c r="S381" s="914"/>
      <c r="T381" s="915"/>
      <c r="U381" s="911"/>
      <c r="V381" s="916"/>
    </row>
    <row r="382" spans="1:22">
      <c r="A382" s="917"/>
      <c r="B382" s="918"/>
      <c r="C382" s="65" t="s">
        <v>84</v>
      </c>
      <c r="M382" s="911" t="str">
        <f>IF((L383=""),"",MAX(D384:L384))</f>
        <v/>
      </c>
      <c r="N382" s="911" t="str">
        <f>IF(L383="","",MIN(D384:L384))</f>
        <v/>
      </c>
      <c r="O382" s="911" t="str">
        <f>IF((L384=""),"",AVERAGE(D384:L384))</f>
        <v/>
      </c>
      <c r="P382" s="912">
        <v>19000</v>
      </c>
      <c r="Q382" s="912">
        <v>49000</v>
      </c>
      <c r="R382" s="911" t="str">
        <f>IF((L383=""),"",((M382-N382)/(M382+N382))*100)</f>
        <v/>
      </c>
      <c r="S382" s="912">
        <v>20</v>
      </c>
      <c r="T382" s="915" t="str">
        <f>IF(L383="","",IF(R479&lt;20,(IF(O382&gt;19000,IF(O382&lt;49000,"Pass","Fail"),"Fail"))))</f>
        <v/>
      </c>
      <c r="U382" s="911"/>
      <c r="V382" s="916"/>
    </row>
    <row r="383" spans="1:22">
      <c r="A383" s="917"/>
      <c r="B383" s="919"/>
      <c r="C383" s="65" t="s">
        <v>85</v>
      </c>
      <c r="M383" s="911"/>
      <c r="N383" s="911"/>
      <c r="O383" s="911"/>
      <c r="P383" s="913"/>
      <c r="Q383" s="913"/>
      <c r="R383" s="911"/>
      <c r="S383" s="913"/>
      <c r="T383" s="915"/>
      <c r="U383" s="911"/>
      <c r="V383" s="916"/>
    </row>
    <row r="384" spans="1:22" ht="38.25">
      <c r="A384" s="917"/>
      <c r="B384" s="920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11"/>
      <c r="N384" s="911"/>
      <c r="O384" s="911"/>
      <c r="P384" s="914"/>
      <c r="Q384" s="914"/>
      <c r="R384" s="911"/>
      <c r="S384" s="914"/>
      <c r="T384" s="915"/>
      <c r="U384" s="911"/>
      <c r="V384" s="916"/>
    </row>
    <row r="385" spans="1:22">
      <c r="A385" s="917"/>
      <c r="B385" s="918"/>
      <c r="C385" s="65" t="s">
        <v>84</v>
      </c>
      <c r="M385" s="911" t="str">
        <f>IF((L386=""),"",MAX(D387:L387))</f>
        <v/>
      </c>
      <c r="N385" s="911" t="str">
        <f>IF(L386="","",MIN(D387:L387))</f>
        <v/>
      </c>
      <c r="O385" s="911" t="str">
        <f>IF((L387=""),"",AVERAGE(D387:L387))</f>
        <v/>
      </c>
      <c r="P385" s="912">
        <v>19000</v>
      </c>
      <c r="Q385" s="912">
        <v>49000</v>
      </c>
      <c r="R385" s="911" t="str">
        <f>IF((L386=""),"",((M385-N385)/(M385+N385))*100)</f>
        <v/>
      </c>
      <c r="S385" s="912">
        <v>20</v>
      </c>
      <c r="T385" s="915" t="str">
        <f>IF(L386="","",IF(R482&lt;20,(IF(O385&gt;19000,IF(O385&lt;49000,"Pass","Fail"),"Fail"))))</f>
        <v/>
      </c>
      <c r="U385" s="911"/>
      <c r="V385" s="916"/>
    </row>
    <row r="386" spans="1:22">
      <c r="A386" s="917"/>
      <c r="B386" s="919"/>
      <c r="C386" s="65" t="s">
        <v>85</v>
      </c>
      <c r="M386" s="911"/>
      <c r="N386" s="911"/>
      <c r="O386" s="911"/>
      <c r="P386" s="913"/>
      <c r="Q386" s="913"/>
      <c r="R386" s="911"/>
      <c r="S386" s="913"/>
      <c r="T386" s="915"/>
      <c r="U386" s="911"/>
      <c r="V386" s="916"/>
    </row>
    <row r="387" spans="1:22" ht="38.25">
      <c r="A387" s="917"/>
      <c r="B387" s="920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11"/>
      <c r="N387" s="911"/>
      <c r="O387" s="911"/>
      <c r="P387" s="914"/>
      <c r="Q387" s="914"/>
      <c r="R387" s="911"/>
      <c r="S387" s="914"/>
      <c r="T387" s="915"/>
      <c r="U387" s="911"/>
      <c r="V387" s="916"/>
    </row>
    <row r="388" spans="1:22">
      <c r="A388" s="917"/>
      <c r="B388" s="918"/>
      <c r="C388" s="65" t="s">
        <v>84</v>
      </c>
      <c r="M388" s="911" t="str">
        <f>IF((L389=""),"",MAX(D390:L390))</f>
        <v/>
      </c>
      <c r="N388" s="911" t="str">
        <f>IF(L389="","",MIN(D390:L390))</f>
        <v/>
      </c>
      <c r="O388" s="911" t="str">
        <f>IF((L390=""),"",AVERAGE(D390:L390))</f>
        <v/>
      </c>
      <c r="P388" s="912">
        <v>19000</v>
      </c>
      <c r="Q388" s="912">
        <v>49000</v>
      </c>
      <c r="R388" s="911" t="str">
        <f>IF((L389=""),"",((M388-N388)/(M388+N388))*100)</f>
        <v/>
      </c>
      <c r="S388" s="912">
        <v>20</v>
      </c>
      <c r="T388" s="915" t="str">
        <f>IF(L389="","",IF(R485&lt;20,(IF(O388&gt;19000,IF(O388&lt;49000,"Pass","Fail"),"Fail"))))</f>
        <v/>
      </c>
      <c r="U388" s="911"/>
      <c r="V388" s="916"/>
    </row>
    <row r="389" spans="1:22">
      <c r="A389" s="917"/>
      <c r="B389" s="919"/>
      <c r="C389" s="65" t="s">
        <v>85</v>
      </c>
      <c r="M389" s="911"/>
      <c r="N389" s="911"/>
      <c r="O389" s="911"/>
      <c r="P389" s="913"/>
      <c r="Q389" s="913"/>
      <c r="R389" s="911"/>
      <c r="S389" s="913"/>
      <c r="T389" s="915"/>
      <c r="U389" s="911"/>
      <c r="V389" s="916"/>
    </row>
    <row r="390" spans="1:22" ht="38.25">
      <c r="A390" s="917"/>
      <c r="B390" s="920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11"/>
      <c r="N390" s="911"/>
      <c r="O390" s="911"/>
      <c r="P390" s="914"/>
      <c r="Q390" s="914"/>
      <c r="R390" s="911"/>
      <c r="S390" s="914"/>
      <c r="T390" s="915"/>
      <c r="U390" s="911"/>
      <c r="V390" s="916"/>
    </row>
    <row r="391" spans="1:22">
      <c r="A391" s="917"/>
      <c r="B391" s="918"/>
      <c r="C391" s="65" t="s">
        <v>84</v>
      </c>
      <c r="M391" s="911" t="str">
        <f>IF((L392=""),"",MAX(D393:L393))</f>
        <v/>
      </c>
      <c r="N391" s="911" t="str">
        <f>IF(L392="","",MIN(D393:L393))</f>
        <v/>
      </c>
      <c r="O391" s="911" t="str">
        <f>IF((L393=""),"",AVERAGE(D393:L393))</f>
        <v/>
      </c>
      <c r="P391" s="912">
        <v>19000</v>
      </c>
      <c r="Q391" s="912">
        <v>49000</v>
      </c>
      <c r="R391" s="911" t="str">
        <f>IF((L392=""),"",((M391-N391)/(M391+N391))*100)</f>
        <v/>
      </c>
      <c r="S391" s="912">
        <v>20</v>
      </c>
      <c r="T391" s="915" t="str">
        <f>IF(L392="","",IF(R488&lt;20,(IF(O391&gt;19000,IF(O391&lt;49000,"Pass","Fail"),"Fail"))))</f>
        <v/>
      </c>
      <c r="U391" s="911"/>
      <c r="V391" s="916"/>
    </row>
    <row r="392" spans="1:22">
      <c r="A392" s="917"/>
      <c r="B392" s="919"/>
      <c r="C392" s="65" t="s">
        <v>85</v>
      </c>
      <c r="M392" s="911"/>
      <c r="N392" s="911"/>
      <c r="O392" s="911"/>
      <c r="P392" s="913"/>
      <c r="Q392" s="913"/>
      <c r="R392" s="911"/>
      <c r="S392" s="913"/>
      <c r="T392" s="915"/>
      <c r="U392" s="911"/>
      <c r="V392" s="916"/>
    </row>
    <row r="393" spans="1:22" ht="38.25">
      <c r="A393" s="917"/>
      <c r="B393" s="920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11"/>
      <c r="N393" s="911"/>
      <c r="O393" s="911"/>
      <c r="P393" s="914"/>
      <c r="Q393" s="914"/>
      <c r="R393" s="911"/>
      <c r="S393" s="914"/>
      <c r="T393" s="915"/>
      <c r="U393" s="911"/>
      <c r="V393" s="916"/>
    </row>
    <row r="394" spans="1:22">
      <c r="A394" s="917"/>
      <c r="B394" s="918"/>
      <c r="C394" s="65" t="s">
        <v>84</v>
      </c>
      <c r="M394" s="911" t="str">
        <f>IF((L395=""),"",MAX(D396:L396))</f>
        <v/>
      </c>
      <c r="N394" s="911" t="str">
        <f>IF(L395="","",MIN(D396:L396))</f>
        <v/>
      </c>
      <c r="O394" s="911" t="str">
        <f>IF((L396=""),"",AVERAGE(D396:L396))</f>
        <v/>
      </c>
      <c r="P394" s="912">
        <v>19000</v>
      </c>
      <c r="Q394" s="912">
        <v>49000</v>
      </c>
      <c r="R394" s="911" t="str">
        <f>IF((L395=""),"",((M394-N394)/(M394+N394))*100)</f>
        <v/>
      </c>
      <c r="S394" s="912">
        <v>20</v>
      </c>
      <c r="T394" s="915" t="str">
        <f>IF(L395="","",IF(R491&lt;20,(IF(O394&gt;19000,IF(O394&lt;49000,"Pass","Fail"),"Fail"))))</f>
        <v/>
      </c>
      <c r="U394" s="911"/>
      <c r="V394" s="916"/>
    </row>
    <row r="395" spans="1:22">
      <c r="A395" s="917"/>
      <c r="B395" s="919"/>
      <c r="C395" s="65" t="s">
        <v>85</v>
      </c>
      <c r="M395" s="911"/>
      <c r="N395" s="911"/>
      <c r="O395" s="911"/>
      <c r="P395" s="913"/>
      <c r="Q395" s="913"/>
      <c r="R395" s="911"/>
      <c r="S395" s="913"/>
      <c r="T395" s="915"/>
      <c r="U395" s="911"/>
      <c r="V395" s="916"/>
    </row>
    <row r="396" spans="1:22" ht="38.25">
      <c r="A396" s="917"/>
      <c r="B396" s="920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11"/>
      <c r="N396" s="911"/>
      <c r="O396" s="911"/>
      <c r="P396" s="914"/>
      <c r="Q396" s="914"/>
      <c r="R396" s="911"/>
      <c r="S396" s="914"/>
      <c r="T396" s="915"/>
      <c r="U396" s="911"/>
      <c r="V396" s="916"/>
    </row>
    <row r="397" spans="1:22">
      <c r="A397" s="917"/>
      <c r="B397" s="918"/>
      <c r="C397" s="65" t="s">
        <v>84</v>
      </c>
      <c r="M397" s="911" t="str">
        <f>IF((L398=""),"",MAX(D399:L399))</f>
        <v/>
      </c>
      <c r="N397" s="911" t="str">
        <f>IF(L398="","",MIN(D399:L399))</f>
        <v/>
      </c>
      <c r="O397" s="911" t="str">
        <f>IF((L399=""),"",AVERAGE(D399:L399))</f>
        <v/>
      </c>
      <c r="P397" s="912">
        <v>19000</v>
      </c>
      <c r="Q397" s="912">
        <v>49000</v>
      </c>
      <c r="R397" s="911" t="str">
        <f>IF((L398=""),"",((M397-N397)/(M397+N397))*100)</f>
        <v/>
      </c>
      <c r="S397" s="912">
        <v>20</v>
      </c>
      <c r="T397" s="915" t="str">
        <f>IF(L398="","",IF(R494&lt;20,(IF(O397&gt;19000,IF(O397&lt;49000,"Pass","Fail"),"Fail"))))</f>
        <v/>
      </c>
      <c r="U397" s="911"/>
      <c r="V397" s="916"/>
    </row>
    <row r="398" spans="1:22">
      <c r="A398" s="917"/>
      <c r="B398" s="919"/>
      <c r="C398" s="65" t="s">
        <v>85</v>
      </c>
      <c r="M398" s="911"/>
      <c r="N398" s="911"/>
      <c r="O398" s="911"/>
      <c r="P398" s="913"/>
      <c r="Q398" s="913"/>
      <c r="R398" s="911"/>
      <c r="S398" s="913"/>
      <c r="T398" s="915"/>
      <c r="U398" s="911"/>
      <c r="V398" s="916"/>
    </row>
    <row r="399" spans="1:22" ht="38.25">
      <c r="A399" s="917"/>
      <c r="B399" s="920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11"/>
      <c r="N399" s="911"/>
      <c r="O399" s="911"/>
      <c r="P399" s="914"/>
      <c r="Q399" s="914"/>
      <c r="R399" s="911"/>
      <c r="S399" s="914"/>
      <c r="T399" s="915"/>
      <c r="U399" s="911"/>
      <c r="V399" s="916"/>
    </row>
    <row r="400" spans="1:22">
      <c r="A400" s="917"/>
      <c r="B400" s="918"/>
      <c r="C400" s="65" t="s">
        <v>84</v>
      </c>
      <c r="M400" s="911" t="str">
        <f>IF((L401=""),"",MAX(D402:L402))</f>
        <v/>
      </c>
      <c r="N400" s="911" t="str">
        <f>IF(L401="","",MIN(D402:L402))</f>
        <v/>
      </c>
      <c r="O400" s="911" t="str">
        <f>IF((L402=""),"",AVERAGE(D402:L402))</f>
        <v/>
      </c>
      <c r="P400" s="912">
        <v>19000</v>
      </c>
      <c r="Q400" s="912">
        <v>49000</v>
      </c>
      <c r="R400" s="911" t="str">
        <f>IF((L401=""),"",((M400-N400)/(M400+N400))*100)</f>
        <v/>
      </c>
      <c r="S400" s="912">
        <v>20</v>
      </c>
      <c r="T400" s="915" t="str">
        <f>IF(L401="","",IF(R497&lt;20,(IF(O400&gt;19000,IF(O400&lt;49000,"Pass","Fail"),"Fail"))))</f>
        <v/>
      </c>
      <c r="U400" s="911"/>
      <c r="V400" s="916"/>
    </row>
    <row r="401" spans="1:22">
      <c r="A401" s="917"/>
      <c r="B401" s="919"/>
      <c r="C401" s="65" t="s">
        <v>85</v>
      </c>
      <c r="M401" s="911"/>
      <c r="N401" s="911"/>
      <c r="O401" s="911"/>
      <c r="P401" s="913"/>
      <c r="Q401" s="913"/>
      <c r="R401" s="911"/>
      <c r="S401" s="913"/>
      <c r="T401" s="915"/>
      <c r="U401" s="911"/>
      <c r="V401" s="916"/>
    </row>
    <row r="402" spans="1:22" ht="38.25">
      <c r="A402" s="917"/>
      <c r="B402" s="920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11"/>
      <c r="N402" s="911"/>
      <c r="O402" s="911"/>
      <c r="P402" s="914"/>
      <c r="Q402" s="914"/>
      <c r="R402" s="911"/>
      <c r="S402" s="914"/>
      <c r="T402" s="915"/>
      <c r="U402" s="911"/>
      <c r="V402" s="916"/>
    </row>
    <row r="403" spans="1:22">
      <c r="A403" s="917"/>
      <c r="B403" s="918"/>
      <c r="C403" s="65" t="s">
        <v>84</v>
      </c>
      <c r="M403" s="911" t="str">
        <f>IF((L404=""),"",MAX(D405:L405))</f>
        <v/>
      </c>
      <c r="N403" s="911" t="str">
        <f>IF(L404="","",MIN(D405:L405))</f>
        <v/>
      </c>
      <c r="O403" s="911" t="str">
        <f>IF((L405=""),"",AVERAGE(D405:L405))</f>
        <v/>
      </c>
      <c r="P403" s="912">
        <v>19000</v>
      </c>
      <c r="Q403" s="912">
        <v>49000</v>
      </c>
      <c r="R403" s="911" t="str">
        <f>IF((L404=""),"",((M403-N403)/(M403+N403))*100)</f>
        <v/>
      </c>
      <c r="S403" s="912">
        <v>20</v>
      </c>
      <c r="T403" s="915" t="str">
        <f>IF(L404="","",IF(R500&lt;20,(IF(O403&gt;19000,IF(O403&lt;49000,"Pass","Fail"),"Fail"))))</f>
        <v/>
      </c>
      <c r="U403" s="911"/>
      <c r="V403" s="916"/>
    </row>
    <row r="404" spans="1:22">
      <c r="A404" s="917"/>
      <c r="B404" s="919"/>
      <c r="C404" s="65" t="s">
        <v>85</v>
      </c>
      <c r="M404" s="911"/>
      <c r="N404" s="911"/>
      <c r="O404" s="911"/>
      <c r="P404" s="913"/>
      <c r="Q404" s="913"/>
      <c r="R404" s="911"/>
      <c r="S404" s="913"/>
      <c r="T404" s="915"/>
      <c r="U404" s="911"/>
      <c r="V404" s="916"/>
    </row>
    <row r="405" spans="1:22" ht="38.25">
      <c r="A405" s="917"/>
      <c r="B405" s="920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11"/>
      <c r="N405" s="911"/>
      <c r="O405" s="911"/>
      <c r="P405" s="914"/>
      <c r="Q405" s="914"/>
      <c r="R405" s="911"/>
      <c r="S405" s="914"/>
      <c r="T405" s="915"/>
      <c r="U405" s="911"/>
      <c r="V405" s="916"/>
    </row>
    <row r="406" spans="1:22">
      <c r="A406" s="917"/>
      <c r="B406" s="918"/>
      <c r="C406" s="65" t="s">
        <v>84</v>
      </c>
      <c r="M406" s="911" t="str">
        <f>IF((L407=""),"",MAX(D408:L408))</f>
        <v/>
      </c>
      <c r="N406" s="911" t="str">
        <f>IF(L407="","",MIN(D408:L408))</f>
        <v/>
      </c>
      <c r="O406" s="911" t="str">
        <f>IF((L408=""),"",AVERAGE(D408:L408))</f>
        <v/>
      </c>
      <c r="P406" s="912">
        <v>19000</v>
      </c>
      <c r="Q406" s="912">
        <v>49000</v>
      </c>
      <c r="R406" s="911" t="str">
        <f>IF((L407=""),"",((M406-N406)/(M406+N406))*100)</f>
        <v/>
      </c>
      <c r="S406" s="912">
        <v>20</v>
      </c>
      <c r="T406" s="915" t="str">
        <f>IF(L407="","",IF(R503&lt;20,(IF(O406&gt;19000,IF(O406&lt;49000,"Pass","Fail"),"Fail"))))</f>
        <v/>
      </c>
      <c r="U406" s="911"/>
      <c r="V406" s="916"/>
    </row>
    <row r="407" spans="1:22">
      <c r="A407" s="917"/>
      <c r="B407" s="919"/>
      <c r="C407" s="65" t="s">
        <v>85</v>
      </c>
      <c r="M407" s="911"/>
      <c r="N407" s="911"/>
      <c r="O407" s="911"/>
      <c r="P407" s="913"/>
      <c r="Q407" s="913"/>
      <c r="R407" s="911"/>
      <c r="S407" s="913"/>
      <c r="T407" s="915"/>
      <c r="U407" s="911"/>
      <c r="V407" s="916"/>
    </row>
    <row r="408" spans="1:22" ht="38.25">
      <c r="A408" s="917"/>
      <c r="B408" s="920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11"/>
      <c r="N408" s="911"/>
      <c r="O408" s="911"/>
      <c r="P408" s="914"/>
      <c r="Q408" s="914"/>
      <c r="R408" s="911"/>
      <c r="S408" s="914"/>
      <c r="T408" s="915"/>
      <c r="U408" s="911"/>
      <c r="V408" s="916"/>
    </row>
    <row r="409" spans="1:22">
      <c r="A409" s="917"/>
      <c r="B409" s="918"/>
      <c r="C409" s="65" t="s">
        <v>84</v>
      </c>
      <c r="M409" s="911" t="str">
        <f>IF((L410=""),"",MAX(D411:L411))</f>
        <v/>
      </c>
      <c r="N409" s="911" t="str">
        <f>IF(L410="","",MIN(D411:L411))</f>
        <v/>
      </c>
      <c r="O409" s="911" t="str">
        <f>IF((L411=""),"",AVERAGE(D411:L411))</f>
        <v/>
      </c>
      <c r="P409" s="912">
        <v>19000</v>
      </c>
      <c r="Q409" s="912">
        <v>49000</v>
      </c>
      <c r="R409" s="911" t="str">
        <f>IF((L410=""),"",((M409-N409)/(M409+N409))*100)</f>
        <v/>
      </c>
      <c r="S409" s="912">
        <v>20</v>
      </c>
      <c r="T409" s="915" t="str">
        <f>IF(L410="","",IF(R506&lt;20,(IF(O409&gt;19000,IF(O409&lt;49000,"Pass","Fail"),"Fail"))))</f>
        <v/>
      </c>
      <c r="U409" s="911"/>
      <c r="V409" s="916"/>
    </row>
    <row r="410" spans="1:22">
      <c r="A410" s="917"/>
      <c r="B410" s="919"/>
      <c r="C410" s="65" t="s">
        <v>85</v>
      </c>
      <c r="M410" s="911"/>
      <c r="N410" s="911"/>
      <c r="O410" s="911"/>
      <c r="P410" s="913"/>
      <c r="Q410" s="913"/>
      <c r="R410" s="911"/>
      <c r="S410" s="913"/>
      <c r="T410" s="915"/>
      <c r="U410" s="911"/>
      <c r="V410" s="916"/>
    </row>
    <row r="411" spans="1:22" ht="38.25">
      <c r="A411" s="917"/>
      <c r="B411" s="920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11"/>
      <c r="N411" s="911"/>
      <c r="O411" s="911"/>
      <c r="P411" s="914"/>
      <c r="Q411" s="914"/>
      <c r="R411" s="911"/>
      <c r="S411" s="914"/>
      <c r="T411" s="915"/>
      <c r="U411" s="911"/>
      <c r="V411" s="916"/>
    </row>
    <row r="412" spans="1:22">
      <c r="A412" s="917"/>
      <c r="B412" s="918"/>
      <c r="C412" s="65" t="s">
        <v>84</v>
      </c>
      <c r="M412" s="911" t="str">
        <f>IF((L413=""),"",MAX(D414:L414))</f>
        <v/>
      </c>
      <c r="N412" s="911" t="str">
        <f>IF(L413="","",MIN(D414:L414))</f>
        <v/>
      </c>
      <c r="O412" s="911" t="str">
        <f>IF((L414=""),"",AVERAGE(D414:L414))</f>
        <v/>
      </c>
      <c r="P412" s="912">
        <v>19000</v>
      </c>
      <c r="Q412" s="912">
        <v>49000</v>
      </c>
      <c r="R412" s="911" t="str">
        <f>IF((L413=""),"",((M412-N412)/(M412+N412))*100)</f>
        <v/>
      </c>
      <c r="S412" s="912">
        <v>20</v>
      </c>
      <c r="T412" s="915" t="str">
        <f>IF(L413="","",IF(R509&lt;20,(IF(O412&gt;19000,IF(O412&lt;49000,"Pass","Fail"),"Fail"))))</f>
        <v/>
      </c>
      <c r="U412" s="911"/>
      <c r="V412" s="916"/>
    </row>
    <row r="413" spans="1:22">
      <c r="A413" s="917"/>
      <c r="B413" s="919"/>
      <c r="C413" s="65" t="s">
        <v>85</v>
      </c>
      <c r="M413" s="911"/>
      <c r="N413" s="911"/>
      <c r="O413" s="911"/>
      <c r="P413" s="913"/>
      <c r="Q413" s="913"/>
      <c r="R413" s="911"/>
      <c r="S413" s="913"/>
      <c r="T413" s="915"/>
      <c r="U413" s="911"/>
      <c r="V413" s="916"/>
    </row>
    <row r="414" spans="1:22" ht="38.25">
      <c r="A414" s="917"/>
      <c r="B414" s="920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11"/>
      <c r="N414" s="911"/>
      <c r="O414" s="911"/>
      <c r="P414" s="914"/>
      <c r="Q414" s="914"/>
      <c r="R414" s="911"/>
      <c r="S414" s="914"/>
      <c r="T414" s="915"/>
      <c r="U414" s="911"/>
      <c r="V414" s="916"/>
    </row>
    <row r="415" spans="1:22">
      <c r="A415" s="917"/>
      <c r="B415" s="918"/>
      <c r="C415" s="65" t="s">
        <v>84</v>
      </c>
      <c r="M415" s="911" t="str">
        <f>IF((L416=""),"",MAX(D417:L417))</f>
        <v/>
      </c>
      <c r="N415" s="911" t="str">
        <f>IF(L416="","",MIN(D417:L417))</f>
        <v/>
      </c>
      <c r="O415" s="911" t="str">
        <f>IF((L417=""),"",AVERAGE(D417:L417))</f>
        <v/>
      </c>
      <c r="P415" s="912">
        <v>19000</v>
      </c>
      <c r="Q415" s="912">
        <v>49000</v>
      </c>
      <c r="R415" s="911" t="str">
        <f>IF((L416=""),"",((M415-N415)/(M415+N415))*100)</f>
        <v/>
      </c>
      <c r="S415" s="912">
        <v>20</v>
      </c>
      <c r="T415" s="915" t="str">
        <f>IF(L416="","",IF(R512&lt;20,(IF(O415&gt;19000,IF(O415&lt;49000,"Pass","Fail"),"Fail"))))</f>
        <v/>
      </c>
      <c r="U415" s="911"/>
      <c r="V415" s="916"/>
    </row>
    <row r="416" spans="1:22">
      <c r="A416" s="917"/>
      <c r="B416" s="919"/>
      <c r="C416" s="65" t="s">
        <v>85</v>
      </c>
      <c r="M416" s="911"/>
      <c r="N416" s="911"/>
      <c r="O416" s="911"/>
      <c r="P416" s="913"/>
      <c r="Q416" s="913"/>
      <c r="R416" s="911"/>
      <c r="S416" s="913"/>
      <c r="T416" s="915"/>
      <c r="U416" s="911"/>
      <c r="V416" s="916"/>
    </row>
    <row r="417" spans="1:22" ht="38.25">
      <c r="A417" s="917"/>
      <c r="B417" s="920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11"/>
      <c r="N417" s="911"/>
      <c r="O417" s="911"/>
      <c r="P417" s="914"/>
      <c r="Q417" s="914"/>
      <c r="R417" s="911"/>
      <c r="S417" s="914"/>
      <c r="T417" s="915"/>
      <c r="U417" s="911"/>
      <c r="V417" s="916"/>
    </row>
    <row r="418" spans="1:22">
      <c r="A418" s="917"/>
      <c r="B418" s="918"/>
      <c r="C418" s="65" t="s">
        <v>84</v>
      </c>
      <c r="M418" s="911" t="str">
        <f>IF((L419=""),"",MAX(D420:L420))</f>
        <v/>
      </c>
      <c r="N418" s="911" t="str">
        <f>IF(L419="","",MIN(D420:L420))</f>
        <v/>
      </c>
      <c r="O418" s="911" t="str">
        <f>IF((L420=""),"",AVERAGE(D420:L420))</f>
        <v/>
      </c>
      <c r="P418" s="912">
        <v>19000</v>
      </c>
      <c r="Q418" s="912">
        <v>49000</v>
      </c>
      <c r="R418" s="911" t="str">
        <f>IF((L419=""),"",((M418-N418)/(M418+N418))*100)</f>
        <v/>
      </c>
      <c r="S418" s="912">
        <v>20</v>
      </c>
      <c r="T418" s="915" t="str">
        <f>IF(L419="","",IF(R515&lt;20,(IF(O418&gt;19000,IF(O418&lt;49000,"Pass","Fail"),"Fail"))))</f>
        <v/>
      </c>
      <c r="U418" s="911"/>
      <c r="V418" s="916"/>
    </row>
    <row r="419" spans="1:22">
      <c r="A419" s="917"/>
      <c r="B419" s="919"/>
      <c r="C419" s="65" t="s">
        <v>85</v>
      </c>
      <c r="M419" s="911"/>
      <c r="N419" s="911"/>
      <c r="O419" s="911"/>
      <c r="P419" s="913"/>
      <c r="Q419" s="913"/>
      <c r="R419" s="911"/>
      <c r="S419" s="913"/>
      <c r="T419" s="915"/>
      <c r="U419" s="911"/>
      <c r="V419" s="916"/>
    </row>
    <row r="420" spans="1:22" ht="38.25">
      <c r="A420" s="917"/>
      <c r="B420" s="920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11"/>
      <c r="N420" s="911"/>
      <c r="O420" s="911"/>
      <c r="P420" s="914"/>
      <c r="Q420" s="914"/>
      <c r="R420" s="911"/>
      <c r="S420" s="914"/>
      <c r="T420" s="915"/>
      <c r="U420" s="911"/>
      <c r="V420" s="916"/>
    </row>
    <row r="421" spans="1:22">
      <c r="A421" s="917"/>
      <c r="B421" s="918"/>
      <c r="C421" s="65" t="s">
        <v>84</v>
      </c>
      <c r="M421" s="911" t="str">
        <f>IF((L422=""),"",MAX(D423:L423))</f>
        <v/>
      </c>
      <c r="N421" s="911" t="str">
        <f>IF(L422="","",MIN(D423:L423))</f>
        <v/>
      </c>
      <c r="O421" s="911" t="str">
        <f>IF((L423=""),"",AVERAGE(D423:L423))</f>
        <v/>
      </c>
      <c r="P421" s="912">
        <v>19000</v>
      </c>
      <c r="Q421" s="912">
        <v>49000</v>
      </c>
      <c r="R421" s="911" t="str">
        <f>IF((L422=""),"",((M421-N421)/(M421+N421))*100)</f>
        <v/>
      </c>
      <c r="S421" s="912">
        <v>20</v>
      </c>
      <c r="T421" s="915" t="str">
        <f>IF(L422="","",IF(R518&lt;20,(IF(O421&gt;19000,IF(O421&lt;49000,"Pass","Fail"),"Fail"))))</f>
        <v/>
      </c>
      <c r="U421" s="911"/>
      <c r="V421" s="916"/>
    </row>
    <row r="422" spans="1:22">
      <c r="A422" s="917"/>
      <c r="B422" s="919"/>
      <c r="C422" s="65" t="s">
        <v>85</v>
      </c>
      <c r="M422" s="911"/>
      <c r="N422" s="911"/>
      <c r="O422" s="911"/>
      <c r="P422" s="913"/>
      <c r="Q422" s="913"/>
      <c r="R422" s="911"/>
      <c r="S422" s="913"/>
      <c r="T422" s="915"/>
      <c r="U422" s="911"/>
      <c r="V422" s="916"/>
    </row>
    <row r="423" spans="1:22" ht="38.25">
      <c r="A423" s="917"/>
      <c r="B423" s="920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11"/>
      <c r="N423" s="911"/>
      <c r="O423" s="911"/>
      <c r="P423" s="914"/>
      <c r="Q423" s="914"/>
      <c r="R423" s="911"/>
      <c r="S423" s="914"/>
      <c r="T423" s="915"/>
      <c r="U423" s="911"/>
      <c r="V423" s="916"/>
    </row>
    <row r="424" spans="1:22">
      <c r="A424" s="917"/>
      <c r="B424" s="918"/>
      <c r="C424" s="65" t="s">
        <v>84</v>
      </c>
      <c r="M424" s="911" t="str">
        <f>IF((L425=""),"",MAX(D426:L426))</f>
        <v/>
      </c>
      <c r="N424" s="911" t="str">
        <f>IF(L425="","",MIN(D426:L426))</f>
        <v/>
      </c>
      <c r="O424" s="911" t="str">
        <f>IF((L426=""),"",AVERAGE(D426:L426))</f>
        <v/>
      </c>
      <c r="P424" s="912">
        <v>19000</v>
      </c>
      <c r="Q424" s="912">
        <v>49000</v>
      </c>
      <c r="R424" s="911" t="str">
        <f>IF((L425=""),"",((M424-N424)/(M424+N424))*100)</f>
        <v/>
      </c>
      <c r="S424" s="912">
        <v>20</v>
      </c>
      <c r="T424" s="915" t="str">
        <f>IF(L425="","",IF(R521&lt;20,(IF(O424&gt;19000,IF(O424&lt;49000,"Pass","Fail"),"Fail"))))</f>
        <v/>
      </c>
      <c r="U424" s="911"/>
      <c r="V424" s="916"/>
    </row>
    <row r="425" spans="1:22">
      <c r="A425" s="917"/>
      <c r="B425" s="919"/>
      <c r="C425" s="65" t="s">
        <v>85</v>
      </c>
      <c r="M425" s="911"/>
      <c r="N425" s="911"/>
      <c r="O425" s="911"/>
      <c r="P425" s="913"/>
      <c r="Q425" s="913"/>
      <c r="R425" s="911"/>
      <c r="S425" s="913"/>
      <c r="T425" s="915"/>
      <c r="U425" s="911"/>
      <c r="V425" s="916"/>
    </row>
    <row r="426" spans="1:22" ht="38.25">
      <c r="A426" s="917"/>
      <c r="B426" s="920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11"/>
      <c r="N426" s="911"/>
      <c r="O426" s="911"/>
      <c r="P426" s="914"/>
      <c r="Q426" s="914"/>
      <c r="R426" s="911"/>
      <c r="S426" s="914"/>
      <c r="T426" s="915"/>
      <c r="U426" s="911"/>
      <c r="V426" s="916"/>
    </row>
    <row r="427" spans="1:22">
      <c r="A427" s="917"/>
      <c r="B427" s="918"/>
      <c r="C427" s="65" t="s">
        <v>84</v>
      </c>
      <c r="M427" s="911" t="str">
        <f>IF((L428=""),"",MAX(D429:L429))</f>
        <v/>
      </c>
      <c r="N427" s="911" t="str">
        <f>IF(L428="","",MIN(D429:L429))</f>
        <v/>
      </c>
      <c r="O427" s="911" t="str">
        <f>IF((L429=""),"",AVERAGE(D429:L429))</f>
        <v/>
      </c>
      <c r="P427" s="912">
        <v>19000</v>
      </c>
      <c r="Q427" s="912">
        <v>49000</v>
      </c>
      <c r="R427" s="911" t="str">
        <f>IF((L428=""),"",((M427-N427)/(M427+N427))*100)</f>
        <v/>
      </c>
      <c r="S427" s="912">
        <v>20</v>
      </c>
      <c r="T427" s="915" t="str">
        <f>IF(L428="","",IF(R524&lt;20,(IF(O427&gt;19000,IF(O427&lt;49000,"Pass","Fail"),"Fail"))))</f>
        <v/>
      </c>
      <c r="U427" s="911"/>
      <c r="V427" s="916"/>
    </row>
    <row r="428" spans="1:22">
      <c r="A428" s="917"/>
      <c r="B428" s="919"/>
      <c r="C428" s="65" t="s">
        <v>85</v>
      </c>
      <c r="M428" s="911"/>
      <c r="N428" s="911"/>
      <c r="O428" s="911"/>
      <c r="P428" s="913"/>
      <c r="Q428" s="913"/>
      <c r="R428" s="911"/>
      <c r="S428" s="913"/>
      <c r="T428" s="915"/>
      <c r="U428" s="911"/>
      <c r="V428" s="916"/>
    </row>
    <row r="429" spans="1:22" ht="38.25">
      <c r="A429" s="917"/>
      <c r="B429" s="920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11"/>
      <c r="N429" s="911"/>
      <c r="O429" s="911"/>
      <c r="P429" s="914"/>
      <c r="Q429" s="914"/>
      <c r="R429" s="911"/>
      <c r="S429" s="914"/>
      <c r="T429" s="915"/>
      <c r="U429" s="911"/>
      <c r="V429" s="916"/>
    </row>
    <row r="430" spans="1:22">
      <c r="A430" s="917"/>
      <c r="B430" s="918"/>
      <c r="C430" s="65" t="s">
        <v>84</v>
      </c>
      <c r="M430" s="911" t="str">
        <f>IF((L431=""),"",MAX(D432:L432))</f>
        <v/>
      </c>
      <c r="N430" s="911" t="str">
        <f>IF(L431="","",MIN(D432:L432))</f>
        <v/>
      </c>
      <c r="O430" s="911" t="str">
        <f>IF((L432=""),"",AVERAGE(D432:L432))</f>
        <v/>
      </c>
      <c r="P430" s="912">
        <v>19000</v>
      </c>
      <c r="Q430" s="912">
        <v>49000</v>
      </c>
      <c r="R430" s="911" t="str">
        <f>IF((L431=""),"",((M430-N430)/(M430+N430))*100)</f>
        <v/>
      </c>
      <c r="S430" s="912">
        <v>20</v>
      </c>
      <c r="T430" s="915" t="str">
        <f>IF(L431="","",IF(R527&lt;20,(IF(O430&gt;19000,IF(O430&lt;49000,"Pass","Fail"),"Fail"))))</f>
        <v/>
      </c>
      <c r="U430" s="911"/>
      <c r="V430" s="916"/>
    </row>
    <row r="431" spans="1:22">
      <c r="A431" s="917"/>
      <c r="B431" s="919"/>
      <c r="C431" s="65" t="s">
        <v>85</v>
      </c>
      <c r="M431" s="911"/>
      <c r="N431" s="911"/>
      <c r="O431" s="911"/>
      <c r="P431" s="913"/>
      <c r="Q431" s="913"/>
      <c r="R431" s="911"/>
      <c r="S431" s="913"/>
      <c r="T431" s="915"/>
      <c r="U431" s="911"/>
      <c r="V431" s="916"/>
    </row>
    <row r="432" spans="1:22" ht="38.25">
      <c r="A432" s="917"/>
      <c r="B432" s="920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11"/>
      <c r="N432" s="911"/>
      <c r="O432" s="911"/>
      <c r="P432" s="914"/>
      <c r="Q432" s="914"/>
      <c r="R432" s="911"/>
      <c r="S432" s="914"/>
      <c r="T432" s="915"/>
      <c r="U432" s="911"/>
      <c r="V432" s="916"/>
    </row>
    <row r="433" spans="1:22">
      <c r="A433" s="917"/>
      <c r="B433" s="918"/>
      <c r="C433" s="65" t="s">
        <v>84</v>
      </c>
      <c r="M433" s="911" t="str">
        <f>IF((L434=""),"",MAX(D435:L435))</f>
        <v/>
      </c>
      <c r="N433" s="911" t="str">
        <f>IF(L434="","",MIN(D435:L435))</f>
        <v/>
      </c>
      <c r="O433" s="911" t="str">
        <f>IF((L435=""),"",AVERAGE(D435:L435))</f>
        <v/>
      </c>
      <c r="P433" s="912">
        <v>19000</v>
      </c>
      <c r="Q433" s="912">
        <v>49000</v>
      </c>
      <c r="R433" s="911" t="str">
        <f>IF((L434=""),"",((M433-N433)/(M433+N433))*100)</f>
        <v/>
      </c>
      <c r="S433" s="912">
        <v>20</v>
      </c>
      <c r="T433" s="915" t="str">
        <f>IF(L434="","",IF(R530&lt;20,(IF(O433&gt;19000,IF(O433&lt;49000,"Pass","Fail"),"Fail"))))</f>
        <v/>
      </c>
      <c r="U433" s="911"/>
      <c r="V433" s="916"/>
    </row>
    <row r="434" spans="1:22">
      <c r="A434" s="917"/>
      <c r="B434" s="919"/>
      <c r="C434" s="65" t="s">
        <v>85</v>
      </c>
      <c r="M434" s="911"/>
      <c r="N434" s="911"/>
      <c r="O434" s="911"/>
      <c r="P434" s="913"/>
      <c r="Q434" s="913"/>
      <c r="R434" s="911"/>
      <c r="S434" s="913"/>
      <c r="T434" s="915"/>
      <c r="U434" s="911"/>
      <c r="V434" s="916"/>
    </row>
    <row r="435" spans="1:22" ht="38.25">
      <c r="A435" s="917"/>
      <c r="B435" s="920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11"/>
      <c r="N435" s="911"/>
      <c r="O435" s="911"/>
      <c r="P435" s="914"/>
      <c r="Q435" s="914"/>
      <c r="R435" s="911"/>
      <c r="S435" s="914"/>
      <c r="T435" s="915"/>
      <c r="U435" s="911"/>
      <c r="V435" s="916"/>
    </row>
    <row r="436" spans="1:22">
      <c r="A436" s="917"/>
      <c r="B436" s="918"/>
      <c r="C436" s="65" t="s">
        <v>84</v>
      </c>
      <c r="M436" s="911" t="str">
        <f>IF((L437=""),"",MAX(D438:L438))</f>
        <v/>
      </c>
      <c r="N436" s="911" t="str">
        <f>IF(L437="","",MIN(D438:L438))</f>
        <v/>
      </c>
      <c r="O436" s="911" t="str">
        <f>IF((L438=""),"",AVERAGE(D438:L438))</f>
        <v/>
      </c>
      <c r="P436" s="912">
        <v>19000</v>
      </c>
      <c r="Q436" s="912">
        <v>49000</v>
      </c>
      <c r="R436" s="911" t="str">
        <f>IF((L437=""),"",((M436-N436)/(M436+N436))*100)</f>
        <v/>
      </c>
      <c r="S436" s="912">
        <v>20</v>
      </c>
      <c r="T436" s="915" t="str">
        <f>IF(L437="","",IF(R533&lt;20,(IF(O436&gt;19000,IF(O436&lt;49000,"Pass","Fail"),"Fail"))))</f>
        <v/>
      </c>
      <c r="U436" s="911"/>
      <c r="V436" s="916"/>
    </row>
    <row r="437" spans="1:22">
      <c r="A437" s="917"/>
      <c r="B437" s="919"/>
      <c r="C437" s="65" t="s">
        <v>85</v>
      </c>
      <c r="M437" s="911"/>
      <c r="N437" s="911"/>
      <c r="O437" s="911"/>
      <c r="P437" s="913"/>
      <c r="Q437" s="913"/>
      <c r="R437" s="911"/>
      <c r="S437" s="913"/>
      <c r="T437" s="915"/>
      <c r="U437" s="911"/>
      <c r="V437" s="916"/>
    </row>
    <row r="438" spans="1:22" ht="38.25">
      <c r="A438" s="917"/>
      <c r="B438" s="920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11"/>
      <c r="N438" s="911"/>
      <c r="O438" s="911"/>
      <c r="P438" s="914"/>
      <c r="Q438" s="914"/>
      <c r="R438" s="911"/>
      <c r="S438" s="914"/>
      <c r="T438" s="915"/>
      <c r="U438" s="911"/>
      <c r="V438" s="916"/>
    </row>
    <row r="439" spans="1:22">
      <c r="A439" s="917"/>
      <c r="B439" s="918"/>
      <c r="C439" s="65" t="s">
        <v>84</v>
      </c>
      <c r="M439" s="911" t="str">
        <f>IF((L440=""),"",MAX(D441:L441))</f>
        <v/>
      </c>
      <c r="N439" s="911" t="str">
        <f>IF(L440="","",MIN(D441:L441))</f>
        <v/>
      </c>
      <c r="O439" s="911" t="str">
        <f>IF((L441=""),"",AVERAGE(D441:L441))</f>
        <v/>
      </c>
      <c r="P439" s="912">
        <v>19000</v>
      </c>
      <c r="Q439" s="912">
        <v>49000</v>
      </c>
      <c r="R439" s="911" t="str">
        <f>IF((L440=""),"",((M439-N439)/(M439+N439))*100)</f>
        <v/>
      </c>
      <c r="S439" s="912">
        <v>20</v>
      </c>
      <c r="T439" s="915" t="str">
        <f>IF(L440="","",IF(R536&lt;20,(IF(O439&gt;19000,IF(O439&lt;49000,"Pass","Fail"),"Fail"))))</f>
        <v/>
      </c>
      <c r="U439" s="911"/>
      <c r="V439" s="916"/>
    </row>
    <row r="440" spans="1:22">
      <c r="A440" s="917"/>
      <c r="B440" s="919"/>
      <c r="C440" s="65" t="s">
        <v>85</v>
      </c>
      <c r="M440" s="911"/>
      <c r="N440" s="911"/>
      <c r="O440" s="911"/>
      <c r="P440" s="913"/>
      <c r="Q440" s="913"/>
      <c r="R440" s="911"/>
      <c r="S440" s="913"/>
      <c r="T440" s="915"/>
      <c r="U440" s="911"/>
      <c r="V440" s="916"/>
    </row>
    <row r="441" spans="1:22" ht="38.25">
      <c r="A441" s="917"/>
      <c r="B441" s="920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11"/>
      <c r="N441" s="911"/>
      <c r="O441" s="911"/>
      <c r="P441" s="914"/>
      <c r="Q441" s="914"/>
      <c r="R441" s="911"/>
      <c r="S441" s="914"/>
      <c r="T441" s="915"/>
      <c r="U441" s="911"/>
      <c r="V441" s="916"/>
    </row>
    <row r="442" spans="1:22">
      <c r="A442" s="917"/>
      <c r="B442" s="918"/>
      <c r="C442" s="65" t="s">
        <v>84</v>
      </c>
      <c r="M442" s="911" t="str">
        <f>IF((L443=""),"",MAX(D444:L444))</f>
        <v/>
      </c>
      <c r="N442" s="911" t="str">
        <f>IF(L443="","",MIN(D444:L444))</f>
        <v/>
      </c>
      <c r="O442" s="911" t="str">
        <f>IF((L444=""),"",AVERAGE(D444:L444))</f>
        <v/>
      </c>
      <c r="P442" s="912">
        <v>19000</v>
      </c>
      <c r="Q442" s="912">
        <v>49000</v>
      </c>
      <c r="R442" s="911" t="str">
        <f>IF((L443=""),"",((M442-N442)/(M442+N442))*100)</f>
        <v/>
      </c>
      <c r="S442" s="912">
        <v>20</v>
      </c>
      <c r="T442" s="915" t="str">
        <f>IF(L443="","",IF(R539&lt;20,(IF(O442&gt;19000,IF(O442&lt;49000,"Pass","Fail"),"Fail"))))</f>
        <v/>
      </c>
      <c r="U442" s="911"/>
      <c r="V442" s="916"/>
    </row>
    <row r="443" spans="1:22">
      <c r="A443" s="917"/>
      <c r="B443" s="919"/>
      <c r="C443" s="65" t="s">
        <v>85</v>
      </c>
      <c r="M443" s="911"/>
      <c r="N443" s="911"/>
      <c r="O443" s="911"/>
      <c r="P443" s="913"/>
      <c r="Q443" s="913"/>
      <c r="R443" s="911"/>
      <c r="S443" s="913"/>
      <c r="T443" s="915"/>
      <c r="U443" s="911"/>
      <c r="V443" s="916"/>
    </row>
    <row r="444" spans="1:22" ht="38.25">
      <c r="A444" s="917"/>
      <c r="B444" s="920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11"/>
      <c r="N444" s="911"/>
      <c r="O444" s="911"/>
      <c r="P444" s="914"/>
      <c r="Q444" s="914"/>
      <c r="R444" s="911"/>
      <c r="S444" s="914"/>
      <c r="T444" s="915"/>
      <c r="U444" s="911"/>
      <c r="V444" s="916"/>
    </row>
    <row r="445" spans="1:22">
      <c r="A445" s="917"/>
      <c r="B445" s="918"/>
      <c r="C445" s="65" t="s">
        <v>84</v>
      </c>
      <c r="M445" s="911" t="str">
        <f>IF((L446=""),"",MAX(D447:L447))</f>
        <v/>
      </c>
      <c r="N445" s="911" t="str">
        <f>IF(L446="","",MIN(D447:L447))</f>
        <v/>
      </c>
      <c r="O445" s="911" t="str">
        <f>IF((L447=""),"",AVERAGE(D447:L447))</f>
        <v/>
      </c>
      <c r="P445" s="912">
        <v>19000</v>
      </c>
      <c r="Q445" s="912">
        <v>49000</v>
      </c>
      <c r="R445" s="911" t="str">
        <f>IF((L446=""),"",((M445-N445)/(M445+N445))*100)</f>
        <v/>
      </c>
      <c r="S445" s="912">
        <v>20</v>
      </c>
      <c r="T445" s="915" t="str">
        <f>IF(L446="","",IF(R542&lt;20,(IF(O445&gt;19000,IF(O445&lt;49000,"Pass","Fail"),"Fail"))))</f>
        <v/>
      </c>
      <c r="U445" s="911"/>
      <c r="V445" s="916"/>
    </row>
    <row r="446" spans="1:22">
      <c r="A446" s="917"/>
      <c r="B446" s="919"/>
      <c r="C446" s="65" t="s">
        <v>85</v>
      </c>
      <c r="M446" s="911"/>
      <c r="N446" s="911"/>
      <c r="O446" s="911"/>
      <c r="P446" s="913"/>
      <c r="Q446" s="913"/>
      <c r="R446" s="911"/>
      <c r="S446" s="913"/>
      <c r="T446" s="915"/>
      <c r="U446" s="911"/>
      <c r="V446" s="916"/>
    </row>
    <row r="447" spans="1:22" ht="38.25">
      <c r="A447" s="917"/>
      <c r="B447" s="920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11"/>
      <c r="N447" s="911"/>
      <c r="O447" s="911"/>
      <c r="P447" s="914"/>
      <c r="Q447" s="914"/>
      <c r="R447" s="911"/>
      <c r="S447" s="914"/>
      <c r="T447" s="915"/>
      <c r="U447" s="911"/>
      <c r="V447" s="916"/>
    </row>
    <row r="448" spans="1:22">
      <c r="A448" s="917"/>
      <c r="B448" s="918"/>
      <c r="C448" s="65" t="s">
        <v>84</v>
      </c>
      <c r="M448" s="911" t="str">
        <f>IF((L449=""),"",MAX(D450:L450))</f>
        <v/>
      </c>
      <c r="N448" s="911" t="str">
        <f>IF(L449="","",MIN(D450:L450))</f>
        <v/>
      </c>
      <c r="O448" s="911" t="str">
        <f>IF((L450=""),"",AVERAGE(D450:L450))</f>
        <v/>
      </c>
      <c r="P448" s="912">
        <v>19000</v>
      </c>
      <c r="Q448" s="912">
        <v>49000</v>
      </c>
      <c r="R448" s="911" t="str">
        <f>IF((L449=""),"",((M448-N448)/(M448+N448))*100)</f>
        <v/>
      </c>
      <c r="S448" s="912">
        <v>20</v>
      </c>
      <c r="T448" s="915" t="str">
        <f>IF(L449="","",IF(R545&lt;20,(IF(O448&gt;19000,IF(O448&lt;49000,"Pass","Fail"),"Fail"))))</f>
        <v/>
      </c>
      <c r="U448" s="911"/>
      <c r="V448" s="916"/>
    </row>
    <row r="449" spans="1:22">
      <c r="A449" s="917"/>
      <c r="B449" s="919"/>
      <c r="C449" s="65" t="s">
        <v>85</v>
      </c>
      <c r="M449" s="911"/>
      <c r="N449" s="911"/>
      <c r="O449" s="911"/>
      <c r="P449" s="913"/>
      <c r="Q449" s="913"/>
      <c r="R449" s="911"/>
      <c r="S449" s="913"/>
      <c r="T449" s="915"/>
      <c r="U449" s="911"/>
      <c r="V449" s="916"/>
    </row>
    <row r="450" spans="1:22" ht="38.25">
      <c r="A450" s="917"/>
      <c r="B450" s="920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11"/>
      <c r="N450" s="911"/>
      <c r="O450" s="911"/>
      <c r="P450" s="914"/>
      <c r="Q450" s="914"/>
      <c r="R450" s="911"/>
      <c r="S450" s="914"/>
      <c r="T450" s="915"/>
      <c r="U450" s="911"/>
      <c r="V450" s="916"/>
    </row>
    <row r="451" spans="1:22">
      <c r="A451" s="917"/>
      <c r="B451" s="918"/>
      <c r="C451" s="65" t="s">
        <v>84</v>
      </c>
      <c r="M451" s="911" t="str">
        <f>IF((L452=""),"",MAX(D453:L453))</f>
        <v/>
      </c>
      <c r="N451" s="911" t="str">
        <f>IF(L452="","",MIN(D453:L453))</f>
        <v/>
      </c>
      <c r="O451" s="911" t="str">
        <f>IF((L453=""),"",AVERAGE(D453:L453))</f>
        <v/>
      </c>
      <c r="P451" s="912">
        <v>19000</v>
      </c>
      <c r="Q451" s="912">
        <v>49000</v>
      </c>
      <c r="R451" s="911" t="str">
        <f>IF((L452=""),"",((M451-N451)/(M451+N451))*100)</f>
        <v/>
      </c>
      <c r="S451" s="912">
        <v>20</v>
      </c>
      <c r="T451" s="915" t="str">
        <f>IF(L452="","",IF(R548&lt;20,(IF(O451&gt;19000,IF(O451&lt;49000,"Pass","Fail"),"Fail"))))</f>
        <v/>
      </c>
      <c r="U451" s="911"/>
      <c r="V451" s="916"/>
    </row>
    <row r="452" spans="1:22">
      <c r="A452" s="917"/>
      <c r="B452" s="919"/>
      <c r="C452" s="65" t="s">
        <v>85</v>
      </c>
      <c r="M452" s="911"/>
      <c r="N452" s="911"/>
      <c r="O452" s="911"/>
      <c r="P452" s="913"/>
      <c r="Q452" s="913"/>
      <c r="R452" s="911"/>
      <c r="S452" s="913"/>
      <c r="T452" s="915"/>
      <c r="U452" s="911"/>
      <c r="V452" s="916"/>
    </row>
    <row r="453" spans="1:22" ht="38.25">
      <c r="A453" s="917"/>
      <c r="B453" s="920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11"/>
      <c r="N453" s="911"/>
      <c r="O453" s="911"/>
      <c r="P453" s="914"/>
      <c r="Q453" s="914"/>
      <c r="R453" s="911"/>
      <c r="S453" s="914"/>
      <c r="T453" s="915"/>
      <c r="U453" s="911"/>
      <c r="V453" s="916"/>
    </row>
    <row r="454" spans="1:22">
      <c r="A454" s="917"/>
      <c r="B454" s="918"/>
      <c r="C454" s="65" t="s">
        <v>84</v>
      </c>
      <c r="M454" s="911" t="str">
        <f>IF((L455=""),"",MAX(D456:L456))</f>
        <v/>
      </c>
      <c r="N454" s="911" t="str">
        <f>IF(L455="","",MIN(D456:L456))</f>
        <v/>
      </c>
      <c r="O454" s="911" t="str">
        <f>IF((L456=""),"",AVERAGE(D456:L456))</f>
        <v/>
      </c>
      <c r="P454" s="912">
        <v>19000</v>
      </c>
      <c r="Q454" s="912">
        <v>49000</v>
      </c>
      <c r="R454" s="911" t="str">
        <f>IF((L455=""),"",((M454-N454)/(M454+N454))*100)</f>
        <v/>
      </c>
      <c r="S454" s="912">
        <v>20</v>
      </c>
      <c r="T454" s="915" t="str">
        <f>IF(L455="","",IF(R551&lt;20,(IF(O454&gt;19000,IF(O454&lt;49000,"Pass","Fail"),"Fail"))))</f>
        <v/>
      </c>
      <c r="U454" s="911"/>
      <c r="V454" s="916"/>
    </row>
    <row r="455" spans="1:22">
      <c r="A455" s="917"/>
      <c r="B455" s="919"/>
      <c r="C455" s="65" t="s">
        <v>85</v>
      </c>
      <c r="M455" s="911"/>
      <c r="N455" s="911"/>
      <c r="O455" s="911"/>
      <c r="P455" s="913"/>
      <c r="Q455" s="913"/>
      <c r="R455" s="911"/>
      <c r="S455" s="913"/>
      <c r="T455" s="915"/>
      <c r="U455" s="911"/>
      <c r="V455" s="916"/>
    </row>
    <row r="456" spans="1:22" ht="38.25">
      <c r="A456" s="917"/>
      <c r="B456" s="920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11"/>
      <c r="N456" s="911"/>
      <c r="O456" s="911"/>
      <c r="P456" s="914"/>
      <c r="Q456" s="914"/>
      <c r="R456" s="911"/>
      <c r="S456" s="914"/>
      <c r="T456" s="915"/>
      <c r="U456" s="911"/>
      <c r="V456" s="916"/>
    </row>
    <row r="457" spans="1:22">
      <c r="A457" s="917"/>
      <c r="B457" s="918"/>
      <c r="C457" s="65" t="s">
        <v>84</v>
      </c>
      <c r="M457" s="911" t="str">
        <f>IF((L458=""),"",MAX(D459:L459))</f>
        <v/>
      </c>
      <c r="N457" s="911" t="str">
        <f>IF(L458="","",MIN(D459:L459))</f>
        <v/>
      </c>
      <c r="O457" s="911" t="str">
        <f>IF((L459=""),"",AVERAGE(D459:L459))</f>
        <v/>
      </c>
      <c r="P457" s="912">
        <v>19000</v>
      </c>
      <c r="Q457" s="912">
        <v>49000</v>
      </c>
      <c r="R457" s="911" t="str">
        <f>IF((L458=""),"",((M457-N457)/(M457+N457))*100)</f>
        <v/>
      </c>
      <c r="S457" s="912">
        <v>20</v>
      </c>
      <c r="T457" s="915" t="str">
        <f>IF(L458="","",IF(R554&lt;20,(IF(O457&gt;19000,IF(O457&lt;49000,"Pass","Fail"),"Fail"))))</f>
        <v/>
      </c>
      <c r="U457" s="911"/>
      <c r="V457" s="916"/>
    </row>
    <row r="458" spans="1:22">
      <c r="A458" s="917"/>
      <c r="B458" s="919"/>
      <c r="C458" s="65" t="s">
        <v>85</v>
      </c>
      <c r="M458" s="911"/>
      <c r="N458" s="911"/>
      <c r="O458" s="911"/>
      <c r="P458" s="913"/>
      <c r="Q458" s="913"/>
      <c r="R458" s="911"/>
      <c r="S458" s="913"/>
      <c r="T458" s="915"/>
      <c r="U458" s="911"/>
      <c r="V458" s="916"/>
    </row>
    <row r="459" spans="1:22" ht="38.25">
      <c r="A459" s="917"/>
      <c r="B459" s="920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11"/>
      <c r="N459" s="911"/>
      <c r="O459" s="911"/>
      <c r="P459" s="914"/>
      <c r="Q459" s="914"/>
      <c r="R459" s="911"/>
      <c r="S459" s="914"/>
      <c r="T459" s="915"/>
      <c r="U459" s="911"/>
      <c r="V459" s="916"/>
    </row>
    <row r="460" spans="1:22">
      <c r="A460" s="917"/>
      <c r="B460" s="918"/>
      <c r="C460" s="65" t="s">
        <v>84</v>
      </c>
      <c r="M460" s="911" t="str">
        <f>IF((L461=""),"",MAX(D462:L462))</f>
        <v/>
      </c>
      <c r="N460" s="911" t="str">
        <f>IF(L461="","",MIN(D462:L462))</f>
        <v/>
      </c>
      <c r="O460" s="911" t="str">
        <f>IF((L462=""),"",AVERAGE(D462:L462))</f>
        <v/>
      </c>
      <c r="P460" s="912">
        <v>19000</v>
      </c>
      <c r="Q460" s="912">
        <v>49000</v>
      </c>
      <c r="R460" s="911" t="str">
        <f>IF((L461=""),"",((M460-N460)/(M460+N460))*100)</f>
        <v/>
      </c>
      <c r="S460" s="912">
        <v>20</v>
      </c>
      <c r="T460" s="915" t="str">
        <f>IF(L461="","",IF(R557&lt;20,(IF(O460&gt;19000,IF(O460&lt;49000,"Pass","Fail"),"Fail"))))</f>
        <v/>
      </c>
      <c r="U460" s="911"/>
      <c r="V460" s="916"/>
    </row>
    <row r="461" spans="1:22">
      <c r="A461" s="917"/>
      <c r="B461" s="919"/>
      <c r="C461" s="65" t="s">
        <v>85</v>
      </c>
      <c r="M461" s="911"/>
      <c r="N461" s="911"/>
      <c r="O461" s="911"/>
      <c r="P461" s="913"/>
      <c r="Q461" s="913"/>
      <c r="R461" s="911"/>
      <c r="S461" s="913"/>
      <c r="T461" s="915"/>
      <c r="U461" s="911"/>
      <c r="V461" s="916"/>
    </row>
    <row r="462" spans="1:22" ht="38.25">
      <c r="A462" s="917"/>
      <c r="B462" s="920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11"/>
      <c r="N462" s="911"/>
      <c r="O462" s="911"/>
      <c r="P462" s="914"/>
      <c r="Q462" s="914"/>
      <c r="R462" s="911"/>
      <c r="S462" s="914"/>
      <c r="T462" s="915"/>
      <c r="U462" s="911"/>
      <c r="V462" s="916"/>
    </row>
    <row r="463" spans="1:22">
      <c r="A463" s="917"/>
      <c r="B463" s="918"/>
      <c r="C463" s="65" t="s">
        <v>84</v>
      </c>
      <c r="M463" s="911" t="str">
        <f>IF((L464=""),"",MAX(D465:L465))</f>
        <v/>
      </c>
      <c r="N463" s="911" t="str">
        <f>IF(L464="","",MIN(D465:L465))</f>
        <v/>
      </c>
      <c r="O463" s="911" t="str">
        <f>IF((L465=""),"",AVERAGE(D465:L465))</f>
        <v/>
      </c>
      <c r="P463" s="912">
        <v>19000</v>
      </c>
      <c r="Q463" s="912">
        <v>49000</v>
      </c>
      <c r="R463" s="911" t="str">
        <f>IF((L464=""),"",((M463-N463)/(M463+N463))*100)</f>
        <v/>
      </c>
      <c r="S463" s="912">
        <v>20</v>
      </c>
      <c r="T463" s="915" t="str">
        <f>IF(L464="","",IF(R560&lt;20,(IF(O463&gt;19000,IF(O463&lt;49000,"Pass","Fail"),"Fail"))))</f>
        <v/>
      </c>
      <c r="U463" s="911"/>
      <c r="V463" s="916"/>
    </row>
    <row r="464" spans="1:22">
      <c r="A464" s="917"/>
      <c r="B464" s="919"/>
      <c r="C464" s="65" t="s">
        <v>85</v>
      </c>
      <c r="M464" s="911"/>
      <c r="N464" s="911"/>
      <c r="O464" s="911"/>
      <c r="P464" s="913"/>
      <c r="Q464" s="913"/>
      <c r="R464" s="911"/>
      <c r="S464" s="913"/>
      <c r="T464" s="915"/>
      <c r="U464" s="911"/>
      <c r="V464" s="916"/>
    </row>
    <row r="465" spans="1:22" ht="38.25">
      <c r="A465" s="917"/>
      <c r="B465" s="920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11"/>
      <c r="N465" s="911"/>
      <c r="O465" s="911"/>
      <c r="P465" s="914"/>
      <c r="Q465" s="914"/>
      <c r="R465" s="911"/>
      <c r="S465" s="914"/>
      <c r="T465" s="915"/>
      <c r="U465" s="911"/>
      <c r="V465" s="916"/>
    </row>
    <row r="466" spans="1:22">
      <c r="A466" s="917"/>
      <c r="B466" s="918"/>
      <c r="C466" s="65" t="s">
        <v>84</v>
      </c>
      <c r="M466" s="911" t="str">
        <f>IF((L467=""),"",MAX(D468:L468))</f>
        <v/>
      </c>
      <c r="N466" s="911" t="str">
        <f>IF(L467="","",MIN(D468:L468))</f>
        <v/>
      </c>
      <c r="O466" s="911" t="str">
        <f>IF((L468=""),"",AVERAGE(D468:L468))</f>
        <v/>
      </c>
      <c r="P466" s="912">
        <v>19000</v>
      </c>
      <c r="Q466" s="912">
        <v>49000</v>
      </c>
      <c r="R466" s="911" t="str">
        <f>IF((L467=""),"",((M466-N466)/(M466+N466))*100)</f>
        <v/>
      </c>
      <c r="S466" s="912">
        <v>20</v>
      </c>
      <c r="T466" s="915" t="str">
        <f>IF(L467="","",IF(R563&lt;20,(IF(O466&gt;19000,IF(O466&lt;49000,"Pass","Fail"),"Fail"))))</f>
        <v/>
      </c>
      <c r="U466" s="911"/>
      <c r="V466" s="916"/>
    </row>
    <row r="467" spans="1:22">
      <c r="A467" s="917"/>
      <c r="B467" s="919"/>
      <c r="C467" s="65" t="s">
        <v>85</v>
      </c>
      <c r="M467" s="911"/>
      <c r="N467" s="911"/>
      <c r="O467" s="911"/>
      <c r="P467" s="913"/>
      <c r="Q467" s="913"/>
      <c r="R467" s="911"/>
      <c r="S467" s="913"/>
      <c r="T467" s="915"/>
      <c r="U467" s="911"/>
      <c r="V467" s="916"/>
    </row>
    <row r="468" spans="1:22" ht="38.25">
      <c r="A468" s="917"/>
      <c r="B468" s="920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11"/>
      <c r="N468" s="911"/>
      <c r="O468" s="911"/>
      <c r="P468" s="914"/>
      <c r="Q468" s="914"/>
      <c r="R468" s="911"/>
      <c r="S468" s="914"/>
      <c r="T468" s="915"/>
      <c r="U468" s="911"/>
      <c r="V468" s="916"/>
    </row>
    <row r="469" spans="1:22">
      <c r="A469" s="917"/>
      <c r="B469" s="918"/>
      <c r="C469" s="65" t="s">
        <v>84</v>
      </c>
      <c r="M469" s="911" t="str">
        <f>IF((L470=""),"",MAX(D471:L471))</f>
        <v/>
      </c>
      <c r="N469" s="911" t="str">
        <f>IF(L470="","",MIN(D471:L471))</f>
        <v/>
      </c>
      <c r="O469" s="911" t="str">
        <f>IF((L471=""),"",AVERAGE(D471:L471))</f>
        <v/>
      </c>
      <c r="P469" s="912">
        <v>19000</v>
      </c>
      <c r="Q469" s="912">
        <v>49000</v>
      </c>
      <c r="R469" s="911" t="str">
        <f>IF((L470=""),"",((M469-N469)/(M469+N469))*100)</f>
        <v/>
      </c>
      <c r="S469" s="912">
        <v>20</v>
      </c>
      <c r="T469" s="915" t="str">
        <f>IF(L470="","",IF(R566&lt;20,(IF(O469&gt;19000,IF(O469&lt;49000,"Pass","Fail"),"Fail"))))</f>
        <v/>
      </c>
      <c r="U469" s="911"/>
      <c r="V469" s="916"/>
    </row>
    <row r="470" spans="1:22">
      <c r="A470" s="917"/>
      <c r="B470" s="919"/>
      <c r="C470" s="65" t="s">
        <v>85</v>
      </c>
      <c r="M470" s="911"/>
      <c r="N470" s="911"/>
      <c r="O470" s="911"/>
      <c r="P470" s="913"/>
      <c r="Q470" s="913"/>
      <c r="R470" s="911"/>
      <c r="S470" s="913"/>
      <c r="T470" s="915"/>
      <c r="U470" s="911"/>
      <c r="V470" s="916"/>
    </row>
    <row r="471" spans="1:22" ht="38.25">
      <c r="A471" s="917"/>
      <c r="B471" s="920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11"/>
      <c r="N471" s="911"/>
      <c r="O471" s="911"/>
      <c r="P471" s="914"/>
      <c r="Q471" s="914"/>
      <c r="R471" s="911"/>
      <c r="S471" s="914"/>
      <c r="T471" s="915"/>
      <c r="U471" s="911"/>
      <c r="V471" s="916"/>
    </row>
    <row r="472" spans="1:22">
      <c r="A472" s="917"/>
      <c r="B472" s="918"/>
      <c r="C472" s="65" t="s">
        <v>84</v>
      </c>
      <c r="M472" s="911" t="str">
        <f>IF((L473=""),"",MAX(D474:L474))</f>
        <v/>
      </c>
      <c r="N472" s="911" t="str">
        <f>IF(L473="","",MIN(D474:L474))</f>
        <v/>
      </c>
      <c r="O472" s="911" t="str">
        <f>IF((L474=""),"",AVERAGE(D474:L474))</f>
        <v/>
      </c>
      <c r="P472" s="912">
        <v>19000</v>
      </c>
      <c r="Q472" s="912">
        <v>49000</v>
      </c>
      <c r="R472" s="911" t="str">
        <f>IF((L473=""),"",((M472-N472)/(M472+N472))*100)</f>
        <v/>
      </c>
      <c r="S472" s="912">
        <v>20</v>
      </c>
      <c r="T472" s="915" t="str">
        <f>IF(L473="","",IF(R569&lt;20,(IF(O472&gt;19000,IF(O472&lt;49000,"Pass","Fail"),"Fail"))))</f>
        <v/>
      </c>
      <c r="U472" s="911"/>
      <c r="V472" s="916"/>
    </row>
    <row r="473" spans="1:22">
      <c r="A473" s="917"/>
      <c r="B473" s="919"/>
      <c r="C473" s="65" t="s">
        <v>85</v>
      </c>
      <c r="M473" s="911"/>
      <c r="N473" s="911"/>
      <c r="O473" s="911"/>
      <c r="P473" s="913"/>
      <c r="Q473" s="913"/>
      <c r="R473" s="911"/>
      <c r="S473" s="913"/>
      <c r="T473" s="915"/>
      <c r="U473" s="911"/>
      <c r="V473" s="916"/>
    </row>
    <row r="474" spans="1:22" ht="38.25">
      <c r="A474" s="917"/>
      <c r="B474" s="920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11"/>
      <c r="N474" s="911"/>
      <c r="O474" s="911"/>
      <c r="P474" s="914"/>
      <c r="Q474" s="914"/>
      <c r="R474" s="911"/>
      <c r="S474" s="914"/>
      <c r="T474" s="915"/>
      <c r="U474" s="911"/>
      <c r="V474" s="916"/>
    </row>
    <row r="475" spans="1:22">
      <c r="A475" s="917"/>
      <c r="B475" s="918"/>
      <c r="C475" s="65" t="s">
        <v>84</v>
      </c>
      <c r="M475" s="911" t="str">
        <f>IF((L476=""),"",MAX(D477:L477))</f>
        <v/>
      </c>
      <c r="N475" s="911" t="str">
        <f>IF(L476="","",MIN(D477:L477))</f>
        <v/>
      </c>
      <c r="O475" s="911" t="str">
        <f>IF((L477=""),"",AVERAGE(D477:L477))</f>
        <v/>
      </c>
      <c r="P475" s="912">
        <v>19000</v>
      </c>
      <c r="Q475" s="912">
        <v>49000</v>
      </c>
      <c r="R475" s="911" t="str">
        <f>IF((L476=""),"",((M475-N475)/(M475+N475))*100)</f>
        <v/>
      </c>
      <c r="S475" s="912">
        <v>20</v>
      </c>
      <c r="T475" s="915" t="str">
        <f>IF(L476="","",IF(R572&lt;20,(IF(O475&gt;19000,IF(O475&lt;49000,"Pass","Fail"),"Fail"))))</f>
        <v/>
      </c>
      <c r="U475" s="911"/>
      <c r="V475" s="916"/>
    </row>
    <row r="476" spans="1:22">
      <c r="A476" s="917"/>
      <c r="B476" s="919"/>
      <c r="C476" s="65" t="s">
        <v>85</v>
      </c>
      <c r="M476" s="911"/>
      <c r="N476" s="911"/>
      <c r="O476" s="911"/>
      <c r="P476" s="913"/>
      <c r="Q476" s="913"/>
      <c r="R476" s="911"/>
      <c r="S476" s="913"/>
      <c r="T476" s="915"/>
      <c r="U476" s="911"/>
      <c r="V476" s="916"/>
    </row>
    <row r="477" spans="1:22" ht="38.25">
      <c r="A477" s="917"/>
      <c r="B477" s="920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11"/>
      <c r="N477" s="911"/>
      <c r="O477" s="911"/>
      <c r="P477" s="914"/>
      <c r="Q477" s="914"/>
      <c r="R477" s="911"/>
      <c r="S477" s="914"/>
      <c r="T477" s="915"/>
      <c r="U477" s="911"/>
      <c r="V477" s="916"/>
    </row>
    <row r="478" spans="1:22">
      <c r="A478" s="917"/>
      <c r="B478" s="918"/>
      <c r="C478" s="65" t="s">
        <v>84</v>
      </c>
      <c r="M478" s="911" t="str">
        <f>IF((L479=""),"",MAX(D480:L480))</f>
        <v/>
      </c>
      <c r="N478" s="911" t="str">
        <f>IF(L479="","",MIN(D480:L480))</f>
        <v/>
      </c>
      <c r="O478" s="911" t="str">
        <f>IF((L480=""),"",AVERAGE(D480:L480))</f>
        <v/>
      </c>
      <c r="P478" s="912">
        <v>19000</v>
      </c>
      <c r="Q478" s="912">
        <v>49000</v>
      </c>
      <c r="R478" s="911" t="str">
        <f>IF((L479=""),"",((M478-N478)/(M478+N478))*100)</f>
        <v/>
      </c>
      <c r="S478" s="912">
        <v>20</v>
      </c>
      <c r="T478" s="915" t="str">
        <f>IF(L479="","",IF(R575&lt;20,(IF(O478&gt;19000,IF(O478&lt;49000,"Pass","Fail"),"Fail"))))</f>
        <v/>
      </c>
      <c r="U478" s="911"/>
      <c r="V478" s="916"/>
    </row>
    <row r="479" spans="1:22">
      <c r="A479" s="917"/>
      <c r="B479" s="919"/>
      <c r="C479" s="65" t="s">
        <v>85</v>
      </c>
      <c r="M479" s="911"/>
      <c r="N479" s="911"/>
      <c r="O479" s="911"/>
      <c r="P479" s="913"/>
      <c r="Q479" s="913"/>
      <c r="R479" s="911"/>
      <c r="S479" s="913"/>
      <c r="T479" s="915"/>
      <c r="U479" s="911"/>
      <c r="V479" s="916"/>
    </row>
    <row r="480" spans="1:22" ht="38.25">
      <c r="A480" s="917"/>
      <c r="B480" s="920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11"/>
      <c r="N480" s="911"/>
      <c r="O480" s="911"/>
      <c r="P480" s="914"/>
      <c r="Q480" s="914"/>
      <c r="R480" s="911"/>
      <c r="S480" s="914"/>
      <c r="T480" s="915"/>
      <c r="U480" s="911"/>
      <c r="V480" s="916"/>
    </row>
    <row r="481" spans="1:22">
      <c r="A481" s="917"/>
      <c r="B481" s="918"/>
      <c r="C481" s="65" t="s">
        <v>84</v>
      </c>
      <c r="M481" s="911" t="str">
        <f>IF((L482=""),"",MAX(D483:L483))</f>
        <v/>
      </c>
      <c r="N481" s="911" t="str">
        <f>IF(L482="","",MIN(D483:L483))</f>
        <v/>
      </c>
      <c r="O481" s="911" t="str">
        <f>IF((L483=""),"",AVERAGE(D483:L483))</f>
        <v/>
      </c>
      <c r="P481" s="912">
        <v>19000</v>
      </c>
      <c r="Q481" s="912">
        <v>49000</v>
      </c>
      <c r="R481" s="911" t="str">
        <f>IF((L482=""),"",((M481-N481)/(M481+N481))*100)</f>
        <v/>
      </c>
      <c r="S481" s="912">
        <v>20</v>
      </c>
      <c r="T481" s="915" t="str">
        <f>IF(L482="","",IF(R578&lt;20,(IF(O481&gt;19000,IF(O481&lt;49000,"Pass","Fail"),"Fail"))))</f>
        <v/>
      </c>
      <c r="U481" s="911"/>
      <c r="V481" s="916"/>
    </row>
    <row r="482" spans="1:22">
      <c r="A482" s="917"/>
      <c r="B482" s="919"/>
      <c r="C482" s="65" t="s">
        <v>85</v>
      </c>
      <c r="M482" s="911"/>
      <c r="N482" s="911"/>
      <c r="O482" s="911"/>
      <c r="P482" s="913"/>
      <c r="Q482" s="913"/>
      <c r="R482" s="911"/>
      <c r="S482" s="913"/>
      <c r="T482" s="915"/>
      <c r="U482" s="911"/>
      <c r="V482" s="916"/>
    </row>
    <row r="483" spans="1:22" ht="38.25">
      <c r="A483" s="917"/>
      <c r="B483" s="920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11"/>
      <c r="N483" s="911"/>
      <c r="O483" s="911"/>
      <c r="P483" s="914"/>
      <c r="Q483" s="914"/>
      <c r="R483" s="911"/>
      <c r="S483" s="914"/>
      <c r="T483" s="915"/>
      <c r="U483" s="911"/>
      <c r="V483" s="916"/>
    </row>
    <row r="484" spans="1:22">
      <c r="A484" s="917"/>
      <c r="B484" s="918"/>
      <c r="C484" s="65" t="s">
        <v>84</v>
      </c>
      <c r="M484" s="911" t="str">
        <f>IF((L485=""),"",MAX(D486:L486))</f>
        <v/>
      </c>
      <c r="N484" s="911" t="str">
        <f>IF(L485="","",MIN(D486:L486))</f>
        <v/>
      </c>
      <c r="O484" s="911" t="str">
        <f>IF((L486=""),"",AVERAGE(D486:L486))</f>
        <v/>
      </c>
      <c r="P484" s="912">
        <v>19000</v>
      </c>
      <c r="Q484" s="912">
        <v>49000</v>
      </c>
      <c r="R484" s="911" t="str">
        <f>IF((L485=""),"",((M484-N484)/(M484+N484))*100)</f>
        <v/>
      </c>
      <c r="S484" s="912">
        <v>20</v>
      </c>
      <c r="T484" s="915" t="str">
        <f>IF(L485="","",IF(R581&lt;20,(IF(O484&gt;19000,IF(O484&lt;49000,"Pass","Fail"),"Fail"))))</f>
        <v/>
      </c>
      <c r="U484" s="911"/>
      <c r="V484" s="916"/>
    </row>
    <row r="485" spans="1:22">
      <c r="A485" s="917"/>
      <c r="B485" s="919"/>
      <c r="C485" s="65" t="s">
        <v>85</v>
      </c>
      <c r="M485" s="911"/>
      <c r="N485" s="911"/>
      <c r="O485" s="911"/>
      <c r="P485" s="913"/>
      <c r="Q485" s="913"/>
      <c r="R485" s="911"/>
      <c r="S485" s="913"/>
      <c r="T485" s="915"/>
      <c r="U485" s="911"/>
      <c r="V485" s="916"/>
    </row>
    <row r="486" spans="1:22" ht="38.25">
      <c r="A486" s="917"/>
      <c r="B486" s="920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11"/>
      <c r="N486" s="911"/>
      <c r="O486" s="911"/>
      <c r="P486" s="914"/>
      <c r="Q486" s="914"/>
      <c r="R486" s="911"/>
      <c r="S486" s="914"/>
      <c r="T486" s="915"/>
      <c r="U486" s="911"/>
      <c r="V486" s="916"/>
    </row>
    <row r="487" spans="1:22">
      <c r="A487" s="917"/>
      <c r="B487" s="918"/>
      <c r="C487" s="65" t="s">
        <v>84</v>
      </c>
      <c r="M487" s="911" t="str">
        <f>IF((L488=""),"",MAX(D489:L489))</f>
        <v/>
      </c>
      <c r="N487" s="911" t="str">
        <f>IF(L488="","",MIN(D489:L489))</f>
        <v/>
      </c>
      <c r="O487" s="911" t="str">
        <f>IF((L489=""),"",AVERAGE(D489:L489))</f>
        <v/>
      </c>
      <c r="P487" s="912">
        <v>19000</v>
      </c>
      <c r="Q487" s="912">
        <v>49000</v>
      </c>
      <c r="R487" s="911" t="str">
        <f>IF((L488=""),"",((M487-N487)/(M487+N487))*100)</f>
        <v/>
      </c>
      <c r="S487" s="912">
        <v>20</v>
      </c>
      <c r="T487" s="915" t="str">
        <f>IF(L488="","",IF(R584&lt;20,(IF(O487&gt;19000,IF(O487&lt;49000,"Pass","Fail"),"Fail"))))</f>
        <v/>
      </c>
      <c r="U487" s="911"/>
      <c r="V487" s="916"/>
    </row>
    <row r="488" spans="1:22">
      <c r="A488" s="917"/>
      <c r="B488" s="919"/>
      <c r="C488" s="65" t="s">
        <v>85</v>
      </c>
      <c r="M488" s="911"/>
      <c r="N488" s="911"/>
      <c r="O488" s="911"/>
      <c r="P488" s="913"/>
      <c r="Q488" s="913"/>
      <c r="R488" s="911"/>
      <c r="S488" s="913"/>
      <c r="T488" s="915"/>
      <c r="U488" s="911"/>
      <c r="V488" s="916"/>
    </row>
    <row r="489" spans="1:22" ht="38.25">
      <c r="A489" s="917"/>
      <c r="B489" s="920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11"/>
      <c r="N489" s="911"/>
      <c r="O489" s="911"/>
      <c r="P489" s="914"/>
      <c r="Q489" s="914"/>
      <c r="R489" s="911"/>
      <c r="S489" s="914"/>
      <c r="T489" s="915"/>
      <c r="U489" s="911"/>
      <c r="V489" s="916"/>
    </row>
    <row r="490" spans="1:22">
      <c r="A490" s="917"/>
      <c r="B490" s="918"/>
      <c r="C490" s="65" t="s">
        <v>84</v>
      </c>
      <c r="M490" s="911" t="str">
        <f>IF((L491=""),"",MAX(D492:L492))</f>
        <v/>
      </c>
      <c r="N490" s="911" t="str">
        <f>IF(L491="","",MIN(D492:L492))</f>
        <v/>
      </c>
      <c r="O490" s="911" t="str">
        <f>IF((L492=""),"",AVERAGE(D492:L492))</f>
        <v/>
      </c>
      <c r="P490" s="912">
        <v>19000</v>
      </c>
      <c r="Q490" s="912">
        <v>49000</v>
      </c>
      <c r="R490" s="911" t="str">
        <f>IF((L491=""),"",((M490-N490)/(M490+N490))*100)</f>
        <v/>
      </c>
      <c r="S490" s="912">
        <v>20</v>
      </c>
      <c r="T490" s="915" t="str">
        <f>IF(L491="","",IF(R587&lt;20,(IF(O490&gt;19000,IF(O490&lt;49000,"Pass","Fail"),"Fail"))))</f>
        <v/>
      </c>
      <c r="U490" s="911"/>
      <c r="V490" s="916"/>
    </row>
    <row r="491" spans="1:22">
      <c r="A491" s="917"/>
      <c r="B491" s="919"/>
      <c r="C491" s="65" t="s">
        <v>85</v>
      </c>
      <c r="M491" s="911"/>
      <c r="N491" s="911"/>
      <c r="O491" s="911"/>
      <c r="P491" s="913"/>
      <c r="Q491" s="913"/>
      <c r="R491" s="911"/>
      <c r="S491" s="913"/>
      <c r="T491" s="915"/>
      <c r="U491" s="911"/>
      <c r="V491" s="916"/>
    </row>
    <row r="492" spans="1:22" ht="38.25">
      <c r="A492" s="917"/>
      <c r="B492" s="920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11"/>
      <c r="N492" s="911"/>
      <c r="O492" s="911"/>
      <c r="P492" s="914"/>
      <c r="Q492" s="914"/>
      <c r="R492" s="911"/>
      <c r="S492" s="914"/>
      <c r="T492" s="915"/>
      <c r="U492" s="911"/>
      <c r="V492" s="916"/>
    </row>
    <row r="493" spans="1:22">
      <c r="A493" s="917"/>
      <c r="B493" s="918"/>
      <c r="C493" s="65" t="s">
        <v>84</v>
      </c>
      <c r="M493" s="911" t="str">
        <f>IF((L494=""),"",MAX(D495:L495))</f>
        <v/>
      </c>
      <c r="N493" s="911" t="str">
        <f>IF(L494="","",MIN(D495:L495))</f>
        <v/>
      </c>
      <c r="O493" s="911" t="str">
        <f>IF((L495=""),"",AVERAGE(D495:L495))</f>
        <v/>
      </c>
      <c r="P493" s="912">
        <v>19000</v>
      </c>
      <c r="Q493" s="912">
        <v>49000</v>
      </c>
      <c r="R493" s="911" t="str">
        <f>IF((L494=""),"",((M493-N493)/(M493+N493))*100)</f>
        <v/>
      </c>
      <c r="S493" s="912">
        <v>20</v>
      </c>
      <c r="T493" s="915" t="str">
        <f>IF(L494="","",IF(R590&lt;20,(IF(O493&gt;19000,IF(O493&lt;49000,"Pass","Fail"),"Fail"))))</f>
        <v/>
      </c>
      <c r="U493" s="911"/>
      <c r="V493" s="916"/>
    </row>
    <row r="494" spans="1:22">
      <c r="A494" s="917"/>
      <c r="B494" s="919"/>
      <c r="C494" s="65" t="s">
        <v>85</v>
      </c>
      <c r="M494" s="911"/>
      <c r="N494" s="911"/>
      <c r="O494" s="911"/>
      <c r="P494" s="913"/>
      <c r="Q494" s="913"/>
      <c r="R494" s="911"/>
      <c r="S494" s="913"/>
      <c r="T494" s="915"/>
      <c r="U494" s="911"/>
      <c r="V494" s="916"/>
    </row>
    <row r="495" spans="1:22" ht="38.25">
      <c r="A495" s="917"/>
      <c r="B495" s="920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11"/>
      <c r="N495" s="911"/>
      <c r="O495" s="911"/>
      <c r="P495" s="914"/>
      <c r="Q495" s="914"/>
      <c r="R495" s="911"/>
      <c r="S495" s="914"/>
      <c r="T495" s="915"/>
      <c r="U495" s="911"/>
      <c r="V495" s="916"/>
    </row>
    <row r="496" spans="1:22">
      <c r="A496" s="917"/>
      <c r="B496" s="918"/>
      <c r="C496" s="65" t="s">
        <v>84</v>
      </c>
      <c r="M496" s="911" t="str">
        <f>IF((L497=""),"",MAX(D498:L498))</f>
        <v/>
      </c>
      <c r="N496" s="911" t="str">
        <f>IF(L497="","",MIN(D498:L498))</f>
        <v/>
      </c>
      <c r="O496" s="911" t="str">
        <f>IF((L498=""),"",AVERAGE(D498:L498))</f>
        <v/>
      </c>
      <c r="P496" s="912">
        <v>19000</v>
      </c>
      <c r="Q496" s="912">
        <v>49000</v>
      </c>
      <c r="R496" s="911" t="str">
        <f>IF((L497=""),"",((M496-N496)/(M496+N496))*100)</f>
        <v/>
      </c>
      <c r="S496" s="912">
        <v>20</v>
      </c>
      <c r="T496" s="915" t="str">
        <f>IF(L497="","",IF(R593&lt;20,(IF(O496&gt;19000,IF(O496&lt;49000,"Pass","Fail"),"Fail"))))</f>
        <v/>
      </c>
      <c r="U496" s="911"/>
      <c r="V496" s="916"/>
    </row>
    <row r="497" spans="1:22">
      <c r="A497" s="917"/>
      <c r="B497" s="919"/>
      <c r="C497" s="65" t="s">
        <v>85</v>
      </c>
      <c r="M497" s="911"/>
      <c r="N497" s="911"/>
      <c r="O497" s="911"/>
      <c r="P497" s="913"/>
      <c r="Q497" s="913"/>
      <c r="R497" s="911"/>
      <c r="S497" s="913"/>
      <c r="T497" s="915"/>
      <c r="U497" s="911"/>
      <c r="V497" s="916"/>
    </row>
    <row r="498" spans="1:22" ht="38.25">
      <c r="A498" s="917"/>
      <c r="B498" s="920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11"/>
      <c r="N498" s="911"/>
      <c r="O498" s="911"/>
      <c r="P498" s="914"/>
      <c r="Q498" s="914"/>
      <c r="R498" s="911"/>
      <c r="S498" s="914"/>
      <c r="T498" s="915"/>
      <c r="U498" s="911"/>
      <c r="V498" s="916"/>
    </row>
    <row r="499" spans="1:22">
      <c r="A499" s="917"/>
      <c r="B499" s="918"/>
      <c r="C499" s="65" t="s">
        <v>84</v>
      </c>
      <c r="M499" s="911" t="str">
        <f>IF((L500=""),"",MAX(D501:L501))</f>
        <v/>
      </c>
      <c r="N499" s="911" t="str">
        <f>IF(L500="","",MIN(D501:L501))</f>
        <v/>
      </c>
      <c r="O499" s="911" t="str">
        <f>IF((L501=""),"",AVERAGE(D501:L501))</f>
        <v/>
      </c>
      <c r="P499" s="912">
        <v>19000</v>
      </c>
      <c r="Q499" s="912">
        <v>49000</v>
      </c>
      <c r="R499" s="911" t="str">
        <f>IF((L500=""),"",((M499-N499)/(M499+N499))*100)</f>
        <v/>
      </c>
      <c r="S499" s="912">
        <v>20</v>
      </c>
      <c r="T499" s="915" t="str">
        <f>IF(L500="","",IF(R596&lt;20,(IF(O499&gt;19000,IF(O499&lt;49000,"Pass","Fail"),"Fail"))))</f>
        <v/>
      </c>
      <c r="U499" s="911"/>
      <c r="V499" s="916"/>
    </row>
    <row r="500" spans="1:22">
      <c r="A500" s="917"/>
      <c r="B500" s="919"/>
      <c r="C500" s="65" t="s">
        <v>85</v>
      </c>
      <c r="M500" s="911"/>
      <c r="N500" s="911"/>
      <c r="O500" s="911"/>
      <c r="P500" s="913"/>
      <c r="Q500" s="913"/>
      <c r="R500" s="911"/>
      <c r="S500" s="913"/>
      <c r="T500" s="915"/>
      <c r="U500" s="911"/>
      <c r="V500" s="916"/>
    </row>
    <row r="501" spans="1:22" ht="38.25">
      <c r="A501" s="917"/>
      <c r="B501" s="920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11"/>
      <c r="N501" s="911"/>
      <c r="O501" s="911"/>
      <c r="P501" s="914"/>
      <c r="Q501" s="914"/>
      <c r="R501" s="911"/>
      <c r="S501" s="914"/>
      <c r="T501" s="915"/>
      <c r="U501" s="911"/>
      <c r="V501" s="916"/>
    </row>
    <row r="502" spans="1:22">
      <c r="A502" s="917"/>
      <c r="B502" s="918"/>
      <c r="C502" s="65" t="s">
        <v>84</v>
      </c>
      <c r="M502" s="911" t="str">
        <f>IF((L503=""),"",MAX(D504:L504))</f>
        <v/>
      </c>
      <c r="N502" s="911" t="str">
        <f>IF(L503="","",MIN(D504:L504))</f>
        <v/>
      </c>
      <c r="O502" s="911" t="str">
        <f>IF((L504=""),"",AVERAGE(D504:L504))</f>
        <v/>
      </c>
      <c r="P502" s="912">
        <v>19000</v>
      </c>
      <c r="Q502" s="912">
        <v>49000</v>
      </c>
      <c r="R502" s="911" t="str">
        <f>IF((L503=""),"",((M502-N502)/(M502+N502))*100)</f>
        <v/>
      </c>
      <c r="S502" s="912">
        <v>20</v>
      </c>
      <c r="T502" s="915" t="str">
        <f>IF(L503="","",IF(R599&lt;20,(IF(O502&gt;19000,IF(O502&lt;49000,"Pass","Fail"),"Fail"))))</f>
        <v/>
      </c>
      <c r="U502" s="911"/>
      <c r="V502" s="916"/>
    </row>
    <row r="503" spans="1:22">
      <c r="A503" s="917"/>
      <c r="B503" s="919"/>
      <c r="C503" s="65" t="s">
        <v>85</v>
      </c>
      <c r="M503" s="911"/>
      <c r="N503" s="911"/>
      <c r="O503" s="911"/>
      <c r="P503" s="913"/>
      <c r="Q503" s="913"/>
      <c r="R503" s="911"/>
      <c r="S503" s="913"/>
      <c r="T503" s="915"/>
      <c r="U503" s="911"/>
      <c r="V503" s="916"/>
    </row>
    <row r="504" spans="1:22" ht="38.25">
      <c r="A504" s="917"/>
      <c r="B504" s="920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11"/>
      <c r="N504" s="911"/>
      <c r="O504" s="911"/>
      <c r="P504" s="914"/>
      <c r="Q504" s="914"/>
      <c r="R504" s="911"/>
      <c r="S504" s="914"/>
      <c r="T504" s="915"/>
      <c r="U504" s="911"/>
      <c r="V504" s="916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95" priority="59" stopIfTrue="1" operator="equal">
      <formula>"Pass"</formula>
    </cfRule>
    <cfRule type="cellIs" dxfId="94" priority="60" stopIfTrue="1" operator="equal">
      <formula>"Fail"</formula>
    </cfRule>
  </conditionalFormatting>
  <conditionalFormatting sqref="T10:T504">
    <cfRule type="cellIs" dxfId="93" priority="57" stopIfTrue="1" operator="equal">
      <formula>"Fail"</formula>
    </cfRule>
    <cfRule type="cellIs" dxfId="92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2021-02-12T04:03:32Z</dcterms:modified>
</cp:coreProperties>
</file>