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I:\github_repos\My_Work\blogs\understanding_plotly_series\coding\1\"/>
    </mc:Choice>
  </mc:AlternateContent>
  <xr:revisionPtr revIDLastSave="0" documentId="13_ncr:1_{5B3C477B-C543-4BC8-A321-DD5D2AB5A3F8}" xr6:coauthVersionLast="45" xr6:coauthVersionMax="45" xr10:uidLastSave="{00000000-0000-0000-0000-000000000000}"/>
  <bookViews>
    <workbookView xWindow="-108" yWindow="-108" windowWidth="23256" windowHeight="12576" xr2:uid="{00000000-000D-0000-FFFF-FFFF00000000}"/>
  </bookViews>
  <sheets>
    <sheet name="REPL1A-ERNit" sheetId="2" r:id="rId1"/>
    <sheet name="Sheet1" sheetId="1" r:id="rId2"/>
  </sheets>
  <definedNames>
    <definedName name="_xlnm._FilterDatabase" localSheetId="0" hidden="1">'REPL1A-ERNit'!$A$11:$AE$662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662" i="2" l="1"/>
  <c r="O662" i="2"/>
  <c r="N662" i="2"/>
  <c r="M662" i="2"/>
  <c r="L662" i="2"/>
  <c r="K662" i="2"/>
  <c r="J662" i="2"/>
  <c r="I662" i="2"/>
  <c r="H662" i="2"/>
  <c r="G662" i="2"/>
  <c r="F662" i="2"/>
  <c r="E662" i="2"/>
  <c r="D662" i="2"/>
  <c r="V660" i="2"/>
  <c r="U660" i="2"/>
  <c r="T660" i="2"/>
  <c r="S660" i="2"/>
  <c r="R660" i="2"/>
  <c r="Q660" i="2"/>
  <c r="P659" i="2"/>
  <c r="O659" i="2"/>
  <c r="N659" i="2"/>
  <c r="M659" i="2"/>
  <c r="L659" i="2"/>
  <c r="K659" i="2"/>
  <c r="J659" i="2"/>
  <c r="I659" i="2"/>
  <c r="H659" i="2"/>
  <c r="G659" i="2"/>
  <c r="F659" i="2"/>
  <c r="E659" i="2"/>
  <c r="D659" i="2"/>
  <c r="V657" i="2"/>
  <c r="U657" i="2"/>
  <c r="T657" i="2"/>
  <c r="S657" i="2"/>
  <c r="R657" i="2"/>
  <c r="Q657" i="2"/>
  <c r="P656" i="2"/>
  <c r="O656" i="2"/>
  <c r="N656" i="2"/>
  <c r="M656" i="2"/>
  <c r="L656" i="2"/>
  <c r="K656" i="2"/>
  <c r="J656" i="2"/>
  <c r="I656" i="2"/>
  <c r="H656" i="2"/>
  <c r="G656" i="2"/>
  <c r="F656" i="2"/>
  <c r="E656" i="2"/>
  <c r="D656" i="2"/>
  <c r="V654" i="2"/>
  <c r="U654" i="2"/>
  <c r="T654" i="2"/>
  <c r="S654" i="2"/>
  <c r="R654" i="2"/>
  <c r="Q654" i="2"/>
  <c r="P653" i="2"/>
  <c r="O653" i="2"/>
  <c r="N653" i="2"/>
  <c r="M653" i="2"/>
  <c r="L653" i="2"/>
  <c r="K653" i="2"/>
  <c r="J653" i="2"/>
  <c r="I653" i="2"/>
  <c r="H653" i="2"/>
  <c r="G653" i="2"/>
  <c r="F653" i="2"/>
  <c r="E653" i="2"/>
  <c r="D653" i="2"/>
  <c r="V651" i="2"/>
  <c r="U651" i="2"/>
  <c r="T651" i="2"/>
  <c r="S651" i="2"/>
  <c r="R651" i="2"/>
  <c r="Q651" i="2"/>
  <c r="P650" i="2"/>
  <c r="O650" i="2"/>
  <c r="N650" i="2"/>
  <c r="M650" i="2"/>
  <c r="L650" i="2"/>
  <c r="K650" i="2"/>
  <c r="J650" i="2"/>
  <c r="I650" i="2"/>
  <c r="H650" i="2"/>
  <c r="G650" i="2"/>
  <c r="F650" i="2"/>
  <c r="E650" i="2"/>
  <c r="D650" i="2"/>
  <c r="V648" i="2"/>
  <c r="U648" i="2"/>
  <c r="T648" i="2"/>
  <c r="S648" i="2"/>
  <c r="R648" i="2"/>
  <c r="Q648" i="2"/>
  <c r="P647" i="2"/>
  <c r="O647" i="2"/>
  <c r="N647" i="2"/>
  <c r="M647" i="2"/>
  <c r="L647" i="2"/>
  <c r="K647" i="2"/>
  <c r="J647" i="2"/>
  <c r="I647" i="2"/>
  <c r="H647" i="2"/>
  <c r="G647" i="2"/>
  <c r="F647" i="2"/>
  <c r="E647" i="2"/>
  <c r="D647" i="2"/>
  <c r="V645" i="2"/>
  <c r="U645" i="2"/>
  <c r="T645" i="2"/>
  <c r="S645" i="2"/>
  <c r="R645" i="2"/>
  <c r="Q645" i="2"/>
  <c r="P644" i="2"/>
  <c r="O644" i="2"/>
  <c r="N644" i="2"/>
  <c r="M644" i="2"/>
  <c r="L644" i="2"/>
  <c r="K644" i="2"/>
  <c r="J644" i="2"/>
  <c r="I644" i="2"/>
  <c r="H644" i="2"/>
  <c r="G644" i="2"/>
  <c r="F644" i="2"/>
  <c r="E644" i="2"/>
  <c r="D644" i="2"/>
  <c r="V642" i="2"/>
  <c r="U642" i="2"/>
  <c r="T642" i="2"/>
  <c r="S642" i="2"/>
  <c r="R642" i="2"/>
  <c r="Q642" i="2"/>
  <c r="P641" i="2"/>
  <c r="O641" i="2"/>
  <c r="N641" i="2"/>
  <c r="M641" i="2"/>
  <c r="L641" i="2"/>
  <c r="K641" i="2"/>
  <c r="J641" i="2"/>
  <c r="I641" i="2"/>
  <c r="H641" i="2"/>
  <c r="G641" i="2"/>
  <c r="F641" i="2"/>
  <c r="E641" i="2"/>
  <c r="D641" i="2"/>
  <c r="V639" i="2"/>
  <c r="U639" i="2"/>
  <c r="T639" i="2"/>
  <c r="S639" i="2"/>
  <c r="R639" i="2"/>
  <c r="Q639" i="2"/>
  <c r="P638" i="2"/>
  <c r="O638" i="2"/>
  <c r="N638" i="2"/>
  <c r="M638" i="2"/>
  <c r="L638" i="2"/>
  <c r="K638" i="2"/>
  <c r="J638" i="2"/>
  <c r="I638" i="2"/>
  <c r="H638" i="2"/>
  <c r="G638" i="2"/>
  <c r="F638" i="2"/>
  <c r="E638" i="2"/>
  <c r="D638" i="2"/>
  <c r="V636" i="2"/>
  <c r="U636" i="2"/>
  <c r="T636" i="2"/>
  <c r="S636" i="2"/>
  <c r="R636" i="2"/>
  <c r="Q636" i="2"/>
  <c r="P635" i="2"/>
  <c r="O635" i="2"/>
  <c r="N635" i="2"/>
  <c r="M635" i="2"/>
  <c r="L635" i="2"/>
  <c r="K635" i="2"/>
  <c r="J635" i="2"/>
  <c r="I635" i="2"/>
  <c r="H635" i="2"/>
  <c r="G635" i="2"/>
  <c r="F635" i="2"/>
  <c r="E635" i="2"/>
  <c r="D635" i="2"/>
  <c r="V633" i="2"/>
  <c r="U633" i="2"/>
  <c r="T633" i="2"/>
  <c r="S633" i="2"/>
  <c r="R633" i="2"/>
  <c r="Q633" i="2"/>
  <c r="P632" i="2"/>
  <c r="O632" i="2"/>
  <c r="N632" i="2"/>
  <c r="M632" i="2"/>
  <c r="L632" i="2"/>
  <c r="K632" i="2"/>
  <c r="J632" i="2"/>
  <c r="I632" i="2"/>
  <c r="H632" i="2"/>
  <c r="G632" i="2"/>
  <c r="F632" i="2"/>
  <c r="E632" i="2"/>
  <c r="D632" i="2"/>
  <c r="V630" i="2"/>
  <c r="U630" i="2"/>
  <c r="T630" i="2"/>
  <c r="S630" i="2"/>
  <c r="R630" i="2"/>
  <c r="Q630" i="2"/>
  <c r="P629" i="2"/>
  <c r="O629" i="2"/>
  <c r="N629" i="2"/>
  <c r="M629" i="2"/>
  <c r="L629" i="2"/>
  <c r="K629" i="2"/>
  <c r="J629" i="2"/>
  <c r="I629" i="2"/>
  <c r="H629" i="2"/>
  <c r="G629" i="2"/>
  <c r="F629" i="2"/>
  <c r="E629" i="2"/>
  <c r="D629" i="2"/>
  <c r="V627" i="2"/>
  <c r="U627" i="2"/>
  <c r="T627" i="2"/>
  <c r="S627" i="2"/>
  <c r="R627" i="2"/>
  <c r="Q627" i="2"/>
  <c r="P626" i="2"/>
  <c r="O626" i="2"/>
  <c r="N626" i="2"/>
  <c r="M626" i="2"/>
  <c r="L626" i="2"/>
  <c r="K626" i="2"/>
  <c r="J626" i="2"/>
  <c r="I626" i="2"/>
  <c r="H626" i="2"/>
  <c r="G626" i="2"/>
  <c r="F626" i="2"/>
  <c r="E626" i="2"/>
  <c r="D626" i="2"/>
  <c r="V624" i="2"/>
  <c r="U624" i="2"/>
  <c r="T624" i="2"/>
  <c r="S624" i="2"/>
  <c r="R624" i="2"/>
  <c r="Q624" i="2"/>
  <c r="P623" i="2"/>
  <c r="O623" i="2"/>
  <c r="N623" i="2"/>
  <c r="M623" i="2"/>
  <c r="L623" i="2"/>
  <c r="K623" i="2"/>
  <c r="J623" i="2"/>
  <c r="I623" i="2"/>
  <c r="H623" i="2"/>
  <c r="G623" i="2"/>
  <c r="F623" i="2"/>
  <c r="E623" i="2"/>
  <c r="D623" i="2"/>
  <c r="V621" i="2"/>
  <c r="U621" i="2"/>
  <c r="T621" i="2"/>
  <c r="S621" i="2"/>
  <c r="R621" i="2"/>
  <c r="Q621" i="2"/>
  <c r="P620" i="2"/>
  <c r="O620" i="2"/>
  <c r="N620" i="2"/>
  <c r="M620" i="2"/>
  <c r="L620" i="2"/>
  <c r="K620" i="2"/>
  <c r="J620" i="2"/>
  <c r="I620" i="2"/>
  <c r="H620" i="2"/>
  <c r="G620" i="2"/>
  <c r="F620" i="2"/>
  <c r="E620" i="2"/>
  <c r="D620" i="2"/>
  <c r="V618" i="2"/>
  <c r="U618" i="2"/>
  <c r="T618" i="2"/>
  <c r="S618" i="2"/>
  <c r="R618" i="2"/>
  <c r="Q618" i="2"/>
  <c r="P617" i="2"/>
  <c r="O617" i="2"/>
  <c r="N617" i="2"/>
  <c r="M617" i="2"/>
  <c r="L617" i="2"/>
  <c r="K617" i="2"/>
  <c r="J617" i="2"/>
  <c r="I617" i="2"/>
  <c r="H617" i="2"/>
  <c r="G617" i="2"/>
  <c r="F617" i="2"/>
  <c r="E617" i="2"/>
  <c r="D617" i="2"/>
  <c r="V615" i="2"/>
  <c r="U615" i="2"/>
  <c r="T615" i="2"/>
  <c r="S615" i="2"/>
  <c r="R615" i="2"/>
  <c r="Q615" i="2"/>
  <c r="P614" i="2"/>
  <c r="O614" i="2"/>
  <c r="N614" i="2"/>
  <c r="M614" i="2"/>
  <c r="L614" i="2"/>
  <c r="K614" i="2"/>
  <c r="J614" i="2"/>
  <c r="I614" i="2"/>
  <c r="H614" i="2"/>
  <c r="G614" i="2"/>
  <c r="F614" i="2"/>
  <c r="E614" i="2"/>
  <c r="D614" i="2"/>
  <c r="V612" i="2"/>
  <c r="U612" i="2"/>
  <c r="T612" i="2"/>
  <c r="S612" i="2"/>
  <c r="R612" i="2"/>
  <c r="Q612" i="2"/>
  <c r="P611" i="2"/>
  <c r="O611" i="2"/>
  <c r="N611" i="2"/>
  <c r="M611" i="2"/>
  <c r="L611" i="2"/>
  <c r="K611" i="2"/>
  <c r="J611" i="2"/>
  <c r="I611" i="2"/>
  <c r="H611" i="2"/>
  <c r="G611" i="2"/>
  <c r="F611" i="2"/>
  <c r="E611" i="2"/>
  <c r="D611" i="2"/>
  <c r="V609" i="2"/>
  <c r="U609" i="2"/>
  <c r="T609" i="2"/>
  <c r="S609" i="2"/>
  <c r="R609" i="2"/>
  <c r="Q609" i="2"/>
  <c r="P608" i="2"/>
  <c r="O608" i="2"/>
  <c r="N608" i="2"/>
  <c r="M608" i="2"/>
  <c r="L608" i="2"/>
  <c r="K608" i="2"/>
  <c r="J608" i="2"/>
  <c r="I608" i="2"/>
  <c r="H608" i="2"/>
  <c r="G608" i="2"/>
  <c r="F608" i="2"/>
  <c r="E608" i="2"/>
  <c r="D608" i="2"/>
  <c r="V606" i="2"/>
  <c r="U606" i="2"/>
  <c r="T606" i="2"/>
  <c r="S606" i="2"/>
  <c r="R606" i="2"/>
  <c r="Q606" i="2"/>
  <c r="P605" i="2"/>
  <c r="O605" i="2"/>
  <c r="N605" i="2"/>
  <c r="M605" i="2"/>
  <c r="L605" i="2"/>
  <c r="K605" i="2"/>
  <c r="J605" i="2"/>
  <c r="I605" i="2"/>
  <c r="H605" i="2"/>
  <c r="G605" i="2"/>
  <c r="F605" i="2"/>
  <c r="E605" i="2"/>
  <c r="D605" i="2"/>
  <c r="V603" i="2"/>
  <c r="U603" i="2"/>
  <c r="T603" i="2"/>
  <c r="S603" i="2"/>
  <c r="R603" i="2"/>
  <c r="Q603" i="2"/>
  <c r="P602" i="2"/>
  <c r="O602" i="2"/>
  <c r="N602" i="2"/>
  <c r="M602" i="2"/>
  <c r="L602" i="2"/>
  <c r="K602" i="2"/>
  <c r="J602" i="2"/>
  <c r="I602" i="2"/>
  <c r="H602" i="2"/>
  <c r="G602" i="2"/>
  <c r="F602" i="2"/>
  <c r="E602" i="2"/>
  <c r="D602" i="2"/>
  <c r="V600" i="2"/>
  <c r="U600" i="2"/>
  <c r="T600" i="2"/>
  <c r="S600" i="2"/>
  <c r="R600" i="2"/>
  <c r="Q600" i="2"/>
  <c r="P599" i="2"/>
  <c r="O599" i="2"/>
  <c r="N599" i="2"/>
  <c r="M599" i="2"/>
  <c r="L599" i="2"/>
  <c r="K599" i="2"/>
  <c r="J599" i="2"/>
  <c r="I599" i="2"/>
  <c r="H599" i="2"/>
  <c r="G599" i="2"/>
  <c r="F599" i="2"/>
  <c r="E599" i="2"/>
  <c r="D599" i="2"/>
  <c r="V597" i="2"/>
  <c r="U597" i="2"/>
  <c r="T597" i="2"/>
  <c r="S597" i="2"/>
  <c r="R597" i="2"/>
  <c r="Q597" i="2"/>
  <c r="P596" i="2"/>
  <c r="O596" i="2"/>
  <c r="N596" i="2"/>
  <c r="M596" i="2"/>
  <c r="L596" i="2"/>
  <c r="K596" i="2"/>
  <c r="J596" i="2"/>
  <c r="I596" i="2"/>
  <c r="H596" i="2"/>
  <c r="G596" i="2"/>
  <c r="F596" i="2"/>
  <c r="E596" i="2"/>
  <c r="D596" i="2"/>
  <c r="V594" i="2"/>
  <c r="U594" i="2"/>
  <c r="T594" i="2"/>
  <c r="S594" i="2"/>
  <c r="R594" i="2"/>
  <c r="Q594" i="2"/>
  <c r="P593" i="2"/>
  <c r="O593" i="2"/>
  <c r="N593" i="2"/>
  <c r="M593" i="2"/>
  <c r="L593" i="2"/>
  <c r="K593" i="2"/>
  <c r="J593" i="2"/>
  <c r="I593" i="2"/>
  <c r="H593" i="2"/>
  <c r="G593" i="2"/>
  <c r="F593" i="2"/>
  <c r="E593" i="2"/>
  <c r="D593" i="2"/>
  <c r="V591" i="2"/>
  <c r="U591" i="2"/>
  <c r="T591" i="2"/>
  <c r="S591" i="2"/>
  <c r="R591" i="2"/>
  <c r="Q591" i="2"/>
  <c r="P590" i="2"/>
  <c r="O590" i="2"/>
  <c r="N590" i="2"/>
  <c r="M590" i="2"/>
  <c r="L590" i="2"/>
  <c r="K590" i="2"/>
  <c r="J590" i="2"/>
  <c r="I590" i="2"/>
  <c r="H590" i="2"/>
  <c r="G590" i="2"/>
  <c r="F590" i="2"/>
  <c r="E590" i="2"/>
  <c r="D590" i="2"/>
  <c r="V588" i="2"/>
  <c r="U588" i="2"/>
  <c r="T588" i="2"/>
  <c r="S588" i="2"/>
  <c r="R588" i="2"/>
  <c r="Q588" i="2"/>
  <c r="P587" i="2"/>
  <c r="O587" i="2"/>
  <c r="N587" i="2"/>
  <c r="M587" i="2"/>
  <c r="L587" i="2"/>
  <c r="K587" i="2"/>
  <c r="J587" i="2"/>
  <c r="I587" i="2"/>
  <c r="H587" i="2"/>
  <c r="G587" i="2"/>
  <c r="F587" i="2"/>
  <c r="E587" i="2"/>
  <c r="D587" i="2"/>
  <c r="V585" i="2"/>
  <c r="U585" i="2"/>
  <c r="T585" i="2"/>
  <c r="S585" i="2"/>
  <c r="R585" i="2"/>
  <c r="Q585" i="2"/>
  <c r="P584" i="2"/>
  <c r="O584" i="2"/>
  <c r="N584" i="2"/>
  <c r="M584" i="2"/>
  <c r="L584" i="2"/>
  <c r="K584" i="2"/>
  <c r="J584" i="2"/>
  <c r="I584" i="2"/>
  <c r="H584" i="2"/>
  <c r="G584" i="2"/>
  <c r="F584" i="2"/>
  <c r="E584" i="2"/>
  <c r="D584" i="2"/>
  <c r="V582" i="2"/>
  <c r="U582" i="2"/>
  <c r="T582" i="2"/>
  <c r="S582" i="2"/>
  <c r="R582" i="2"/>
  <c r="Q582" i="2"/>
  <c r="P581" i="2"/>
  <c r="O581" i="2"/>
  <c r="N581" i="2"/>
  <c r="M581" i="2"/>
  <c r="L581" i="2"/>
  <c r="K581" i="2"/>
  <c r="J581" i="2"/>
  <c r="I581" i="2"/>
  <c r="H581" i="2"/>
  <c r="G581" i="2"/>
  <c r="F581" i="2"/>
  <c r="E581" i="2"/>
  <c r="D581" i="2"/>
  <c r="V579" i="2"/>
  <c r="U579" i="2"/>
  <c r="T579" i="2"/>
  <c r="S579" i="2"/>
  <c r="R579" i="2"/>
  <c r="Q579" i="2"/>
  <c r="P578" i="2"/>
  <c r="O578" i="2"/>
  <c r="N578" i="2"/>
  <c r="M578" i="2"/>
  <c r="L578" i="2"/>
  <c r="K578" i="2"/>
  <c r="J578" i="2"/>
  <c r="I578" i="2"/>
  <c r="H578" i="2"/>
  <c r="G578" i="2"/>
  <c r="F578" i="2"/>
  <c r="E578" i="2"/>
  <c r="D578" i="2"/>
  <c r="V576" i="2"/>
  <c r="U576" i="2"/>
  <c r="T576" i="2"/>
  <c r="S576" i="2"/>
  <c r="R576" i="2"/>
  <c r="Q576" i="2"/>
  <c r="P575" i="2"/>
  <c r="O575" i="2"/>
  <c r="N575" i="2"/>
  <c r="M575" i="2"/>
  <c r="L575" i="2"/>
  <c r="K575" i="2"/>
  <c r="J575" i="2"/>
  <c r="I575" i="2"/>
  <c r="H575" i="2"/>
  <c r="G575" i="2"/>
  <c r="F575" i="2"/>
  <c r="E575" i="2"/>
  <c r="D575" i="2"/>
  <c r="V573" i="2"/>
  <c r="U573" i="2"/>
  <c r="T573" i="2"/>
  <c r="S573" i="2"/>
  <c r="R573" i="2"/>
  <c r="Q573" i="2"/>
  <c r="P572" i="2"/>
  <c r="O572" i="2"/>
  <c r="N572" i="2"/>
  <c r="M572" i="2"/>
  <c r="L572" i="2"/>
  <c r="K572" i="2"/>
  <c r="J572" i="2"/>
  <c r="I572" i="2"/>
  <c r="H572" i="2"/>
  <c r="G572" i="2"/>
  <c r="F572" i="2"/>
  <c r="E572" i="2"/>
  <c r="D572" i="2"/>
  <c r="V570" i="2"/>
  <c r="U570" i="2"/>
  <c r="T570" i="2"/>
  <c r="S570" i="2"/>
  <c r="R570" i="2"/>
  <c r="Q570" i="2"/>
  <c r="P569" i="2"/>
  <c r="O569" i="2"/>
  <c r="N569" i="2"/>
  <c r="M569" i="2"/>
  <c r="L569" i="2"/>
  <c r="K569" i="2"/>
  <c r="J569" i="2"/>
  <c r="I569" i="2"/>
  <c r="H569" i="2"/>
  <c r="G569" i="2"/>
  <c r="F569" i="2"/>
  <c r="E569" i="2"/>
  <c r="D569" i="2"/>
  <c r="V567" i="2"/>
  <c r="U567" i="2"/>
  <c r="T567" i="2"/>
  <c r="S567" i="2"/>
  <c r="R567" i="2"/>
  <c r="Q567" i="2"/>
  <c r="P566" i="2"/>
  <c r="O566" i="2"/>
  <c r="N566" i="2"/>
  <c r="M566" i="2"/>
  <c r="L566" i="2"/>
  <c r="K566" i="2"/>
  <c r="J566" i="2"/>
  <c r="I566" i="2"/>
  <c r="H566" i="2"/>
  <c r="G566" i="2"/>
  <c r="F566" i="2"/>
  <c r="E566" i="2"/>
  <c r="D566" i="2"/>
  <c r="V564" i="2"/>
  <c r="U564" i="2"/>
  <c r="T564" i="2"/>
  <c r="S564" i="2"/>
  <c r="R564" i="2"/>
  <c r="Q564" i="2"/>
  <c r="P563" i="2"/>
  <c r="O563" i="2"/>
  <c r="N563" i="2"/>
  <c r="M563" i="2"/>
  <c r="L563" i="2"/>
  <c r="K563" i="2"/>
  <c r="J563" i="2"/>
  <c r="I563" i="2"/>
  <c r="H563" i="2"/>
  <c r="G563" i="2"/>
  <c r="F563" i="2"/>
  <c r="E563" i="2"/>
  <c r="D563" i="2"/>
  <c r="V561" i="2"/>
  <c r="U561" i="2"/>
  <c r="T561" i="2"/>
  <c r="S561" i="2"/>
  <c r="R561" i="2"/>
  <c r="Q561" i="2"/>
  <c r="P560" i="2"/>
  <c r="O560" i="2"/>
  <c r="N560" i="2"/>
  <c r="M560" i="2"/>
  <c r="L560" i="2"/>
  <c r="K560" i="2"/>
  <c r="J560" i="2"/>
  <c r="I560" i="2"/>
  <c r="H560" i="2"/>
  <c r="G560" i="2"/>
  <c r="F560" i="2"/>
  <c r="E560" i="2"/>
  <c r="D560" i="2"/>
  <c r="V558" i="2"/>
  <c r="U558" i="2"/>
  <c r="T558" i="2"/>
  <c r="S558" i="2"/>
  <c r="R558" i="2"/>
  <c r="Q558" i="2"/>
  <c r="P557" i="2"/>
  <c r="O557" i="2"/>
  <c r="N557" i="2"/>
  <c r="M557" i="2"/>
  <c r="L557" i="2"/>
  <c r="K557" i="2"/>
  <c r="J557" i="2"/>
  <c r="I557" i="2"/>
  <c r="H557" i="2"/>
  <c r="G557" i="2"/>
  <c r="F557" i="2"/>
  <c r="E557" i="2"/>
  <c r="D557" i="2"/>
  <c r="V555" i="2"/>
  <c r="U555" i="2"/>
  <c r="T555" i="2"/>
  <c r="S555" i="2"/>
  <c r="R555" i="2"/>
  <c r="Q555" i="2"/>
  <c r="P554" i="2"/>
  <c r="O554" i="2"/>
  <c r="N554" i="2"/>
  <c r="M554" i="2"/>
  <c r="L554" i="2"/>
  <c r="K554" i="2"/>
  <c r="J554" i="2"/>
  <c r="I554" i="2"/>
  <c r="H554" i="2"/>
  <c r="G554" i="2"/>
  <c r="F554" i="2"/>
  <c r="E554" i="2"/>
  <c r="D554" i="2"/>
  <c r="V552" i="2"/>
  <c r="U552" i="2"/>
  <c r="T552" i="2"/>
  <c r="S552" i="2"/>
  <c r="R552" i="2"/>
  <c r="Q552" i="2"/>
  <c r="P551" i="2"/>
  <c r="O551" i="2"/>
  <c r="N551" i="2"/>
  <c r="M551" i="2"/>
  <c r="L551" i="2"/>
  <c r="K551" i="2"/>
  <c r="J551" i="2"/>
  <c r="I551" i="2"/>
  <c r="H551" i="2"/>
  <c r="G551" i="2"/>
  <c r="F551" i="2"/>
  <c r="E551" i="2"/>
  <c r="D551" i="2"/>
  <c r="V549" i="2"/>
  <c r="U549" i="2"/>
  <c r="T549" i="2"/>
  <c r="S549" i="2"/>
  <c r="R549" i="2"/>
  <c r="Q549" i="2"/>
  <c r="P548" i="2"/>
  <c r="O548" i="2"/>
  <c r="N548" i="2"/>
  <c r="M548" i="2"/>
  <c r="L548" i="2"/>
  <c r="K548" i="2"/>
  <c r="J548" i="2"/>
  <c r="I548" i="2"/>
  <c r="H548" i="2"/>
  <c r="G548" i="2"/>
  <c r="F548" i="2"/>
  <c r="E548" i="2"/>
  <c r="D548" i="2"/>
  <c r="V546" i="2"/>
  <c r="U546" i="2"/>
  <c r="T546" i="2"/>
  <c r="S546" i="2"/>
  <c r="R546" i="2"/>
  <c r="Q546" i="2"/>
  <c r="P545" i="2"/>
  <c r="O545" i="2"/>
  <c r="N545" i="2"/>
  <c r="M545" i="2"/>
  <c r="L545" i="2"/>
  <c r="K545" i="2"/>
  <c r="J545" i="2"/>
  <c r="I545" i="2"/>
  <c r="H545" i="2"/>
  <c r="G545" i="2"/>
  <c r="F545" i="2"/>
  <c r="E545" i="2"/>
  <c r="D545" i="2"/>
  <c r="V543" i="2"/>
  <c r="U543" i="2"/>
  <c r="T543" i="2"/>
  <c r="S543" i="2"/>
  <c r="R543" i="2"/>
  <c r="Q543" i="2"/>
  <c r="P542" i="2"/>
  <c r="O542" i="2"/>
  <c r="N542" i="2"/>
  <c r="M542" i="2"/>
  <c r="L542" i="2"/>
  <c r="K542" i="2"/>
  <c r="J542" i="2"/>
  <c r="I542" i="2"/>
  <c r="H542" i="2"/>
  <c r="G542" i="2"/>
  <c r="F542" i="2"/>
  <c r="E542" i="2"/>
  <c r="D542" i="2"/>
  <c r="V540" i="2"/>
  <c r="U540" i="2"/>
  <c r="T540" i="2"/>
  <c r="S540" i="2"/>
  <c r="R540" i="2"/>
  <c r="Q540" i="2"/>
  <c r="P539" i="2"/>
  <c r="O539" i="2"/>
  <c r="N539" i="2"/>
  <c r="M539" i="2"/>
  <c r="L539" i="2"/>
  <c r="K539" i="2"/>
  <c r="J539" i="2"/>
  <c r="I539" i="2"/>
  <c r="H539" i="2"/>
  <c r="G539" i="2"/>
  <c r="F539" i="2"/>
  <c r="E539" i="2"/>
  <c r="D539" i="2"/>
  <c r="V537" i="2"/>
  <c r="U537" i="2"/>
  <c r="T537" i="2"/>
  <c r="S537" i="2"/>
  <c r="R537" i="2"/>
  <c r="Q537" i="2"/>
  <c r="P536" i="2"/>
  <c r="O536" i="2"/>
  <c r="N536" i="2"/>
  <c r="M536" i="2"/>
  <c r="L536" i="2"/>
  <c r="K536" i="2"/>
  <c r="J536" i="2"/>
  <c r="I536" i="2"/>
  <c r="H536" i="2"/>
  <c r="G536" i="2"/>
  <c r="F536" i="2"/>
  <c r="E536" i="2"/>
  <c r="D536" i="2"/>
  <c r="V534" i="2"/>
  <c r="U534" i="2"/>
  <c r="T534" i="2"/>
  <c r="S534" i="2"/>
  <c r="R534" i="2"/>
  <c r="Q534" i="2"/>
  <c r="P533" i="2"/>
  <c r="O533" i="2"/>
  <c r="N533" i="2"/>
  <c r="M533" i="2"/>
  <c r="L533" i="2"/>
  <c r="K533" i="2"/>
  <c r="J533" i="2"/>
  <c r="I533" i="2"/>
  <c r="H533" i="2"/>
  <c r="G533" i="2"/>
  <c r="F533" i="2"/>
  <c r="E533" i="2"/>
  <c r="D533" i="2"/>
  <c r="V531" i="2"/>
  <c r="U531" i="2"/>
  <c r="T531" i="2"/>
  <c r="S531" i="2"/>
  <c r="R531" i="2"/>
  <c r="Q531" i="2"/>
  <c r="P530" i="2"/>
  <c r="O530" i="2"/>
  <c r="N530" i="2"/>
  <c r="M530" i="2"/>
  <c r="L530" i="2"/>
  <c r="K530" i="2"/>
  <c r="J530" i="2"/>
  <c r="I530" i="2"/>
  <c r="H530" i="2"/>
  <c r="G530" i="2"/>
  <c r="F530" i="2"/>
  <c r="E530" i="2"/>
  <c r="D530" i="2"/>
  <c r="V528" i="2"/>
  <c r="U528" i="2"/>
  <c r="T528" i="2"/>
  <c r="S528" i="2"/>
  <c r="R528" i="2"/>
  <c r="Q528" i="2"/>
  <c r="P527" i="2"/>
  <c r="O527" i="2"/>
  <c r="N527" i="2"/>
  <c r="M527" i="2"/>
  <c r="L527" i="2"/>
  <c r="K527" i="2"/>
  <c r="J527" i="2"/>
  <c r="I527" i="2"/>
  <c r="H527" i="2"/>
  <c r="G527" i="2"/>
  <c r="F527" i="2"/>
  <c r="E527" i="2"/>
  <c r="D527" i="2"/>
  <c r="V525" i="2"/>
  <c r="U525" i="2"/>
  <c r="T525" i="2"/>
  <c r="S525" i="2"/>
  <c r="R525" i="2"/>
  <c r="Q525" i="2"/>
  <c r="P524" i="2"/>
  <c r="O524" i="2"/>
  <c r="N524" i="2"/>
  <c r="M524" i="2"/>
  <c r="L524" i="2"/>
  <c r="K524" i="2"/>
  <c r="J524" i="2"/>
  <c r="I524" i="2"/>
  <c r="H524" i="2"/>
  <c r="G524" i="2"/>
  <c r="F524" i="2"/>
  <c r="E524" i="2"/>
  <c r="D524" i="2"/>
  <c r="V522" i="2"/>
  <c r="U522" i="2"/>
  <c r="T522" i="2"/>
  <c r="S522" i="2"/>
  <c r="R522" i="2"/>
  <c r="Q522" i="2"/>
  <c r="P521" i="2"/>
  <c r="O521" i="2"/>
  <c r="N521" i="2"/>
  <c r="M521" i="2"/>
  <c r="L521" i="2"/>
  <c r="K521" i="2"/>
  <c r="J521" i="2"/>
  <c r="I521" i="2"/>
  <c r="H521" i="2"/>
  <c r="G521" i="2"/>
  <c r="F521" i="2"/>
  <c r="E521" i="2"/>
  <c r="D521" i="2"/>
  <c r="V519" i="2"/>
  <c r="U519" i="2"/>
  <c r="T519" i="2"/>
  <c r="S519" i="2"/>
  <c r="R519" i="2"/>
  <c r="Q519" i="2"/>
  <c r="P518" i="2"/>
  <c r="O518" i="2"/>
  <c r="N518" i="2"/>
  <c r="M518" i="2"/>
  <c r="L518" i="2"/>
  <c r="K518" i="2"/>
  <c r="J518" i="2"/>
  <c r="I518" i="2"/>
  <c r="H518" i="2"/>
  <c r="G518" i="2"/>
  <c r="F518" i="2"/>
  <c r="E518" i="2"/>
  <c r="D518" i="2"/>
  <c r="V516" i="2"/>
  <c r="U516" i="2"/>
  <c r="T516" i="2"/>
  <c r="S516" i="2"/>
  <c r="R516" i="2"/>
  <c r="Q516" i="2"/>
  <c r="P515" i="2"/>
  <c r="O515" i="2"/>
  <c r="N515" i="2"/>
  <c r="M515" i="2"/>
  <c r="L515" i="2"/>
  <c r="K515" i="2"/>
  <c r="J515" i="2"/>
  <c r="I515" i="2"/>
  <c r="H515" i="2"/>
  <c r="G515" i="2"/>
  <c r="F515" i="2"/>
  <c r="E515" i="2"/>
  <c r="D515" i="2"/>
  <c r="V513" i="2"/>
  <c r="U513" i="2"/>
  <c r="T513" i="2"/>
  <c r="S513" i="2"/>
  <c r="R513" i="2"/>
  <c r="Q513" i="2"/>
  <c r="P512" i="2"/>
  <c r="O512" i="2"/>
  <c r="N512" i="2"/>
  <c r="M512" i="2"/>
  <c r="L512" i="2"/>
  <c r="K512" i="2"/>
  <c r="J512" i="2"/>
  <c r="I512" i="2"/>
  <c r="H512" i="2"/>
  <c r="G512" i="2"/>
  <c r="F512" i="2"/>
  <c r="E512" i="2"/>
  <c r="D512" i="2"/>
  <c r="V510" i="2"/>
  <c r="U510" i="2"/>
  <c r="T510" i="2"/>
  <c r="S510" i="2"/>
  <c r="R510" i="2"/>
  <c r="Q510" i="2"/>
  <c r="P509" i="2"/>
  <c r="O509" i="2"/>
  <c r="N509" i="2"/>
  <c r="M509" i="2"/>
  <c r="L509" i="2"/>
  <c r="K509" i="2"/>
  <c r="J509" i="2"/>
  <c r="I509" i="2"/>
  <c r="H509" i="2"/>
  <c r="G509" i="2"/>
  <c r="F509" i="2"/>
  <c r="E509" i="2"/>
  <c r="D509" i="2"/>
  <c r="V507" i="2"/>
  <c r="U507" i="2"/>
  <c r="T507" i="2"/>
  <c r="S507" i="2"/>
  <c r="R507" i="2"/>
  <c r="Q507" i="2"/>
  <c r="P506" i="2"/>
  <c r="O506" i="2"/>
  <c r="N506" i="2"/>
  <c r="M506" i="2"/>
  <c r="L506" i="2"/>
  <c r="K506" i="2"/>
  <c r="J506" i="2"/>
  <c r="I506" i="2"/>
  <c r="H506" i="2"/>
  <c r="G506" i="2"/>
  <c r="F506" i="2"/>
  <c r="E506" i="2"/>
  <c r="D506" i="2"/>
  <c r="V504" i="2"/>
  <c r="U504" i="2"/>
  <c r="T504" i="2"/>
  <c r="S504" i="2"/>
  <c r="R504" i="2"/>
  <c r="Q504" i="2"/>
  <c r="P503" i="2"/>
  <c r="O503" i="2"/>
  <c r="N503" i="2"/>
  <c r="M503" i="2"/>
  <c r="L503" i="2"/>
  <c r="K503" i="2"/>
  <c r="J503" i="2"/>
  <c r="I503" i="2"/>
  <c r="H503" i="2"/>
  <c r="G503" i="2"/>
  <c r="F503" i="2"/>
  <c r="E503" i="2"/>
  <c r="D503" i="2"/>
  <c r="V501" i="2"/>
  <c r="U501" i="2"/>
  <c r="T501" i="2"/>
  <c r="S501" i="2"/>
  <c r="R501" i="2"/>
  <c r="Q501" i="2"/>
  <c r="P500" i="2"/>
  <c r="O500" i="2"/>
  <c r="N500" i="2"/>
  <c r="M500" i="2"/>
  <c r="L500" i="2"/>
  <c r="K500" i="2"/>
  <c r="J500" i="2"/>
  <c r="I500" i="2"/>
  <c r="H500" i="2"/>
  <c r="G500" i="2"/>
  <c r="F500" i="2"/>
  <c r="E500" i="2"/>
  <c r="D500" i="2"/>
  <c r="V498" i="2"/>
  <c r="U498" i="2"/>
  <c r="T498" i="2"/>
  <c r="S498" i="2"/>
  <c r="R498" i="2"/>
  <c r="Q498" i="2"/>
  <c r="P497" i="2"/>
  <c r="O497" i="2"/>
  <c r="N497" i="2"/>
  <c r="M497" i="2"/>
  <c r="L497" i="2"/>
  <c r="K497" i="2"/>
  <c r="J497" i="2"/>
  <c r="I497" i="2"/>
  <c r="H497" i="2"/>
  <c r="G497" i="2"/>
  <c r="F497" i="2"/>
  <c r="E497" i="2"/>
  <c r="D497" i="2"/>
  <c r="V495" i="2"/>
  <c r="U495" i="2"/>
  <c r="T495" i="2"/>
  <c r="S495" i="2"/>
  <c r="R495" i="2"/>
  <c r="Q495" i="2"/>
  <c r="P494" i="2"/>
  <c r="O494" i="2"/>
  <c r="N494" i="2"/>
  <c r="M494" i="2"/>
  <c r="L494" i="2"/>
  <c r="K494" i="2"/>
  <c r="J494" i="2"/>
  <c r="I494" i="2"/>
  <c r="H494" i="2"/>
  <c r="G494" i="2"/>
  <c r="F494" i="2"/>
  <c r="E494" i="2"/>
  <c r="D494" i="2"/>
  <c r="V492" i="2"/>
  <c r="U492" i="2"/>
  <c r="T492" i="2"/>
  <c r="S492" i="2"/>
  <c r="R492" i="2"/>
  <c r="Q492" i="2"/>
  <c r="P491" i="2"/>
  <c r="O491" i="2"/>
  <c r="N491" i="2"/>
  <c r="M491" i="2"/>
  <c r="L491" i="2"/>
  <c r="K491" i="2"/>
  <c r="J491" i="2"/>
  <c r="I491" i="2"/>
  <c r="H491" i="2"/>
  <c r="G491" i="2"/>
  <c r="F491" i="2"/>
  <c r="E491" i="2"/>
  <c r="D491" i="2"/>
  <c r="V489" i="2"/>
  <c r="U489" i="2"/>
  <c r="T489" i="2"/>
  <c r="S489" i="2"/>
  <c r="R489" i="2"/>
  <c r="Q489" i="2"/>
  <c r="P488" i="2"/>
  <c r="O488" i="2"/>
  <c r="N488" i="2"/>
  <c r="M488" i="2"/>
  <c r="L488" i="2"/>
  <c r="K488" i="2"/>
  <c r="J488" i="2"/>
  <c r="I488" i="2"/>
  <c r="H488" i="2"/>
  <c r="G488" i="2"/>
  <c r="F488" i="2"/>
  <c r="E488" i="2"/>
  <c r="D488" i="2"/>
  <c r="V486" i="2"/>
  <c r="U486" i="2"/>
  <c r="T486" i="2"/>
  <c r="S486" i="2"/>
  <c r="R486" i="2"/>
  <c r="Q486" i="2"/>
  <c r="P485" i="2"/>
  <c r="O485" i="2"/>
  <c r="N485" i="2"/>
  <c r="M485" i="2"/>
  <c r="L485" i="2"/>
  <c r="K485" i="2"/>
  <c r="J485" i="2"/>
  <c r="I485" i="2"/>
  <c r="H485" i="2"/>
  <c r="G485" i="2"/>
  <c r="F485" i="2"/>
  <c r="E485" i="2"/>
  <c r="D485" i="2"/>
  <c r="V483" i="2"/>
  <c r="U483" i="2"/>
  <c r="T483" i="2"/>
  <c r="S483" i="2"/>
  <c r="R483" i="2"/>
  <c r="Q483" i="2"/>
  <c r="P482" i="2"/>
  <c r="O482" i="2"/>
  <c r="N482" i="2"/>
  <c r="M482" i="2"/>
  <c r="L482" i="2"/>
  <c r="K482" i="2"/>
  <c r="J482" i="2"/>
  <c r="I482" i="2"/>
  <c r="H482" i="2"/>
  <c r="G482" i="2"/>
  <c r="F482" i="2"/>
  <c r="E482" i="2"/>
  <c r="D482" i="2"/>
  <c r="V480" i="2"/>
  <c r="U480" i="2"/>
  <c r="T480" i="2"/>
  <c r="S480" i="2"/>
  <c r="R480" i="2"/>
  <c r="Q480" i="2"/>
  <c r="P479" i="2"/>
  <c r="O479" i="2"/>
  <c r="N479" i="2"/>
  <c r="M479" i="2"/>
  <c r="L479" i="2"/>
  <c r="K479" i="2"/>
  <c r="J479" i="2"/>
  <c r="I479" i="2"/>
  <c r="H479" i="2"/>
  <c r="G479" i="2"/>
  <c r="F479" i="2"/>
  <c r="E479" i="2"/>
  <c r="D479" i="2"/>
  <c r="V477" i="2"/>
  <c r="U477" i="2"/>
  <c r="T477" i="2"/>
  <c r="S477" i="2"/>
  <c r="R477" i="2"/>
  <c r="Q477" i="2"/>
  <c r="P476" i="2"/>
  <c r="O476" i="2"/>
  <c r="N476" i="2"/>
  <c r="M476" i="2"/>
  <c r="L476" i="2"/>
  <c r="K476" i="2"/>
  <c r="J476" i="2"/>
  <c r="I476" i="2"/>
  <c r="H476" i="2"/>
  <c r="G476" i="2"/>
  <c r="F476" i="2"/>
  <c r="E476" i="2"/>
  <c r="D476" i="2"/>
  <c r="V474" i="2"/>
  <c r="U474" i="2"/>
  <c r="T474" i="2"/>
  <c r="S474" i="2"/>
  <c r="R474" i="2"/>
  <c r="Q474" i="2"/>
  <c r="P473" i="2"/>
  <c r="O473" i="2"/>
  <c r="N473" i="2"/>
  <c r="M473" i="2"/>
  <c r="L473" i="2"/>
  <c r="K473" i="2"/>
  <c r="J473" i="2"/>
  <c r="I473" i="2"/>
  <c r="H473" i="2"/>
  <c r="G473" i="2"/>
  <c r="F473" i="2"/>
  <c r="E473" i="2"/>
  <c r="D473" i="2"/>
  <c r="V471" i="2"/>
  <c r="U471" i="2"/>
  <c r="T471" i="2"/>
  <c r="S471" i="2"/>
  <c r="R471" i="2"/>
  <c r="Q471" i="2"/>
  <c r="P470" i="2"/>
  <c r="O470" i="2"/>
  <c r="N470" i="2"/>
  <c r="M470" i="2"/>
  <c r="L470" i="2"/>
  <c r="K470" i="2"/>
  <c r="J470" i="2"/>
  <c r="I470" i="2"/>
  <c r="H470" i="2"/>
  <c r="G470" i="2"/>
  <c r="F470" i="2"/>
  <c r="E470" i="2"/>
  <c r="D470" i="2"/>
  <c r="V468" i="2"/>
  <c r="U468" i="2"/>
  <c r="T468" i="2"/>
  <c r="S468" i="2"/>
  <c r="R468" i="2"/>
  <c r="Q468" i="2"/>
  <c r="P467" i="2"/>
  <c r="O467" i="2"/>
  <c r="N467" i="2"/>
  <c r="M467" i="2"/>
  <c r="L467" i="2"/>
  <c r="K467" i="2"/>
  <c r="J467" i="2"/>
  <c r="I467" i="2"/>
  <c r="H467" i="2"/>
  <c r="G467" i="2"/>
  <c r="F467" i="2"/>
  <c r="E467" i="2"/>
  <c r="D467" i="2"/>
  <c r="V465" i="2"/>
  <c r="U465" i="2"/>
  <c r="T465" i="2"/>
  <c r="S465" i="2"/>
  <c r="R465" i="2"/>
  <c r="Q465" i="2"/>
  <c r="P464" i="2"/>
  <c r="O464" i="2"/>
  <c r="N464" i="2"/>
  <c r="M464" i="2"/>
  <c r="L464" i="2"/>
  <c r="K464" i="2"/>
  <c r="J464" i="2"/>
  <c r="I464" i="2"/>
  <c r="H464" i="2"/>
  <c r="G464" i="2"/>
  <c r="F464" i="2"/>
  <c r="E464" i="2"/>
  <c r="D464" i="2"/>
  <c r="V462" i="2"/>
  <c r="U462" i="2"/>
  <c r="T462" i="2"/>
  <c r="S462" i="2"/>
  <c r="R462" i="2"/>
  <c r="Q462" i="2"/>
  <c r="P461" i="2"/>
  <c r="O461" i="2"/>
  <c r="N461" i="2"/>
  <c r="M461" i="2"/>
  <c r="L461" i="2"/>
  <c r="K461" i="2"/>
  <c r="J461" i="2"/>
  <c r="I461" i="2"/>
  <c r="H461" i="2"/>
  <c r="G461" i="2"/>
  <c r="F461" i="2"/>
  <c r="E461" i="2"/>
  <c r="D461" i="2"/>
  <c r="V459" i="2"/>
  <c r="U459" i="2"/>
  <c r="T459" i="2"/>
  <c r="S459" i="2"/>
  <c r="R459" i="2"/>
  <c r="Q459" i="2"/>
  <c r="P458" i="2"/>
  <c r="O458" i="2"/>
  <c r="N458" i="2"/>
  <c r="M458" i="2"/>
  <c r="L458" i="2"/>
  <c r="K458" i="2"/>
  <c r="J458" i="2"/>
  <c r="I458" i="2"/>
  <c r="H458" i="2"/>
  <c r="G458" i="2"/>
  <c r="F458" i="2"/>
  <c r="E458" i="2"/>
  <c r="D458" i="2"/>
  <c r="V456" i="2"/>
  <c r="U456" i="2"/>
  <c r="T456" i="2"/>
  <c r="S456" i="2"/>
  <c r="R456" i="2"/>
  <c r="Q456" i="2"/>
  <c r="P455" i="2"/>
  <c r="O455" i="2"/>
  <c r="N455" i="2"/>
  <c r="M455" i="2"/>
  <c r="L455" i="2"/>
  <c r="K455" i="2"/>
  <c r="J455" i="2"/>
  <c r="I455" i="2"/>
  <c r="H455" i="2"/>
  <c r="G455" i="2"/>
  <c r="F455" i="2"/>
  <c r="E455" i="2"/>
  <c r="D455" i="2"/>
  <c r="V453" i="2"/>
  <c r="U453" i="2"/>
  <c r="T453" i="2"/>
  <c r="S453" i="2"/>
  <c r="R453" i="2"/>
  <c r="Q453" i="2"/>
  <c r="P452" i="2"/>
  <c r="O452" i="2"/>
  <c r="N452" i="2"/>
  <c r="M452" i="2"/>
  <c r="L452" i="2"/>
  <c r="K452" i="2"/>
  <c r="J452" i="2"/>
  <c r="I452" i="2"/>
  <c r="H452" i="2"/>
  <c r="G452" i="2"/>
  <c r="F452" i="2"/>
  <c r="E452" i="2"/>
  <c r="D452" i="2"/>
  <c r="V450" i="2"/>
  <c r="U450" i="2"/>
  <c r="T450" i="2"/>
  <c r="S450" i="2"/>
  <c r="R450" i="2"/>
  <c r="Q450" i="2"/>
  <c r="P449" i="2"/>
  <c r="O449" i="2"/>
  <c r="N449" i="2"/>
  <c r="M449" i="2"/>
  <c r="L449" i="2"/>
  <c r="K449" i="2"/>
  <c r="J449" i="2"/>
  <c r="I449" i="2"/>
  <c r="H449" i="2"/>
  <c r="G449" i="2"/>
  <c r="F449" i="2"/>
  <c r="E449" i="2"/>
  <c r="D449" i="2"/>
  <c r="V447" i="2"/>
  <c r="U447" i="2"/>
  <c r="T447" i="2"/>
  <c r="S447" i="2"/>
  <c r="R447" i="2"/>
  <c r="Q447" i="2"/>
  <c r="P446" i="2"/>
  <c r="O446" i="2"/>
  <c r="N446" i="2"/>
  <c r="M446" i="2"/>
  <c r="L446" i="2"/>
  <c r="K446" i="2"/>
  <c r="J446" i="2"/>
  <c r="I446" i="2"/>
  <c r="H446" i="2"/>
  <c r="G446" i="2"/>
  <c r="F446" i="2"/>
  <c r="E446" i="2"/>
  <c r="D446" i="2"/>
  <c r="R444" i="2" s="1"/>
  <c r="S444" i="2"/>
  <c r="P443" i="2"/>
  <c r="O443" i="2"/>
  <c r="N443" i="2"/>
  <c r="M443" i="2"/>
  <c r="L443" i="2"/>
  <c r="K443" i="2"/>
  <c r="J443" i="2"/>
  <c r="I443" i="2"/>
  <c r="H443" i="2"/>
  <c r="G443" i="2"/>
  <c r="Q441" i="2" s="1"/>
  <c r="U441" i="2" s="1"/>
  <c r="F443" i="2"/>
  <c r="S441" i="2" s="1"/>
  <c r="E443" i="2"/>
  <c r="D443" i="2"/>
  <c r="T441" i="2" s="1"/>
  <c r="R441" i="2"/>
  <c r="P440" i="2"/>
  <c r="O440" i="2"/>
  <c r="N440" i="2"/>
  <c r="M440" i="2"/>
  <c r="L440" i="2"/>
  <c r="K440" i="2"/>
  <c r="J440" i="2"/>
  <c r="I440" i="2"/>
  <c r="H440" i="2"/>
  <c r="G440" i="2"/>
  <c r="F440" i="2"/>
  <c r="T438" i="2" s="1"/>
  <c r="E440" i="2"/>
  <c r="S438" i="2" s="1"/>
  <c r="D440" i="2"/>
  <c r="Q438" i="2"/>
  <c r="P437" i="2"/>
  <c r="O437" i="2"/>
  <c r="N437" i="2"/>
  <c r="M437" i="2"/>
  <c r="L437" i="2"/>
  <c r="K437" i="2"/>
  <c r="J437" i="2"/>
  <c r="I437" i="2"/>
  <c r="H437" i="2"/>
  <c r="G437" i="2"/>
  <c r="F437" i="2"/>
  <c r="E437" i="2"/>
  <c r="S435" i="2" s="1"/>
  <c r="D437" i="2"/>
  <c r="R435" i="2" s="1"/>
  <c r="T435" i="2"/>
  <c r="P434" i="2"/>
  <c r="O434" i="2"/>
  <c r="N434" i="2"/>
  <c r="M434" i="2"/>
  <c r="L434" i="2"/>
  <c r="K434" i="2"/>
  <c r="J434" i="2"/>
  <c r="I434" i="2"/>
  <c r="H434" i="2"/>
  <c r="G434" i="2"/>
  <c r="F434" i="2"/>
  <c r="E434" i="2"/>
  <c r="D434" i="2"/>
  <c r="R432" i="2" s="1"/>
  <c r="S432" i="2"/>
  <c r="P431" i="2"/>
  <c r="O431" i="2"/>
  <c r="N431" i="2"/>
  <c r="M431" i="2"/>
  <c r="L431" i="2"/>
  <c r="K431" i="2"/>
  <c r="J431" i="2"/>
  <c r="I431" i="2"/>
  <c r="H431" i="2"/>
  <c r="G431" i="2"/>
  <c r="Q429" i="2" s="1"/>
  <c r="U429" i="2" s="1"/>
  <c r="F431" i="2"/>
  <c r="S429" i="2" s="1"/>
  <c r="E431" i="2"/>
  <c r="D431" i="2"/>
  <c r="T429" i="2" s="1"/>
  <c r="R429" i="2"/>
  <c r="P428" i="2"/>
  <c r="O428" i="2"/>
  <c r="N428" i="2"/>
  <c r="M428" i="2"/>
  <c r="L428" i="2"/>
  <c r="K428" i="2"/>
  <c r="J428" i="2"/>
  <c r="I428" i="2"/>
  <c r="H428" i="2"/>
  <c r="G428" i="2"/>
  <c r="F428" i="2"/>
  <c r="T426" i="2" s="1"/>
  <c r="E428" i="2"/>
  <c r="S426" i="2" s="1"/>
  <c r="D428" i="2"/>
  <c r="Q426" i="2"/>
  <c r="P425" i="2"/>
  <c r="O425" i="2"/>
  <c r="N425" i="2"/>
  <c r="M425" i="2"/>
  <c r="L425" i="2"/>
  <c r="K425" i="2"/>
  <c r="J425" i="2"/>
  <c r="I425" i="2"/>
  <c r="H425" i="2"/>
  <c r="G425" i="2"/>
  <c r="F425" i="2"/>
  <c r="E425" i="2"/>
  <c r="S423" i="2" s="1"/>
  <c r="D425" i="2"/>
  <c r="R423" i="2" s="1"/>
  <c r="T423" i="2"/>
  <c r="P422" i="2"/>
  <c r="O422" i="2"/>
  <c r="N422" i="2"/>
  <c r="M422" i="2"/>
  <c r="L422" i="2"/>
  <c r="K422" i="2"/>
  <c r="J422" i="2"/>
  <c r="I422" i="2"/>
  <c r="H422" i="2"/>
  <c r="G422" i="2"/>
  <c r="F422" i="2"/>
  <c r="E422" i="2"/>
  <c r="D422" i="2"/>
  <c r="R420" i="2" s="1"/>
  <c r="S420" i="2"/>
  <c r="P419" i="2"/>
  <c r="O419" i="2"/>
  <c r="N419" i="2"/>
  <c r="M419" i="2"/>
  <c r="L419" i="2"/>
  <c r="K419" i="2"/>
  <c r="J419" i="2"/>
  <c r="I419" i="2"/>
  <c r="H419" i="2"/>
  <c r="G419" i="2"/>
  <c r="Q417" i="2" s="1"/>
  <c r="U417" i="2" s="1"/>
  <c r="F419" i="2"/>
  <c r="S417" i="2" s="1"/>
  <c r="E419" i="2"/>
  <c r="D419" i="2"/>
  <c r="T417" i="2" s="1"/>
  <c r="R417" i="2"/>
  <c r="P416" i="2"/>
  <c r="O416" i="2"/>
  <c r="N416" i="2"/>
  <c r="M416" i="2"/>
  <c r="L416" i="2"/>
  <c r="K416" i="2"/>
  <c r="J416" i="2"/>
  <c r="I416" i="2"/>
  <c r="H416" i="2"/>
  <c r="G416" i="2"/>
  <c r="F416" i="2"/>
  <c r="T414" i="2" s="1"/>
  <c r="E416" i="2"/>
  <c r="S414" i="2" s="1"/>
  <c r="D416" i="2"/>
  <c r="Q414" i="2"/>
  <c r="P413" i="2"/>
  <c r="O413" i="2"/>
  <c r="N413" i="2"/>
  <c r="M413" i="2"/>
  <c r="L413" i="2"/>
  <c r="K413" i="2"/>
  <c r="J413" i="2"/>
  <c r="I413" i="2"/>
  <c r="H413" i="2"/>
  <c r="G413" i="2"/>
  <c r="F413" i="2"/>
  <c r="E413" i="2"/>
  <c r="S411" i="2" s="1"/>
  <c r="D413" i="2"/>
  <c r="R411" i="2" s="1"/>
  <c r="T411" i="2"/>
  <c r="P410" i="2"/>
  <c r="O410" i="2"/>
  <c r="N410" i="2"/>
  <c r="M410" i="2"/>
  <c r="L410" i="2"/>
  <c r="K410" i="2"/>
  <c r="J410" i="2"/>
  <c r="I410" i="2"/>
  <c r="H410" i="2"/>
  <c r="G410" i="2"/>
  <c r="F410" i="2"/>
  <c r="E410" i="2"/>
  <c r="D410" i="2"/>
  <c r="R408" i="2" s="1"/>
  <c r="S408" i="2"/>
  <c r="P407" i="2"/>
  <c r="O407" i="2"/>
  <c r="N407" i="2"/>
  <c r="M407" i="2"/>
  <c r="L407" i="2"/>
  <c r="K407" i="2"/>
  <c r="J407" i="2"/>
  <c r="I407" i="2"/>
  <c r="H407" i="2"/>
  <c r="G407" i="2"/>
  <c r="Q405" i="2" s="1"/>
  <c r="U405" i="2" s="1"/>
  <c r="F407" i="2"/>
  <c r="S405" i="2" s="1"/>
  <c r="E407" i="2"/>
  <c r="D407" i="2"/>
  <c r="T405" i="2" s="1"/>
  <c r="R405" i="2"/>
  <c r="P404" i="2"/>
  <c r="O404" i="2"/>
  <c r="N404" i="2"/>
  <c r="M404" i="2"/>
  <c r="L404" i="2"/>
  <c r="K404" i="2"/>
  <c r="J404" i="2"/>
  <c r="I404" i="2"/>
  <c r="H404" i="2"/>
  <c r="G404" i="2"/>
  <c r="F404" i="2"/>
  <c r="T402" i="2" s="1"/>
  <c r="E404" i="2"/>
  <c r="S402" i="2" s="1"/>
  <c r="D404" i="2"/>
  <c r="Q402" i="2"/>
  <c r="P401" i="2"/>
  <c r="O401" i="2"/>
  <c r="N401" i="2"/>
  <c r="M401" i="2"/>
  <c r="L401" i="2"/>
  <c r="K401" i="2"/>
  <c r="J401" i="2"/>
  <c r="I401" i="2"/>
  <c r="H401" i="2"/>
  <c r="G401" i="2"/>
  <c r="F401" i="2"/>
  <c r="E401" i="2"/>
  <c r="S399" i="2" s="1"/>
  <c r="D401" i="2"/>
  <c r="R399" i="2" s="1"/>
  <c r="T399" i="2"/>
  <c r="P398" i="2"/>
  <c r="O398" i="2"/>
  <c r="N398" i="2"/>
  <c r="M398" i="2"/>
  <c r="L398" i="2"/>
  <c r="K398" i="2"/>
  <c r="J398" i="2"/>
  <c r="I398" i="2"/>
  <c r="H398" i="2"/>
  <c r="G398" i="2"/>
  <c r="F398" i="2"/>
  <c r="E398" i="2"/>
  <c r="D398" i="2"/>
  <c r="R396" i="2" s="1"/>
  <c r="S396" i="2"/>
  <c r="P395" i="2"/>
  <c r="O395" i="2"/>
  <c r="N395" i="2"/>
  <c r="M395" i="2"/>
  <c r="L395" i="2"/>
  <c r="K395" i="2"/>
  <c r="J395" i="2"/>
  <c r="I395" i="2"/>
  <c r="H395" i="2"/>
  <c r="G395" i="2"/>
  <c r="Q393" i="2" s="1"/>
  <c r="U393" i="2" s="1"/>
  <c r="F395" i="2"/>
  <c r="S393" i="2" s="1"/>
  <c r="E395" i="2"/>
  <c r="D395" i="2"/>
  <c r="T393" i="2" s="1"/>
  <c r="R393" i="2"/>
  <c r="P392" i="2"/>
  <c r="O392" i="2"/>
  <c r="N392" i="2"/>
  <c r="M392" i="2"/>
  <c r="L392" i="2"/>
  <c r="K392" i="2"/>
  <c r="J392" i="2"/>
  <c r="I392" i="2"/>
  <c r="H392" i="2"/>
  <c r="G392" i="2"/>
  <c r="F392" i="2"/>
  <c r="T390" i="2" s="1"/>
  <c r="E392" i="2"/>
  <c r="S390" i="2" s="1"/>
  <c r="D392" i="2"/>
  <c r="Q390" i="2"/>
  <c r="P389" i="2"/>
  <c r="O389" i="2"/>
  <c r="N389" i="2"/>
  <c r="M389" i="2"/>
  <c r="L389" i="2"/>
  <c r="K389" i="2"/>
  <c r="J389" i="2"/>
  <c r="I389" i="2"/>
  <c r="H389" i="2"/>
  <c r="G389" i="2"/>
  <c r="F389" i="2"/>
  <c r="E389" i="2"/>
  <c r="S387" i="2" s="1"/>
  <c r="D389" i="2"/>
  <c r="R387" i="2" s="1"/>
  <c r="T387" i="2"/>
  <c r="P386" i="2"/>
  <c r="O386" i="2"/>
  <c r="N386" i="2"/>
  <c r="M386" i="2"/>
  <c r="L386" i="2"/>
  <c r="K386" i="2"/>
  <c r="J386" i="2"/>
  <c r="I386" i="2"/>
  <c r="H386" i="2"/>
  <c r="G386" i="2"/>
  <c r="F386" i="2"/>
  <c r="E386" i="2"/>
  <c r="D386" i="2"/>
  <c r="R384" i="2" s="1"/>
  <c r="S384" i="2"/>
  <c r="P383" i="2"/>
  <c r="O383" i="2"/>
  <c r="N383" i="2"/>
  <c r="M383" i="2"/>
  <c r="L383" i="2"/>
  <c r="K383" i="2"/>
  <c r="J383" i="2"/>
  <c r="I383" i="2"/>
  <c r="H383" i="2"/>
  <c r="G383" i="2"/>
  <c r="Q381" i="2" s="1"/>
  <c r="U381" i="2" s="1"/>
  <c r="F383" i="2"/>
  <c r="S381" i="2" s="1"/>
  <c r="E383" i="2"/>
  <c r="D383" i="2"/>
  <c r="T381" i="2" s="1"/>
  <c r="R381" i="2"/>
  <c r="P380" i="2"/>
  <c r="O380" i="2"/>
  <c r="N380" i="2"/>
  <c r="M380" i="2"/>
  <c r="L380" i="2"/>
  <c r="K380" i="2"/>
  <c r="J380" i="2"/>
  <c r="I380" i="2"/>
  <c r="H380" i="2"/>
  <c r="G380" i="2"/>
  <c r="F380" i="2"/>
  <c r="T378" i="2" s="1"/>
  <c r="E380" i="2"/>
  <c r="S378" i="2" s="1"/>
  <c r="D380" i="2"/>
  <c r="Q378" i="2"/>
  <c r="P377" i="2"/>
  <c r="O377" i="2"/>
  <c r="N377" i="2"/>
  <c r="M377" i="2"/>
  <c r="L377" i="2"/>
  <c r="K377" i="2"/>
  <c r="J377" i="2"/>
  <c r="I377" i="2"/>
  <c r="H377" i="2"/>
  <c r="G377" i="2"/>
  <c r="F377" i="2"/>
  <c r="E377" i="2"/>
  <c r="S375" i="2" s="1"/>
  <c r="D377" i="2"/>
  <c r="R375" i="2" s="1"/>
  <c r="T375" i="2"/>
  <c r="P374" i="2"/>
  <c r="O374" i="2"/>
  <c r="N374" i="2"/>
  <c r="M374" i="2"/>
  <c r="L374" i="2"/>
  <c r="K374" i="2"/>
  <c r="J374" i="2"/>
  <c r="I374" i="2"/>
  <c r="H374" i="2"/>
  <c r="G374" i="2"/>
  <c r="F374" i="2"/>
  <c r="E374" i="2"/>
  <c r="D374" i="2"/>
  <c r="R372" i="2" s="1"/>
  <c r="S372" i="2"/>
  <c r="P371" i="2"/>
  <c r="O371" i="2"/>
  <c r="N371" i="2"/>
  <c r="M371" i="2"/>
  <c r="L371" i="2"/>
  <c r="K371" i="2"/>
  <c r="J371" i="2"/>
  <c r="I371" i="2"/>
  <c r="H371" i="2"/>
  <c r="G371" i="2"/>
  <c r="Q369" i="2" s="1"/>
  <c r="U369" i="2" s="1"/>
  <c r="F371" i="2"/>
  <c r="T369" i="2" s="1"/>
  <c r="E371" i="2"/>
  <c r="D371" i="2"/>
  <c r="R369" i="2"/>
  <c r="P368" i="2"/>
  <c r="O368" i="2"/>
  <c r="N368" i="2"/>
  <c r="M368" i="2"/>
  <c r="L368" i="2"/>
  <c r="K368" i="2"/>
  <c r="J368" i="2"/>
  <c r="I368" i="2"/>
  <c r="H368" i="2"/>
  <c r="G368" i="2"/>
  <c r="F368" i="2"/>
  <c r="T366" i="2" s="1"/>
  <c r="E368" i="2"/>
  <c r="S366" i="2" s="1"/>
  <c r="D368" i="2"/>
  <c r="Q366" i="2"/>
  <c r="P365" i="2"/>
  <c r="O365" i="2"/>
  <c r="N365" i="2"/>
  <c r="M365" i="2"/>
  <c r="L365" i="2"/>
  <c r="K365" i="2"/>
  <c r="J365" i="2"/>
  <c r="I365" i="2"/>
  <c r="H365" i="2"/>
  <c r="G365" i="2"/>
  <c r="F365" i="2"/>
  <c r="E365" i="2"/>
  <c r="S363" i="2" s="1"/>
  <c r="D365" i="2"/>
  <c r="R363" i="2" s="1"/>
  <c r="T363" i="2"/>
  <c r="P362" i="2"/>
  <c r="O362" i="2"/>
  <c r="N362" i="2"/>
  <c r="M362" i="2"/>
  <c r="L362" i="2"/>
  <c r="K362" i="2"/>
  <c r="J362" i="2"/>
  <c r="I362" i="2"/>
  <c r="H362" i="2"/>
  <c r="G362" i="2"/>
  <c r="F362" i="2"/>
  <c r="E362" i="2"/>
  <c r="D362" i="2"/>
  <c r="R360" i="2" s="1"/>
  <c r="S360" i="2"/>
  <c r="P359" i="2"/>
  <c r="O359" i="2"/>
  <c r="N359" i="2"/>
  <c r="M359" i="2"/>
  <c r="L359" i="2"/>
  <c r="K359" i="2"/>
  <c r="J359" i="2"/>
  <c r="I359" i="2"/>
  <c r="H359" i="2"/>
  <c r="G359" i="2"/>
  <c r="Q357" i="2" s="1"/>
  <c r="U357" i="2" s="1"/>
  <c r="F359" i="2"/>
  <c r="S357" i="2" s="1"/>
  <c r="E359" i="2"/>
  <c r="D359" i="2"/>
  <c r="T357" i="2" s="1"/>
  <c r="R357" i="2"/>
  <c r="P356" i="2"/>
  <c r="O356" i="2"/>
  <c r="N356" i="2"/>
  <c r="M356" i="2"/>
  <c r="L356" i="2"/>
  <c r="K356" i="2"/>
  <c r="J356" i="2"/>
  <c r="I356" i="2"/>
  <c r="H356" i="2"/>
  <c r="G356" i="2"/>
  <c r="F356" i="2"/>
  <c r="T354" i="2" s="1"/>
  <c r="E356" i="2"/>
  <c r="S354" i="2" s="1"/>
  <c r="D356" i="2"/>
  <c r="Q354" i="2"/>
  <c r="P353" i="2"/>
  <c r="O353" i="2"/>
  <c r="N353" i="2"/>
  <c r="M353" i="2"/>
  <c r="L353" i="2"/>
  <c r="K353" i="2"/>
  <c r="J353" i="2"/>
  <c r="I353" i="2"/>
  <c r="H353" i="2"/>
  <c r="G353" i="2"/>
  <c r="F353" i="2"/>
  <c r="E353" i="2"/>
  <c r="S351" i="2" s="1"/>
  <c r="D353" i="2"/>
  <c r="R351" i="2" s="1"/>
  <c r="T351" i="2"/>
  <c r="P350" i="2"/>
  <c r="O350" i="2"/>
  <c r="N350" i="2"/>
  <c r="M350" i="2"/>
  <c r="L350" i="2"/>
  <c r="K350" i="2"/>
  <c r="J350" i="2"/>
  <c r="I350" i="2"/>
  <c r="H350" i="2"/>
  <c r="G350" i="2"/>
  <c r="F350" i="2"/>
  <c r="E350" i="2"/>
  <c r="D350" i="2"/>
  <c r="R348" i="2" s="1"/>
  <c r="S348" i="2"/>
  <c r="P347" i="2"/>
  <c r="O347" i="2"/>
  <c r="N347" i="2"/>
  <c r="M347" i="2"/>
  <c r="L347" i="2"/>
  <c r="K347" i="2"/>
  <c r="J347" i="2"/>
  <c r="I347" i="2"/>
  <c r="H347" i="2"/>
  <c r="G347" i="2"/>
  <c r="Q345" i="2" s="1"/>
  <c r="U345" i="2" s="1"/>
  <c r="F347" i="2"/>
  <c r="S345" i="2" s="1"/>
  <c r="E347" i="2"/>
  <c r="D347" i="2"/>
  <c r="T345" i="2" s="1"/>
  <c r="R345" i="2"/>
  <c r="P344" i="2"/>
  <c r="O344" i="2"/>
  <c r="N344" i="2"/>
  <c r="M344" i="2"/>
  <c r="L344" i="2"/>
  <c r="K344" i="2"/>
  <c r="J344" i="2"/>
  <c r="I344" i="2"/>
  <c r="H344" i="2"/>
  <c r="G344" i="2"/>
  <c r="F344" i="2"/>
  <c r="T342" i="2" s="1"/>
  <c r="E344" i="2"/>
  <c r="S342" i="2" s="1"/>
  <c r="D344" i="2"/>
  <c r="Q342" i="2"/>
  <c r="P341" i="2"/>
  <c r="O341" i="2"/>
  <c r="N341" i="2"/>
  <c r="M341" i="2"/>
  <c r="L341" i="2"/>
  <c r="K341" i="2"/>
  <c r="J341" i="2"/>
  <c r="I341" i="2"/>
  <c r="H341" i="2"/>
  <c r="G341" i="2"/>
  <c r="F341" i="2"/>
  <c r="E341" i="2"/>
  <c r="S339" i="2" s="1"/>
  <c r="D341" i="2"/>
  <c r="R339" i="2" s="1"/>
  <c r="T339" i="2"/>
  <c r="P338" i="2"/>
  <c r="O338" i="2"/>
  <c r="N338" i="2"/>
  <c r="M338" i="2"/>
  <c r="L338" i="2"/>
  <c r="K338" i="2"/>
  <c r="J338" i="2"/>
  <c r="I338" i="2"/>
  <c r="H338" i="2"/>
  <c r="G338" i="2"/>
  <c r="F338" i="2"/>
  <c r="E338" i="2"/>
  <c r="D338" i="2"/>
  <c r="R336" i="2" s="1"/>
  <c r="S336" i="2"/>
  <c r="P335" i="2"/>
  <c r="O335" i="2"/>
  <c r="N335" i="2"/>
  <c r="M335" i="2"/>
  <c r="L335" i="2"/>
  <c r="K335" i="2"/>
  <c r="J335" i="2"/>
  <c r="I335" i="2"/>
  <c r="H335" i="2"/>
  <c r="G335" i="2"/>
  <c r="Q333" i="2" s="1"/>
  <c r="U333" i="2" s="1"/>
  <c r="F335" i="2"/>
  <c r="S333" i="2" s="1"/>
  <c r="E335" i="2"/>
  <c r="D335" i="2"/>
  <c r="T333" i="2" s="1"/>
  <c r="R333" i="2"/>
  <c r="P332" i="2"/>
  <c r="O332" i="2"/>
  <c r="N332" i="2"/>
  <c r="M332" i="2"/>
  <c r="L332" i="2"/>
  <c r="K332" i="2"/>
  <c r="J332" i="2"/>
  <c r="I332" i="2"/>
  <c r="H332" i="2"/>
  <c r="G332" i="2"/>
  <c r="F332" i="2"/>
  <c r="T330" i="2" s="1"/>
  <c r="E332" i="2"/>
  <c r="S330" i="2" s="1"/>
  <c r="D332" i="2"/>
  <c r="Q330" i="2"/>
  <c r="P329" i="2"/>
  <c r="O329" i="2"/>
  <c r="N329" i="2"/>
  <c r="M329" i="2"/>
  <c r="L329" i="2"/>
  <c r="K329" i="2"/>
  <c r="J329" i="2"/>
  <c r="I329" i="2"/>
  <c r="H329" i="2"/>
  <c r="G329" i="2"/>
  <c r="F329" i="2"/>
  <c r="E329" i="2"/>
  <c r="S327" i="2" s="1"/>
  <c r="D329" i="2"/>
  <c r="R327" i="2" s="1"/>
  <c r="T327" i="2"/>
  <c r="P326" i="2"/>
  <c r="O326" i="2"/>
  <c r="N326" i="2"/>
  <c r="M326" i="2"/>
  <c r="L326" i="2"/>
  <c r="K326" i="2"/>
  <c r="J326" i="2"/>
  <c r="I326" i="2"/>
  <c r="H326" i="2"/>
  <c r="G326" i="2"/>
  <c r="F326" i="2"/>
  <c r="E326" i="2"/>
  <c r="D326" i="2"/>
  <c r="R324" i="2" s="1"/>
  <c r="S324" i="2"/>
  <c r="P323" i="2"/>
  <c r="O323" i="2"/>
  <c r="N323" i="2"/>
  <c r="M323" i="2"/>
  <c r="L323" i="2"/>
  <c r="K323" i="2"/>
  <c r="J323" i="2"/>
  <c r="I323" i="2"/>
  <c r="H323" i="2"/>
  <c r="G323" i="2"/>
  <c r="Q321" i="2" s="1"/>
  <c r="U321" i="2" s="1"/>
  <c r="F323" i="2"/>
  <c r="S321" i="2" s="1"/>
  <c r="E323" i="2"/>
  <c r="D323" i="2"/>
  <c r="T321" i="2" s="1"/>
  <c r="R321" i="2"/>
  <c r="P320" i="2"/>
  <c r="O320" i="2"/>
  <c r="N320" i="2"/>
  <c r="M320" i="2"/>
  <c r="L320" i="2"/>
  <c r="K320" i="2"/>
  <c r="J320" i="2"/>
  <c r="I320" i="2"/>
  <c r="H320" i="2"/>
  <c r="G320" i="2"/>
  <c r="F320" i="2"/>
  <c r="T318" i="2" s="1"/>
  <c r="E320" i="2"/>
  <c r="S318" i="2" s="1"/>
  <c r="D320" i="2"/>
  <c r="Q318" i="2"/>
  <c r="P317" i="2"/>
  <c r="O317" i="2"/>
  <c r="N317" i="2"/>
  <c r="M317" i="2"/>
  <c r="L317" i="2"/>
  <c r="K317" i="2"/>
  <c r="J317" i="2"/>
  <c r="I317" i="2"/>
  <c r="H317" i="2"/>
  <c r="G317" i="2"/>
  <c r="F317" i="2"/>
  <c r="E317" i="2"/>
  <c r="S315" i="2" s="1"/>
  <c r="D317" i="2"/>
  <c r="R315" i="2" s="1"/>
  <c r="T315" i="2"/>
  <c r="P314" i="2"/>
  <c r="O314" i="2"/>
  <c r="N314" i="2"/>
  <c r="M314" i="2"/>
  <c r="L314" i="2"/>
  <c r="K314" i="2"/>
  <c r="J314" i="2"/>
  <c r="I314" i="2"/>
  <c r="H314" i="2"/>
  <c r="G314" i="2"/>
  <c r="F314" i="2"/>
  <c r="E314" i="2"/>
  <c r="D314" i="2"/>
  <c r="R312" i="2" s="1"/>
  <c r="S312" i="2"/>
  <c r="P311" i="2"/>
  <c r="O311" i="2"/>
  <c r="N311" i="2"/>
  <c r="M311" i="2"/>
  <c r="L311" i="2"/>
  <c r="K311" i="2"/>
  <c r="J311" i="2"/>
  <c r="I311" i="2"/>
  <c r="H311" i="2"/>
  <c r="G311" i="2"/>
  <c r="Q309" i="2" s="1"/>
  <c r="U309" i="2" s="1"/>
  <c r="F311" i="2"/>
  <c r="S309" i="2" s="1"/>
  <c r="E311" i="2"/>
  <c r="D311" i="2"/>
  <c r="T309" i="2" s="1"/>
  <c r="R309" i="2"/>
  <c r="P308" i="2"/>
  <c r="O308" i="2"/>
  <c r="N308" i="2"/>
  <c r="M308" i="2"/>
  <c r="L308" i="2"/>
  <c r="K308" i="2"/>
  <c r="J308" i="2"/>
  <c r="I308" i="2"/>
  <c r="H308" i="2"/>
  <c r="G308" i="2"/>
  <c r="F308" i="2"/>
  <c r="T306" i="2" s="1"/>
  <c r="E308" i="2"/>
  <c r="S306" i="2" s="1"/>
  <c r="D308" i="2"/>
  <c r="Q306" i="2"/>
  <c r="P305" i="2"/>
  <c r="O305" i="2"/>
  <c r="N305" i="2"/>
  <c r="M305" i="2"/>
  <c r="L305" i="2"/>
  <c r="K305" i="2"/>
  <c r="J305" i="2"/>
  <c r="I305" i="2"/>
  <c r="H305" i="2"/>
  <c r="G305" i="2"/>
  <c r="F305" i="2"/>
  <c r="E305" i="2"/>
  <c r="S303" i="2" s="1"/>
  <c r="D305" i="2"/>
  <c r="R303" i="2" s="1"/>
  <c r="T303" i="2"/>
  <c r="P302" i="2"/>
  <c r="O302" i="2"/>
  <c r="N302" i="2"/>
  <c r="M302" i="2"/>
  <c r="L302" i="2"/>
  <c r="K302" i="2"/>
  <c r="J302" i="2"/>
  <c r="I302" i="2"/>
  <c r="H302" i="2"/>
  <c r="G302" i="2"/>
  <c r="F302" i="2"/>
  <c r="E302" i="2"/>
  <c r="D302" i="2"/>
  <c r="R300" i="2" s="1"/>
  <c r="S300" i="2"/>
  <c r="P299" i="2"/>
  <c r="O299" i="2"/>
  <c r="N299" i="2"/>
  <c r="M299" i="2"/>
  <c r="L299" i="2"/>
  <c r="K299" i="2"/>
  <c r="J299" i="2"/>
  <c r="I299" i="2"/>
  <c r="H299" i="2"/>
  <c r="G299" i="2"/>
  <c r="Q297" i="2" s="1"/>
  <c r="F299" i="2"/>
  <c r="S297" i="2" s="1"/>
  <c r="E299" i="2"/>
  <c r="D299" i="2"/>
  <c r="T297" i="2" s="1"/>
  <c r="R297" i="2"/>
  <c r="P296" i="2"/>
  <c r="O296" i="2"/>
  <c r="N296" i="2"/>
  <c r="M296" i="2"/>
  <c r="L296" i="2"/>
  <c r="K296" i="2"/>
  <c r="J296" i="2"/>
  <c r="I296" i="2"/>
  <c r="H296" i="2"/>
  <c r="G296" i="2"/>
  <c r="F296" i="2"/>
  <c r="T294" i="2" s="1"/>
  <c r="E296" i="2"/>
  <c r="S294" i="2" s="1"/>
  <c r="D296" i="2"/>
  <c r="Q294" i="2"/>
  <c r="P293" i="2"/>
  <c r="O293" i="2"/>
  <c r="N293" i="2"/>
  <c r="M293" i="2"/>
  <c r="L293" i="2"/>
  <c r="K293" i="2"/>
  <c r="J293" i="2"/>
  <c r="I293" i="2"/>
  <c r="H293" i="2"/>
  <c r="G293" i="2"/>
  <c r="F293" i="2"/>
  <c r="E293" i="2"/>
  <c r="S291" i="2" s="1"/>
  <c r="D293" i="2"/>
  <c r="R291" i="2" s="1"/>
  <c r="T291" i="2"/>
  <c r="P290" i="2"/>
  <c r="O290" i="2"/>
  <c r="N290" i="2"/>
  <c r="M290" i="2"/>
  <c r="L290" i="2"/>
  <c r="K290" i="2"/>
  <c r="J290" i="2"/>
  <c r="I290" i="2"/>
  <c r="H290" i="2"/>
  <c r="G290" i="2"/>
  <c r="F290" i="2"/>
  <c r="E290" i="2"/>
  <c r="D290" i="2"/>
  <c r="S288" i="2" s="1"/>
  <c r="P287" i="2"/>
  <c r="O287" i="2"/>
  <c r="N287" i="2"/>
  <c r="M287" i="2"/>
  <c r="L287" i="2"/>
  <c r="K287" i="2"/>
  <c r="J287" i="2"/>
  <c r="I287" i="2"/>
  <c r="H287" i="2"/>
  <c r="G287" i="2"/>
  <c r="Q285" i="2" s="1"/>
  <c r="F287" i="2"/>
  <c r="E287" i="2"/>
  <c r="D287" i="2"/>
  <c r="P284" i="2"/>
  <c r="O284" i="2"/>
  <c r="N284" i="2"/>
  <c r="M284" i="2"/>
  <c r="L284" i="2"/>
  <c r="K284" i="2"/>
  <c r="J284" i="2"/>
  <c r="I284" i="2"/>
  <c r="H284" i="2"/>
  <c r="G284" i="2"/>
  <c r="F284" i="2"/>
  <c r="Q282" i="2" s="1"/>
  <c r="E284" i="2"/>
  <c r="D284" i="2"/>
  <c r="T282" i="2"/>
  <c r="P281" i="2"/>
  <c r="O281" i="2"/>
  <c r="N281" i="2"/>
  <c r="M281" i="2"/>
  <c r="L281" i="2"/>
  <c r="K281" i="2"/>
  <c r="J281" i="2"/>
  <c r="I281" i="2"/>
  <c r="H281" i="2"/>
  <c r="G281" i="2"/>
  <c r="F281" i="2"/>
  <c r="E281" i="2"/>
  <c r="D281" i="2"/>
  <c r="T279" i="2"/>
  <c r="S279" i="2"/>
  <c r="P278" i="2"/>
  <c r="O278" i="2"/>
  <c r="N278" i="2"/>
  <c r="M278" i="2"/>
  <c r="L278" i="2"/>
  <c r="K278" i="2"/>
  <c r="J278" i="2"/>
  <c r="I278" i="2"/>
  <c r="H278" i="2"/>
  <c r="G278" i="2"/>
  <c r="F278" i="2"/>
  <c r="E278" i="2"/>
  <c r="D278" i="2"/>
  <c r="T276" i="2" s="1"/>
  <c r="S276" i="2"/>
  <c r="R276" i="2"/>
  <c r="Q276" i="2"/>
  <c r="P275" i="2"/>
  <c r="O275" i="2"/>
  <c r="N275" i="2"/>
  <c r="M275" i="2"/>
  <c r="L275" i="2"/>
  <c r="K275" i="2"/>
  <c r="J275" i="2"/>
  <c r="I275" i="2"/>
  <c r="H275" i="2"/>
  <c r="G275" i="2"/>
  <c r="F275" i="2"/>
  <c r="R273" i="2" s="1"/>
  <c r="E275" i="2"/>
  <c r="S273" i="2" s="1"/>
  <c r="D275" i="2"/>
  <c r="Q273" i="2"/>
  <c r="U273" i="2" s="1"/>
  <c r="V273" i="2" s="1"/>
  <c r="P272" i="2"/>
  <c r="O272" i="2"/>
  <c r="N272" i="2"/>
  <c r="M272" i="2"/>
  <c r="L272" i="2"/>
  <c r="K272" i="2"/>
  <c r="J272" i="2"/>
  <c r="I272" i="2"/>
  <c r="H272" i="2"/>
  <c r="G272" i="2"/>
  <c r="F272" i="2"/>
  <c r="E272" i="2"/>
  <c r="Q270" i="2" s="1"/>
  <c r="U270" i="2" s="1"/>
  <c r="D272" i="2"/>
  <c r="R270" i="2" s="1"/>
  <c r="T270" i="2"/>
  <c r="P269" i="2"/>
  <c r="O269" i="2"/>
  <c r="N269" i="2"/>
  <c r="M269" i="2"/>
  <c r="L269" i="2"/>
  <c r="K269" i="2"/>
  <c r="J269" i="2"/>
  <c r="I269" i="2"/>
  <c r="H269" i="2"/>
  <c r="G269" i="2"/>
  <c r="F269" i="2"/>
  <c r="E269" i="2"/>
  <c r="D269" i="2"/>
  <c r="T267" i="2" s="1"/>
  <c r="S267" i="2"/>
  <c r="P266" i="2"/>
  <c r="O266" i="2"/>
  <c r="N266" i="2"/>
  <c r="M266" i="2"/>
  <c r="L266" i="2"/>
  <c r="K266" i="2"/>
  <c r="J266" i="2"/>
  <c r="I266" i="2"/>
  <c r="H266" i="2"/>
  <c r="G266" i="2"/>
  <c r="S264" i="2" s="1"/>
  <c r="F266" i="2"/>
  <c r="E266" i="2"/>
  <c r="D266" i="2"/>
  <c r="Q264" i="2" s="1"/>
  <c r="U264" i="2" s="1"/>
  <c r="V264" i="2" s="1"/>
  <c r="R264" i="2"/>
  <c r="P263" i="2"/>
  <c r="O263" i="2"/>
  <c r="N263" i="2"/>
  <c r="M263" i="2"/>
  <c r="L263" i="2"/>
  <c r="K263" i="2"/>
  <c r="J263" i="2"/>
  <c r="I263" i="2"/>
  <c r="H263" i="2"/>
  <c r="G263" i="2"/>
  <c r="F263" i="2"/>
  <c r="R261" i="2" s="1"/>
  <c r="E263" i="2"/>
  <c r="S261" i="2" s="1"/>
  <c r="D263" i="2"/>
  <c r="Q261" i="2"/>
  <c r="U261" i="2" s="1"/>
  <c r="V261" i="2" s="1"/>
  <c r="P260" i="2"/>
  <c r="O260" i="2"/>
  <c r="N260" i="2"/>
  <c r="M260" i="2"/>
  <c r="L260" i="2"/>
  <c r="K260" i="2"/>
  <c r="J260" i="2"/>
  <c r="I260" i="2"/>
  <c r="H260" i="2"/>
  <c r="G260" i="2"/>
  <c r="F260" i="2"/>
  <c r="E260" i="2"/>
  <c r="Q258" i="2" s="1"/>
  <c r="U258" i="2" s="1"/>
  <c r="D260" i="2"/>
  <c r="R258" i="2" s="1"/>
  <c r="T258" i="2"/>
  <c r="P257" i="2"/>
  <c r="O257" i="2"/>
  <c r="N257" i="2"/>
  <c r="M257" i="2"/>
  <c r="L257" i="2"/>
  <c r="K257" i="2"/>
  <c r="J257" i="2"/>
  <c r="I257" i="2"/>
  <c r="H257" i="2"/>
  <c r="G257" i="2"/>
  <c r="F257" i="2"/>
  <c r="E257" i="2"/>
  <c r="D257" i="2"/>
  <c r="T255" i="2" s="1"/>
  <c r="S255" i="2"/>
  <c r="P254" i="2"/>
  <c r="O254" i="2"/>
  <c r="N254" i="2"/>
  <c r="M254" i="2"/>
  <c r="L254" i="2"/>
  <c r="K254" i="2"/>
  <c r="J254" i="2"/>
  <c r="I254" i="2"/>
  <c r="H254" i="2"/>
  <c r="G254" i="2"/>
  <c r="S252" i="2" s="1"/>
  <c r="F254" i="2"/>
  <c r="E254" i="2"/>
  <c r="D254" i="2"/>
  <c r="Q252" i="2" s="1"/>
  <c r="U252" i="2" s="1"/>
  <c r="V252" i="2" s="1"/>
  <c r="R252" i="2"/>
  <c r="P251" i="2"/>
  <c r="O251" i="2"/>
  <c r="N251" i="2"/>
  <c r="M251" i="2"/>
  <c r="L251" i="2"/>
  <c r="K251" i="2"/>
  <c r="J251" i="2"/>
  <c r="I251" i="2"/>
  <c r="H251" i="2"/>
  <c r="G251" i="2"/>
  <c r="F251" i="2"/>
  <c r="R249" i="2" s="1"/>
  <c r="E251" i="2"/>
  <c r="S249" i="2" s="1"/>
  <c r="D251" i="2"/>
  <c r="Q249" i="2"/>
  <c r="U249" i="2" s="1"/>
  <c r="V249" i="2" s="1"/>
  <c r="P248" i="2"/>
  <c r="O248" i="2"/>
  <c r="N248" i="2"/>
  <c r="M248" i="2"/>
  <c r="L248" i="2"/>
  <c r="K248" i="2"/>
  <c r="J248" i="2"/>
  <c r="I248" i="2"/>
  <c r="H248" i="2"/>
  <c r="G248" i="2"/>
  <c r="F248" i="2"/>
  <c r="E248" i="2"/>
  <c r="Q246" i="2" s="1"/>
  <c r="U246" i="2" s="1"/>
  <c r="D248" i="2"/>
  <c r="R246" i="2" s="1"/>
  <c r="T246" i="2"/>
  <c r="P245" i="2"/>
  <c r="O245" i="2"/>
  <c r="N245" i="2"/>
  <c r="M245" i="2"/>
  <c r="L245" i="2"/>
  <c r="K245" i="2"/>
  <c r="J245" i="2"/>
  <c r="I245" i="2"/>
  <c r="H245" i="2"/>
  <c r="G245" i="2"/>
  <c r="F245" i="2"/>
  <c r="E245" i="2"/>
  <c r="D245" i="2"/>
  <c r="T243" i="2" s="1"/>
  <c r="S243" i="2"/>
  <c r="P242" i="2"/>
  <c r="O242" i="2"/>
  <c r="N242" i="2"/>
  <c r="M242" i="2"/>
  <c r="L242" i="2"/>
  <c r="K242" i="2"/>
  <c r="J242" i="2"/>
  <c r="I242" i="2"/>
  <c r="H242" i="2"/>
  <c r="G242" i="2"/>
  <c r="F242" i="2"/>
  <c r="E242" i="2"/>
  <c r="D242" i="2"/>
  <c r="R240" i="2" s="1"/>
  <c r="S240" i="2"/>
  <c r="P239" i="2"/>
  <c r="O239" i="2"/>
  <c r="N239" i="2"/>
  <c r="M239" i="2"/>
  <c r="L239" i="2"/>
  <c r="K239" i="2"/>
  <c r="J239" i="2"/>
  <c r="I239" i="2"/>
  <c r="H239" i="2"/>
  <c r="G239" i="2"/>
  <c r="Q237" i="2" s="1"/>
  <c r="F239" i="2"/>
  <c r="E239" i="2"/>
  <c r="D239" i="2"/>
  <c r="P236" i="2"/>
  <c r="O236" i="2"/>
  <c r="N236" i="2"/>
  <c r="M236" i="2"/>
  <c r="L236" i="2"/>
  <c r="K236" i="2"/>
  <c r="J236" i="2"/>
  <c r="I236" i="2"/>
  <c r="H236" i="2"/>
  <c r="G236" i="2"/>
  <c r="F236" i="2"/>
  <c r="T234" i="2" s="1"/>
  <c r="E236" i="2"/>
  <c r="D236" i="2"/>
  <c r="Q234" i="2"/>
  <c r="P233" i="2"/>
  <c r="O233" i="2"/>
  <c r="N233" i="2"/>
  <c r="M233" i="2"/>
  <c r="L233" i="2"/>
  <c r="K233" i="2"/>
  <c r="J233" i="2"/>
  <c r="I233" i="2"/>
  <c r="H233" i="2"/>
  <c r="G233" i="2"/>
  <c r="F233" i="2"/>
  <c r="E233" i="2"/>
  <c r="S231" i="2" s="1"/>
  <c r="D233" i="2"/>
  <c r="P230" i="2"/>
  <c r="S228" i="2" s="1"/>
  <c r="O230" i="2"/>
  <c r="N230" i="2"/>
  <c r="M230" i="2"/>
  <c r="L230" i="2"/>
  <c r="K230" i="2"/>
  <c r="J230" i="2"/>
  <c r="I230" i="2"/>
  <c r="H230" i="2"/>
  <c r="G230" i="2"/>
  <c r="F230" i="2"/>
  <c r="E230" i="2"/>
  <c r="D230" i="2"/>
  <c r="P227" i="2"/>
  <c r="O227" i="2"/>
  <c r="N227" i="2"/>
  <c r="M227" i="2"/>
  <c r="L227" i="2"/>
  <c r="K227" i="2"/>
  <c r="J227" i="2"/>
  <c r="I227" i="2"/>
  <c r="H227" i="2"/>
  <c r="G227" i="2"/>
  <c r="Q225" i="2" s="1"/>
  <c r="F227" i="2"/>
  <c r="S225" i="2" s="1"/>
  <c r="E227" i="2"/>
  <c r="D227" i="2"/>
  <c r="T225" i="2" s="1"/>
  <c r="R225" i="2"/>
  <c r="P224" i="2"/>
  <c r="O224" i="2"/>
  <c r="N224" i="2"/>
  <c r="M224" i="2"/>
  <c r="L224" i="2"/>
  <c r="K224" i="2"/>
  <c r="J224" i="2"/>
  <c r="I224" i="2"/>
  <c r="H224" i="2"/>
  <c r="G224" i="2"/>
  <c r="F224" i="2"/>
  <c r="T222" i="2" s="1"/>
  <c r="E224" i="2"/>
  <c r="S222" i="2" s="1"/>
  <c r="D224" i="2"/>
  <c r="Q222" i="2"/>
  <c r="P221" i="2"/>
  <c r="O221" i="2"/>
  <c r="N221" i="2"/>
  <c r="M221" i="2"/>
  <c r="L221" i="2"/>
  <c r="K221" i="2"/>
  <c r="J221" i="2"/>
  <c r="I221" i="2"/>
  <c r="H221" i="2"/>
  <c r="G221" i="2"/>
  <c r="F221" i="2"/>
  <c r="E221" i="2"/>
  <c r="S219" i="2" s="1"/>
  <c r="D221" i="2"/>
  <c r="R219" i="2" s="1"/>
  <c r="T219" i="2"/>
  <c r="P218" i="2"/>
  <c r="S216" i="2" s="1"/>
  <c r="O218" i="2"/>
  <c r="N218" i="2"/>
  <c r="M218" i="2"/>
  <c r="L218" i="2"/>
  <c r="K218" i="2"/>
  <c r="J218" i="2"/>
  <c r="I218" i="2"/>
  <c r="H218" i="2"/>
  <c r="G218" i="2"/>
  <c r="F218" i="2"/>
  <c r="E218" i="2"/>
  <c r="D218" i="2"/>
  <c r="P215" i="2"/>
  <c r="O215" i="2"/>
  <c r="N215" i="2"/>
  <c r="M215" i="2"/>
  <c r="L215" i="2"/>
  <c r="K215" i="2"/>
  <c r="J215" i="2"/>
  <c r="I215" i="2"/>
  <c r="H215" i="2"/>
  <c r="G215" i="2"/>
  <c r="Q213" i="2" s="1"/>
  <c r="F215" i="2"/>
  <c r="E215" i="2"/>
  <c r="D215" i="2"/>
  <c r="P212" i="2"/>
  <c r="O212" i="2"/>
  <c r="N212" i="2"/>
  <c r="M212" i="2"/>
  <c r="L212" i="2"/>
  <c r="K212" i="2"/>
  <c r="J212" i="2"/>
  <c r="I212" i="2"/>
  <c r="H212" i="2"/>
  <c r="G212" i="2"/>
  <c r="F212" i="2"/>
  <c r="T210" i="2" s="1"/>
  <c r="E212" i="2"/>
  <c r="D212" i="2"/>
  <c r="Q210" i="2"/>
  <c r="P209" i="2"/>
  <c r="O209" i="2"/>
  <c r="N209" i="2"/>
  <c r="M209" i="2"/>
  <c r="L209" i="2"/>
  <c r="K209" i="2"/>
  <c r="J209" i="2"/>
  <c r="I209" i="2"/>
  <c r="H209" i="2"/>
  <c r="G209" i="2"/>
  <c r="F209" i="2"/>
  <c r="E209" i="2"/>
  <c r="S207" i="2" s="1"/>
  <c r="D209" i="2"/>
  <c r="P206" i="2"/>
  <c r="S204" i="2" s="1"/>
  <c r="O206" i="2"/>
  <c r="N206" i="2"/>
  <c r="M206" i="2"/>
  <c r="L206" i="2"/>
  <c r="K206" i="2"/>
  <c r="J206" i="2"/>
  <c r="I206" i="2"/>
  <c r="H206" i="2"/>
  <c r="G206" i="2"/>
  <c r="F206" i="2"/>
  <c r="E206" i="2"/>
  <c r="D206" i="2"/>
  <c r="P203" i="2"/>
  <c r="O203" i="2"/>
  <c r="N203" i="2"/>
  <c r="M203" i="2"/>
  <c r="L203" i="2"/>
  <c r="K203" i="2"/>
  <c r="J203" i="2"/>
  <c r="I203" i="2"/>
  <c r="H203" i="2"/>
  <c r="G203" i="2"/>
  <c r="Q201" i="2" s="1"/>
  <c r="F203" i="2"/>
  <c r="S201" i="2" s="1"/>
  <c r="E203" i="2"/>
  <c r="D203" i="2"/>
  <c r="T201" i="2" s="1"/>
  <c r="R201" i="2"/>
  <c r="P200" i="2"/>
  <c r="O200" i="2"/>
  <c r="N200" i="2"/>
  <c r="M200" i="2"/>
  <c r="L200" i="2"/>
  <c r="K200" i="2"/>
  <c r="J200" i="2"/>
  <c r="I200" i="2"/>
  <c r="H200" i="2"/>
  <c r="G200" i="2"/>
  <c r="F200" i="2"/>
  <c r="T198" i="2" s="1"/>
  <c r="E200" i="2"/>
  <c r="S198" i="2" s="1"/>
  <c r="D200" i="2"/>
  <c r="Q198" i="2"/>
  <c r="P197" i="2"/>
  <c r="O197" i="2"/>
  <c r="N197" i="2"/>
  <c r="M197" i="2"/>
  <c r="L197" i="2"/>
  <c r="K197" i="2"/>
  <c r="J197" i="2"/>
  <c r="I197" i="2"/>
  <c r="H197" i="2"/>
  <c r="G197" i="2"/>
  <c r="F197" i="2"/>
  <c r="E197" i="2"/>
  <c r="S195" i="2" s="1"/>
  <c r="D197" i="2"/>
  <c r="R195" i="2" s="1"/>
  <c r="T195" i="2"/>
  <c r="P194" i="2"/>
  <c r="O194" i="2"/>
  <c r="N194" i="2"/>
  <c r="M194" i="2"/>
  <c r="L194" i="2"/>
  <c r="K194" i="2"/>
  <c r="J194" i="2"/>
  <c r="I194" i="2"/>
  <c r="H194" i="2"/>
  <c r="G194" i="2"/>
  <c r="F194" i="2"/>
  <c r="E194" i="2"/>
  <c r="D194" i="2"/>
  <c r="S192" i="2"/>
  <c r="P191" i="2"/>
  <c r="O191" i="2"/>
  <c r="N191" i="2"/>
  <c r="M191" i="2"/>
  <c r="L191" i="2"/>
  <c r="K191" i="2"/>
  <c r="J191" i="2"/>
  <c r="I191" i="2"/>
  <c r="H191" i="2"/>
  <c r="G191" i="2"/>
  <c r="Q189" i="2" s="1"/>
  <c r="U189" i="2" s="1"/>
  <c r="F191" i="2"/>
  <c r="E191" i="2"/>
  <c r="D191" i="2"/>
  <c r="T189" i="2" s="1"/>
  <c r="R189" i="2"/>
  <c r="P188" i="2"/>
  <c r="O188" i="2"/>
  <c r="N188" i="2"/>
  <c r="M188" i="2"/>
  <c r="L188" i="2"/>
  <c r="K188" i="2"/>
  <c r="J188" i="2"/>
  <c r="I188" i="2"/>
  <c r="H188" i="2"/>
  <c r="G188" i="2"/>
  <c r="F188" i="2"/>
  <c r="T186" i="2" s="1"/>
  <c r="E188" i="2"/>
  <c r="D188" i="2"/>
  <c r="Q186" i="2"/>
  <c r="P185" i="2"/>
  <c r="O185" i="2"/>
  <c r="N185" i="2"/>
  <c r="M185" i="2"/>
  <c r="L185" i="2"/>
  <c r="K185" i="2"/>
  <c r="J185" i="2"/>
  <c r="I185" i="2"/>
  <c r="H185" i="2"/>
  <c r="G185" i="2"/>
  <c r="F185" i="2"/>
  <c r="E185" i="2"/>
  <c r="S183" i="2" s="1"/>
  <c r="D185" i="2"/>
  <c r="P182" i="2"/>
  <c r="S180" i="2" s="1"/>
  <c r="O182" i="2"/>
  <c r="N182" i="2"/>
  <c r="M182" i="2"/>
  <c r="L182" i="2"/>
  <c r="K182" i="2"/>
  <c r="J182" i="2"/>
  <c r="I182" i="2"/>
  <c r="H182" i="2"/>
  <c r="G182" i="2"/>
  <c r="F182" i="2"/>
  <c r="E182" i="2"/>
  <c r="D182" i="2"/>
  <c r="P179" i="2"/>
  <c r="O179" i="2"/>
  <c r="N179" i="2"/>
  <c r="M179" i="2"/>
  <c r="L179" i="2"/>
  <c r="K179" i="2"/>
  <c r="J179" i="2"/>
  <c r="I179" i="2"/>
  <c r="H179" i="2"/>
  <c r="G179" i="2"/>
  <c r="Q177" i="2" s="1"/>
  <c r="F179" i="2"/>
  <c r="S177" i="2" s="1"/>
  <c r="E179" i="2"/>
  <c r="D179" i="2"/>
  <c r="T177" i="2" s="1"/>
  <c r="R177" i="2"/>
  <c r="P176" i="2"/>
  <c r="O176" i="2"/>
  <c r="N176" i="2"/>
  <c r="M176" i="2"/>
  <c r="L176" i="2"/>
  <c r="K176" i="2"/>
  <c r="J176" i="2"/>
  <c r="I176" i="2"/>
  <c r="H176" i="2"/>
  <c r="G176" i="2"/>
  <c r="F176" i="2"/>
  <c r="T174" i="2" s="1"/>
  <c r="E176" i="2"/>
  <c r="S174" i="2" s="1"/>
  <c r="D176" i="2"/>
  <c r="Q174" i="2"/>
  <c r="P173" i="2"/>
  <c r="O173" i="2"/>
  <c r="N173" i="2"/>
  <c r="M173" i="2"/>
  <c r="L173" i="2"/>
  <c r="K173" i="2"/>
  <c r="J173" i="2"/>
  <c r="I173" i="2"/>
  <c r="H173" i="2"/>
  <c r="G173" i="2"/>
  <c r="F173" i="2"/>
  <c r="E173" i="2"/>
  <c r="D173" i="2"/>
  <c r="P170" i="2"/>
  <c r="O170" i="2"/>
  <c r="N170" i="2"/>
  <c r="M170" i="2"/>
  <c r="L170" i="2"/>
  <c r="K170" i="2"/>
  <c r="J170" i="2"/>
  <c r="I170" i="2"/>
  <c r="H170" i="2"/>
  <c r="G170" i="2"/>
  <c r="S168" i="2" s="1"/>
  <c r="F170" i="2"/>
  <c r="E170" i="2"/>
  <c r="D170" i="2"/>
  <c r="P167" i="2"/>
  <c r="O167" i="2"/>
  <c r="N167" i="2"/>
  <c r="M167" i="2"/>
  <c r="L167" i="2"/>
  <c r="K167" i="2"/>
  <c r="J167" i="2"/>
  <c r="I167" i="2"/>
  <c r="H167" i="2"/>
  <c r="G167" i="2"/>
  <c r="F167" i="2"/>
  <c r="R165" i="2" s="1"/>
  <c r="E167" i="2"/>
  <c r="D167" i="2"/>
  <c r="P164" i="2"/>
  <c r="O164" i="2"/>
  <c r="N164" i="2"/>
  <c r="M164" i="2"/>
  <c r="L164" i="2"/>
  <c r="K164" i="2"/>
  <c r="J164" i="2"/>
  <c r="I164" i="2"/>
  <c r="H164" i="2"/>
  <c r="G164" i="2"/>
  <c r="F164" i="2"/>
  <c r="Q162" i="2" s="1"/>
  <c r="E164" i="2"/>
  <c r="D164" i="2"/>
  <c r="T162" i="2"/>
  <c r="P161" i="2"/>
  <c r="S159" i="2" s="1"/>
  <c r="O161" i="2"/>
  <c r="N161" i="2"/>
  <c r="M161" i="2"/>
  <c r="L161" i="2"/>
  <c r="K161" i="2"/>
  <c r="J161" i="2"/>
  <c r="I161" i="2"/>
  <c r="H161" i="2"/>
  <c r="G161" i="2"/>
  <c r="F161" i="2"/>
  <c r="E161" i="2"/>
  <c r="D161" i="2"/>
  <c r="P158" i="2"/>
  <c r="O158" i="2"/>
  <c r="N158" i="2"/>
  <c r="M158" i="2"/>
  <c r="L158" i="2"/>
  <c r="K158" i="2"/>
  <c r="J158" i="2"/>
  <c r="I158" i="2"/>
  <c r="H158" i="2"/>
  <c r="G158" i="2"/>
  <c r="S156" i="2" s="1"/>
  <c r="F158" i="2"/>
  <c r="E158" i="2"/>
  <c r="D158" i="2"/>
  <c r="P155" i="2"/>
  <c r="O155" i="2"/>
  <c r="N155" i="2"/>
  <c r="M155" i="2"/>
  <c r="L155" i="2"/>
  <c r="K155" i="2"/>
  <c r="J155" i="2"/>
  <c r="I155" i="2"/>
  <c r="H155" i="2"/>
  <c r="G155" i="2"/>
  <c r="F155" i="2"/>
  <c r="R153" i="2" s="1"/>
  <c r="E155" i="2"/>
  <c r="D155" i="2"/>
  <c r="P152" i="2"/>
  <c r="O152" i="2"/>
  <c r="N152" i="2"/>
  <c r="M152" i="2"/>
  <c r="L152" i="2"/>
  <c r="K152" i="2"/>
  <c r="J152" i="2"/>
  <c r="I152" i="2"/>
  <c r="H152" i="2"/>
  <c r="G152" i="2"/>
  <c r="F152" i="2"/>
  <c r="Q150" i="2" s="1"/>
  <c r="E152" i="2"/>
  <c r="D152" i="2"/>
  <c r="T150" i="2"/>
  <c r="P149" i="2"/>
  <c r="S147" i="2" s="1"/>
  <c r="O149" i="2"/>
  <c r="N149" i="2"/>
  <c r="M149" i="2"/>
  <c r="L149" i="2"/>
  <c r="K149" i="2"/>
  <c r="J149" i="2"/>
  <c r="I149" i="2"/>
  <c r="H149" i="2"/>
  <c r="G149" i="2"/>
  <c r="F149" i="2"/>
  <c r="E149" i="2"/>
  <c r="D149" i="2"/>
  <c r="P146" i="2"/>
  <c r="O146" i="2"/>
  <c r="N146" i="2"/>
  <c r="M146" i="2"/>
  <c r="L146" i="2"/>
  <c r="K146" i="2"/>
  <c r="J146" i="2"/>
  <c r="I146" i="2"/>
  <c r="H146" i="2"/>
  <c r="G146" i="2"/>
  <c r="S144" i="2" s="1"/>
  <c r="F146" i="2"/>
  <c r="E146" i="2"/>
  <c r="D146" i="2"/>
  <c r="P143" i="2"/>
  <c r="O143" i="2"/>
  <c r="N143" i="2"/>
  <c r="M143" i="2"/>
  <c r="L143" i="2"/>
  <c r="K143" i="2"/>
  <c r="J143" i="2"/>
  <c r="I143" i="2"/>
  <c r="H143" i="2"/>
  <c r="G143" i="2"/>
  <c r="F143" i="2"/>
  <c r="R141" i="2" s="1"/>
  <c r="E143" i="2"/>
  <c r="D143" i="2"/>
  <c r="P140" i="2"/>
  <c r="O140" i="2"/>
  <c r="N140" i="2"/>
  <c r="M140" i="2"/>
  <c r="L140" i="2"/>
  <c r="K140" i="2"/>
  <c r="J140" i="2"/>
  <c r="I140" i="2"/>
  <c r="H140" i="2"/>
  <c r="G140" i="2"/>
  <c r="F140" i="2"/>
  <c r="E140" i="2"/>
  <c r="D140" i="2"/>
  <c r="R138" i="2" s="1"/>
  <c r="Q138" i="2"/>
  <c r="U138" i="2" s="1"/>
  <c r="P137" i="2"/>
  <c r="O137" i="2"/>
  <c r="N137" i="2"/>
  <c r="M137" i="2"/>
  <c r="L137" i="2"/>
  <c r="K137" i="2"/>
  <c r="J137" i="2"/>
  <c r="I137" i="2"/>
  <c r="H137" i="2"/>
  <c r="G137" i="2"/>
  <c r="F137" i="2"/>
  <c r="E137" i="2"/>
  <c r="S135" i="2" s="1"/>
  <c r="D137" i="2"/>
  <c r="R135" i="2" s="1"/>
  <c r="T135" i="2"/>
  <c r="P134" i="2"/>
  <c r="O134" i="2"/>
  <c r="N134" i="2"/>
  <c r="M134" i="2"/>
  <c r="L134" i="2"/>
  <c r="K134" i="2"/>
  <c r="J134" i="2"/>
  <c r="I134" i="2"/>
  <c r="H134" i="2"/>
  <c r="G134" i="2"/>
  <c r="F134" i="2"/>
  <c r="E134" i="2"/>
  <c r="D134" i="2"/>
  <c r="R132" i="2" s="1"/>
  <c r="S132" i="2"/>
  <c r="P131" i="2"/>
  <c r="O131" i="2"/>
  <c r="N131" i="2"/>
  <c r="M131" i="2"/>
  <c r="L131" i="2"/>
  <c r="K131" i="2"/>
  <c r="J131" i="2"/>
  <c r="I131" i="2"/>
  <c r="H131" i="2"/>
  <c r="G131" i="2"/>
  <c r="Q129" i="2" s="1"/>
  <c r="U129" i="2" s="1"/>
  <c r="F131" i="2"/>
  <c r="E131" i="2"/>
  <c r="D131" i="2"/>
  <c r="T129" i="2" s="1"/>
  <c r="R129" i="2"/>
  <c r="P128" i="2"/>
  <c r="O128" i="2"/>
  <c r="N128" i="2"/>
  <c r="M128" i="2"/>
  <c r="L128" i="2"/>
  <c r="K128" i="2"/>
  <c r="J128" i="2"/>
  <c r="I128" i="2"/>
  <c r="H128" i="2"/>
  <c r="G128" i="2"/>
  <c r="F128" i="2"/>
  <c r="T126" i="2" s="1"/>
  <c r="E128" i="2"/>
  <c r="D128" i="2"/>
  <c r="Q126" i="2"/>
  <c r="P125" i="2"/>
  <c r="O125" i="2"/>
  <c r="N125" i="2"/>
  <c r="M125" i="2"/>
  <c r="L125" i="2"/>
  <c r="K125" i="2"/>
  <c r="J125" i="2"/>
  <c r="I125" i="2"/>
  <c r="H125" i="2"/>
  <c r="G125" i="2"/>
  <c r="F125" i="2"/>
  <c r="E125" i="2"/>
  <c r="S123" i="2" s="1"/>
  <c r="D125" i="2"/>
  <c r="T123" i="2"/>
  <c r="P122" i="2"/>
  <c r="O122" i="2"/>
  <c r="N122" i="2"/>
  <c r="M122" i="2"/>
  <c r="L122" i="2"/>
  <c r="K122" i="2"/>
  <c r="J122" i="2"/>
  <c r="I122" i="2"/>
  <c r="H122" i="2"/>
  <c r="G122" i="2"/>
  <c r="F122" i="2"/>
  <c r="E122" i="2"/>
  <c r="D122" i="2"/>
  <c r="R120" i="2" s="1"/>
  <c r="S120" i="2"/>
  <c r="P119" i="2"/>
  <c r="O119" i="2"/>
  <c r="N119" i="2"/>
  <c r="M119" i="2"/>
  <c r="L119" i="2"/>
  <c r="K119" i="2"/>
  <c r="J119" i="2"/>
  <c r="I119" i="2"/>
  <c r="H119" i="2"/>
  <c r="G119" i="2"/>
  <c r="Q117" i="2" s="1"/>
  <c r="U117" i="2" s="1"/>
  <c r="F119" i="2"/>
  <c r="E119" i="2"/>
  <c r="D119" i="2"/>
  <c r="R117" i="2"/>
  <c r="P116" i="2"/>
  <c r="O116" i="2"/>
  <c r="N116" i="2"/>
  <c r="M116" i="2"/>
  <c r="L116" i="2"/>
  <c r="K116" i="2"/>
  <c r="J116" i="2"/>
  <c r="I116" i="2"/>
  <c r="H116" i="2"/>
  <c r="G116" i="2"/>
  <c r="F116" i="2"/>
  <c r="S114" i="2" s="1"/>
  <c r="E116" i="2"/>
  <c r="D116" i="2"/>
  <c r="T114" i="2" s="1"/>
  <c r="Q114" i="2"/>
  <c r="P113" i="2"/>
  <c r="O113" i="2"/>
  <c r="N113" i="2"/>
  <c r="M113" i="2"/>
  <c r="L113" i="2"/>
  <c r="K113" i="2"/>
  <c r="J113" i="2"/>
  <c r="I113" i="2"/>
  <c r="H113" i="2"/>
  <c r="G113" i="2"/>
  <c r="F113" i="2"/>
  <c r="E113" i="2"/>
  <c r="S111" i="2" s="1"/>
  <c r="D113" i="2"/>
  <c r="T111" i="2"/>
  <c r="P110" i="2"/>
  <c r="O110" i="2"/>
  <c r="N110" i="2"/>
  <c r="M110" i="2"/>
  <c r="L110" i="2"/>
  <c r="K110" i="2"/>
  <c r="J110" i="2"/>
  <c r="I110" i="2"/>
  <c r="H110" i="2"/>
  <c r="G110" i="2"/>
  <c r="F110" i="2"/>
  <c r="E110" i="2"/>
  <c r="D110" i="2"/>
  <c r="R108" i="2" s="1"/>
  <c r="S108" i="2"/>
  <c r="P107" i="2"/>
  <c r="O107" i="2"/>
  <c r="N107" i="2"/>
  <c r="M107" i="2"/>
  <c r="L107" i="2"/>
  <c r="K107" i="2"/>
  <c r="J107" i="2"/>
  <c r="I107" i="2"/>
  <c r="H107" i="2"/>
  <c r="G107" i="2"/>
  <c r="T105" i="2" s="1"/>
  <c r="F107" i="2"/>
  <c r="E107" i="2"/>
  <c r="Q105" i="2" s="1"/>
  <c r="U105" i="2" s="1"/>
  <c r="D107" i="2"/>
  <c r="R105" i="2"/>
  <c r="P104" i="2"/>
  <c r="O104" i="2"/>
  <c r="N104" i="2"/>
  <c r="M104" i="2"/>
  <c r="L104" i="2"/>
  <c r="K104" i="2"/>
  <c r="J104" i="2"/>
  <c r="I104" i="2"/>
  <c r="H104" i="2"/>
  <c r="G104" i="2"/>
  <c r="F104" i="2"/>
  <c r="S102" i="2" s="1"/>
  <c r="E104" i="2"/>
  <c r="D104" i="2"/>
  <c r="T102" i="2" s="1"/>
  <c r="Q102" i="2"/>
  <c r="P101" i="2"/>
  <c r="O101" i="2"/>
  <c r="N101" i="2"/>
  <c r="M101" i="2"/>
  <c r="L101" i="2"/>
  <c r="K101" i="2"/>
  <c r="J101" i="2"/>
  <c r="I101" i="2"/>
  <c r="H101" i="2"/>
  <c r="G101" i="2"/>
  <c r="F101" i="2"/>
  <c r="E101" i="2"/>
  <c r="S99" i="2" s="1"/>
  <c r="D101" i="2"/>
  <c r="T99" i="2"/>
  <c r="P98" i="2"/>
  <c r="O98" i="2"/>
  <c r="N98" i="2"/>
  <c r="M98" i="2"/>
  <c r="L98" i="2"/>
  <c r="K98" i="2"/>
  <c r="J98" i="2"/>
  <c r="I98" i="2"/>
  <c r="H98" i="2"/>
  <c r="G98" i="2"/>
  <c r="F98" i="2"/>
  <c r="E98" i="2"/>
  <c r="D98" i="2"/>
  <c r="R96" i="2" s="1"/>
  <c r="S96" i="2"/>
  <c r="P95" i="2"/>
  <c r="O95" i="2"/>
  <c r="N95" i="2"/>
  <c r="M95" i="2"/>
  <c r="L95" i="2"/>
  <c r="K95" i="2"/>
  <c r="J95" i="2"/>
  <c r="I95" i="2"/>
  <c r="H95" i="2"/>
  <c r="G95" i="2"/>
  <c r="Q93" i="2" s="1"/>
  <c r="U93" i="2" s="1"/>
  <c r="F95" i="2"/>
  <c r="E95" i="2"/>
  <c r="D95" i="2"/>
  <c r="R93" i="2"/>
  <c r="P92" i="2"/>
  <c r="O92" i="2"/>
  <c r="N92" i="2"/>
  <c r="M92" i="2"/>
  <c r="L92" i="2"/>
  <c r="K92" i="2"/>
  <c r="J92" i="2"/>
  <c r="I92" i="2"/>
  <c r="H92" i="2"/>
  <c r="G92" i="2"/>
  <c r="F92" i="2"/>
  <c r="T90" i="2" s="1"/>
  <c r="E92" i="2"/>
  <c r="D92" i="2"/>
  <c r="Q90" i="2"/>
  <c r="P89" i="2"/>
  <c r="O89" i="2"/>
  <c r="N89" i="2"/>
  <c r="M89" i="2"/>
  <c r="L89" i="2"/>
  <c r="K89" i="2"/>
  <c r="J89" i="2"/>
  <c r="I89" i="2"/>
  <c r="H89" i="2"/>
  <c r="G89" i="2"/>
  <c r="F89" i="2"/>
  <c r="E89" i="2"/>
  <c r="S87" i="2" s="1"/>
  <c r="D89" i="2"/>
  <c r="T87" i="2"/>
  <c r="P86" i="2"/>
  <c r="O86" i="2"/>
  <c r="N86" i="2"/>
  <c r="M86" i="2"/>
  <c r="L86" i="2"/>
  <c r="K86" i="2"/>
  <c r="J86" i="2"/>
  <c r="I86" i="2"/>
  <c r="H86" i="2"/>
  <c r="G86" i="2"/>
  <c r="F86" i="2"/>
  <c r="E86" i="2"/>
  <c r="D86" i="2"/>
  <c r="R84" i="2" s="1"/>
  <c r="S84" i="2"/>
  <c r="P83" i="2"/>
  <c r="O83" i="2"/>
  <c r="N83" i="2"/>
  <c r="M83" i="2"/>
  <c r="L83" i="2"/>
  <c r="K83" i="2"/>
  <c r="J83" i="2"/>
  <c r="I83" i="2"/>
  <c r="H83" i="2"/>
  <c r="G83" i="2"/>
  <c r="Q81" i="2" s="1"/>
  <c r="U81" i="2" s="1"/>
  <c r="F83" i="2"/>
  <c r="E83" i="2"/>
  <c r="D83" i="2"/>
  <c r="R81" i="2"/>
  <c r="P80" i="2"/>
  <c r="O80" i="2"/>
  <c r="N80" i="2"/>
  <c r="M80" i="2"/>
  <c r="L80" i="2"/>
  <c r="K80" i="2"/>
  <c r="J80" i="2"/>
  <c r="I80" i="2"/>
  <c r="H80" i="2"/>
  <c r="G80" i="2"/>
  <c r="F80" i="2"/>
  <c r="S78" i="2" s="1"/>
  <c r="E80" i="2"/>
  <c r="D80" i="2"/>
  <c r="T78" i="2" s="1"/>
  <c r="Q78" i="2"/>
  <c r="P77" i="2"/>
  <c r="O77" i="2"/>
  <c r="N77" i="2"/>
  <c r="M77" i="2"/>
  <c r="L77" i="2"/>
  <c r="K77" i="2"/>
  <c r="J77" i="2"/>
  <c r="I77" i="2"/>
  <c r="H77" i="2"/>
  <c r="G77" i="2"/>
  <c r="F77" i="2"/>
  <c r="E77" i="2"/>
  <c r="S75" i="2" s="1"/>
  <c r="D77" i="2"/>
  <c r="T75" i="2"/>
  <c r="P74" i="2"/>
  <c r="O74" i="2"/>
  <c r="N74" i="2"/>
  <c r="M74" i="2"/>
  <c r="L74" i="2"/>
  <c r="K74" i="2"/>
  <c r="J74" i="2"/>
  <c r="I74" i="2"/>
  <c r="H74" i="2"/>
  <c r="G74" i="2"/>
  <c r="F74" i="2"/>
  <c r="E74" i="2"/>
  <c r="D74" i="2"/>
  <c r="R72" i="2" s="1"/>
  <c r="S72" i="2"/>
  <c r="P71" i="2"/>
  <c r="O71" i="2"/>
  <c r="N71" i="2"/>
  <c r="M71" i="2"/>
  <c r="L71" i="2"/>
  <c r="K71" i="2"/>
  <c r="J71" i="2"/>
  <c r="I71" i="2"/>
  <c r="H71" i="2"/>
  <c r="G71" i="2"/>
  <c r="Q69" i="2" s="1"/>
  <c r="U69" i="2" s="1"/>
  <c r="F71" i="2"/>
  <c r="E71" i="2"/>
  <c r="D71" i="2"/>
  <c r="R69" i="2"/>
  <c r="P68" i="2"/>
  <c r="O68" i="2"/>
  <c r="N68" i="2"/>
  <c r="M68" i="2"/>
  <c r="L68" i="2"/>
  <c r="K68" i="2"/>
  <c r="J68" i="2"/>
  <c r="I68" i="2"/>
  <c r="H68" i="2"/>
  <c r="G68" i="2"/>
  <c r="F68" i="2"/>
  <c r="S66" i="2" s="1"/>
  <c r="E68" i="2"/>
  <c r="D68" i="2"/>
  <c r="T66" i="2" s="1"/>
  <c r="Q66" i="2"/>
  <c r="P65" i="2"/>
  <c r="O65" i="2"/>
  <c r="N65" i="2"/>
  <c r="M65" i="2"/>
  <c r="L65" i="2"/>
  <c r="K65" i="2"/>
  <c r="J65" i="2"/>
  <c r="I65" i="2"/>
  <c r="H65" i="2"/>
  <c r="G65" i="2"/>
  <c r="F65" i="2"/>
  <c r="E65" i="2"/>
  <c r="S63" i="2" s="1"/>
  <c r="D65" i="2"/>
  <c r="T63" i="2"/>
  <c r="P62" i="2"/>
  <c r="O62" i="2"/>
  <c r="N62" i="2"/>
  <c r="M62" i="2"/>
  <c r="L62" i="2"/>
  <c r="K62" i="2"/>
  <c r="J62" i="2"/>
  <c r="I62" i="2"/>
  <c r="H62" i="2"/>
  <c r="G62" i="2"/>
  <c r="F62" i="2"/>
  <c r="E62" i="2"/>
  <c r="D62" i="2"/>
  <c r="R60" i="2" s="1"/>
  <c r="S60" i="2"/>
  <c r="P59" i="2"/>
  <c r="O59" i="2"/>
  <c r="N59" i="2"/>
  <c r="M59" i="2"/>
  <c r="L59" i="2"/>
  <c r="K59" i="2"/>
  <c r="J59" i="2"/>
  <c r="I59" i="2"/>
  <c r="H59" i="2"/>
  <c r="G59" i="2"/>
  <c r="Q57" i="2" s="1"/>
  <c r="F59" i="2"/>
  <c r="E59" i="2"/>
  <c r="D59" i="2"/>
  <c r="R57" i="2"/>
  <c r="P56" i="2"/>
  <c r="O56" i="2"/>
  <c r="N56" i="2"/>
  <c r="M56" i="2"/>
  <c r="L56" i="2"/>
  <c r="K56" i="2"/>
  <c r="J56" i="2"/>
  <c r="I56" i="2"/>
  <c r="H56" i="2"/>
  <c r="G56" i="2"/>
  <c r="F56" i="2"/>
  <c r="S54" i="2" s="1"/>
  <c r="E56" i="2"/>
  <c r="D56" i="2"/>
  <c r="T54" i="2" s="1"/>
  <c r="Q54" i="2"/>
  <c r="P53" i="2"/>
  <c r="O53" i="2"/>
  <c r="N53" i="2"/>
  <c r="M53" i="2"/>
  <c r="L53" i="2"/>
  <c r="K53" i="2"/>
  <c r="J53" i="2"/>
  <c r="I53" i="2"/>
  <c r="H53" i="2"/>
  <c r="G53" i="2"/>
  <c r="F53" i="2"/>
  <c r="E53" i="2"/>
  <c r="D53" i="2"/>
  <c r="T51" i="2"/>
  <c r="P50" i="2"/>
  <c r="S48" i="2" s="1"/>
  <c r="O50" i="2"/>
  <c r="N50" i="2"/>
  <c r="M50" i="2"/>
  <c r="L50" i="2"/>
  <c r="K50" i="2"/>
  <c r="J50" i="2"/>
  <c r="I50" i="2"/>
  <c r="H50" i="2"/>
  <c r="G50" i="2"/>
  <c r="F50" i="2"/>
  <c r="E50" i="2"/>
  <c r="D50" i="2"/>
  <c r="P47" i="2"/>
  <c r="O47" i="2"/>
  <c r="N47" i="2"/>
  <c r="M47" i="2"/>
  <c r="L47" i="2"/>
  <c r="K47" i="2"/>
  <c r="J47" i="2"/>
  <c r="I47" i="2"/>
  <c r="H47" i="2"/>
  <c r="G47" i="2"/>
  <c r="T45" i="2" s="1"/>
  <c r="F47" i="2"/>
  <c r="E47" i="2"/>
  <c r="D47" i="2"/>
  <c r="P44" i="2"/>
  <c r="O44" i="2"/>
  <c r="N44" i="2"/>
  <c r="M44" i="2"/>
  <c r="L44" i="2"/>
  <c r="K44" i="2"/>
  <c r="J44" i="2"/>
  <c r="I44" i="2"/>
  <c r="H44" i="2"/>
  <c r="G44" i="2"/>
  <c r="F44" i="2"/>
  <c r="S42" i="2" s="1"/>
  <c r="E44" i="2"/>
  <c r="D44" i="2"/>
  <c r="Q42" i="2"/>
  <c r="P41" i="2"/>
  <c r="O41" i="2"/>
  <c r="N41" i="2"/>
  <c r="M41" i="2"/>
  <c r="L41" i="2"/>
  <c r="K41" i="2"/>
  <c r="J41" i="2"/>
  <c r="I41" i="2"/>
  <c r="H41" i="2"/>
  <c r="G41" i="2"/>
  <c r="F41" i="2"/>
  <c r="E41" i="2"/>
  <c r="T39" i="2" s="1"/>
  <c r="D41" i="2"/>
  <c r="P38" i="2"/>
  <c r="O38" i="2"/>
  <c r="N38" i="2"/>
  <c r="M38" i="2"/>
  <c r="L38" i="2"/>
  <c r="K38" i="2"/>
  <c r="J38" i="2"/>
  <c r="I38" i="2"/>
  <c r="H38" i="2"/>
  <c r="G38" i="2"/>
  <c r="F38" i="2"/>
  <c r="E38" i="2"/>
  <c r="D38" i="2"/>
  <c r="S36" i="2"/>
  <c r="P35" i="2"/>
  <c r="O35" i="2"/>
  <c r="N35" i="2"/>
  <c r="M35" i="2"/>
  <c r="L35" i="2"/>
  <c r="K35" i="2"/>
  <c r="J35" i="2"/>
  <c r="I35" i="2"/>
  <c r="H35" i="2"/>
  <c r="G35" i="2"/>
  <c r="R33" i="2" s="1"/>
  <c r="F35" i="2"/>
  <c r="E35" i="2"/>
  <c r="S33" i="2" s="1"/>
  <c r="D35" i="2"/>
  <c r="P32" i="2"/>
  <c r="O32" i="2"/>
  <c r="N32" i="2"/>
  <c r="M32" i="2"/>
  <c r="L32" i="2"/>
  <c r="K32" i="2"/>
  <c r="J32" i="2"/>
  <c r="I32" i="2"/>
  <c r="H32" i="2"/>
  <c r="G32" i="2"/>
  <c r="F32" i="2"/>
  <c r="S30" i="2" s="1"/>
  <c r="E32" i="2"/>
  <c r="D32" i="2"/>
  <c r="T30" i="2" s="1"/>
  <c r="Q30" i="2"/>
  <c r="P29" i="2"/>
  <c r="O29" i="2"/>
  <c r="N29" i="2"/>
  <c r="M29" i="2"/>
  <c r="L29" i="2"/>
  <c r="K29" i="2"/>
  <c r="J29" i="2"/>
  <c r="I29" i="2"/>
  <c r="H29" i="2"/>
  <c r="G29" i="2"/>
  <c r="F29" i="2"/>
  <c r="E29" i="2"/>
  <c r="D29" i="2"/>
  <c r="T27" i="2"/>
  <c r="P26" i="2"/>
  <c r="S24" i="2" s="1"/>
  <c r="O26" i="2"/>
  <c r="N26" i="2"/>
  <c r="M26" i="2"/>
  <c r="L26" i="2"/>
  <c r="K26" i="2"/>
  <c r="J26" i="2"/>
  <c r="I26" i="2"/>
  <c r="H26" i="2"/>
  <c r="G26" i="2"/>
  <c r="F26" i="2"/>
  <c r="E26" i="2"/>
  <c r="D26" i="2"/>
  <c r="P23" i="2"/>
  <c r="O23" i="2"/>
  <c r="N23" i="2"/>
  <c r="M23" i="2"/>
  <c r="L23" i="2"/>
  <c r="K23" i="2"/>
  <c r="J23" i="2"/>
  <c r="I23" i="2"/>
  <c r="H23" i="2"/>
  <c r="G23" i="2"/>
  <c r="T21" i="2" s="1"/>
  <c r="F23" i="2"/>
  <c r="E23" i="2"/>
  <c r="D23" i="2"/>
  <c r="P20" i="2"/>
  <c r="O20" i="2"/>
  <c r="N20" i="2"/>
  <c r="M20" i="2"/>
  <c r="L20" i="2"/>
  <c r="K20" i="2"/>
  <c r="J20" i="2"/>
  <c r="I20" i="2"/>
  <c r="H20" i="2"/>
  <c r="G20" i="2"/>
  <c r="Q18" i="2" s="1"/>
  <c r="U18" i="2" s="1"/>
  <c r="V18" i="2" s="1"/>
  <c r="F20" i="2"/>
  <c r="T18" i="2" s="1"/>
  <c r="E20" i="2"/>
  <c r="S18" i="2" s="1"/>
  <c r="D20" i="2"/>
  <c r="R18" i="2"/>
  <c r="P17" i="2"/>
  <c r="O17" i="2"/>
  <c r="N17" i="2"/>
  <c r="M17" i="2"/>
  <c r="L17" i="2"/>
  <c r="K17" i="2"/>
  <c r="J17" i="2"/>
  <c r="I17" i="2"/>
  <c r="H17" i="2"/>
  <c r="G17" i="2"/>
  <c r="F17" i="2"/>
  <c r="T15" i="2" s="1"/>
  <c r="E17" i="2"/>
  <c r="S15" i="2" s="1"/>
  <c r="D17" i="2"/>
  <c r="R15" i="2" s="1"/>
  <c r="Q15" i="2"/>
  <c r="P14" i="2"/>
  <c r="O14" i="2"/>
  <c r="N14" i="2"/>
  <c r="M14" i="2"/>
  <c r="L14" i="2"/>
  <c r="K14" i="2"/>
  <c r="J14" i="2"/>
  <c r="I14" i="2"/>
  <c r="H14" i="2"/>
  <c r="G14" i="2"/>
  <c r="F14" i="2"/>
  <c r="E14" i="2"/>
  <c r="S12" i="2" s="1"/>
  <c r="D14" i="2"/>
  <c r="R12" i="2" s="1"/>
  <c r="T12" i="2"/>
  <c r="U15" i="2" l="1"/>
  <c r="V15" i="2" s="1"/>
  <c r="Q12" i="2"/>
  <c r="U12" i="2" s="1"/>
  <c r="V12" i="2" s="1"/>
  <c r="R36" i="2"/>
  <c r="Q36" i="2"/>
  <c r="U36" i="2" s="1"/>
  <c r="V36" i="2" s="1"/>
  <c r="T36" i="2"/>
  <c r="R21" i="2"/>
  <c r="Q21" i="2"/>
  <c r="U21" i="2" s="1"/>
  <c r="S27" i="2"/>
  <c r="R27" i="2"/>
  <c r="Q27" i="2"/>
  <c r="U27" i="2" s="1"/>
  <c r="V27" i="2" s="1"/>
  <c r="Q33" i="2"/>
  <c r="U33" i="2" s="1"/>
  <c r="V33" i="2" s="1"/>
  <c r="T33" i="2"/>
  <c r="T42" i="2"/>
  <c r="Q45" i="2"/>
  <c r="S51" i="2"/>
  <c r="R51" i="2"/>
  <c r="Q51" i="2"/>
  <c r="U57" i="2"/>
  <c r="R24" i="2"/>
  <c r="Q24" i="2"/>
  <c r="T24" i="2"/>
  <c r="R45" i="2"/>
  <c r="R48" i="2"/>
  <c r="Q48" i="2"/>
  <c r="T48" i="2"/>
  <c r="S39" i="2"/>
  <c r="R39" i="2"/>
  <c r="Q39" i="2"/>
  <c r="U39" i="2" s="1"/>
  <c r="R147" i="2"/>
  <c r="Q147" i="2"/>
  <c r="R159" i="2"/>
  <c r="Q159" i="2"/>
  <c r="U159" i="2" s="1"/>
  <c r="V159" i="2" s="1"/>
  <c r="R171" i="2"/>
  <c r="Q171" i="2"/>
  <c r="R180" i="2"/>
  <c r="Q180" i="2"/>
  <c r="U180" i="2" s="1"/>
  <c r="V180" i="2" s="1"/>
  <c r="T180" i="2"/>
  <c r="R204" i="2"/>
  <c r="Q204" i="2"/>
  <c r="U204" i="2" s="1"/>
  <c r="V204" i="2" s="1"/>
  <c r="T204" i="2"/>
  <c r="R228" i="2"/>
  <c r="Q228" i="2"/>
  <c r="T228" i="2"/>
  <c r="S21" i="2"/>
  <c r="R30" i="2"/>
  <c r="U30" i="2" s="1"/>
  <c r="V30" i="2" s="1"/>
  <c r="R42" i="2"/>
  <c r="U42" i="2" s="1"/>
  <c r="V42" i="2" s="1"/>
  <c r="S45" i="2"/>
  <c r="R54" i="2"/>
  <c r="U54" i="2" s="1"/>
  <c r="V54" i="2" s="1"/>
  <c r="S57" i="2"/>
  <c r="T60" i="2"/>
  <c r="Q63" i="2"/>
  <c r="R66" i="2"/>
  <c r="U66" i="2" s="1"/>
  <c r="V66" i="2" s="1"/>
  <c r="S69" i="2"/>
  <c r="V69" i="2" s="1"/>
  <c r="T72" i="2"/>
  <c r="Q75" i="2"/>
  <c r="R78" i="2"/>
  <c r="U78" i="2" s="1"/>
  <c r="V78" i="2" s="1"/>
  <c r="S81" i="2"/>
  <c r="V81" i="2" s="1"/>
  <c r="T84" i="2"/>
  <c r="Q87" i="2"/>
  <c r="R90" i="2"/>
  <c r="U90" i="2" s="1"/>
  <c r="V90" i="2" s="1"/>
  <c r="S93" i="2"/>
  <c r="V93" i="2" s="1"/>
  <c r="T96" i="2"/>
  <c r="Q99" i="2"/>
  <c r="R102" i="2"/>
  <c r="U102" i="2" s="1"/>
  <c r="V102" i="2" s="1"/>
  <c r="S105" i="2"/>
  <c r="V105" i="2" s="1"/>
  <c r="T108" i="2"/>
  <c r="Q111" i="2"/>
  <c r="R114" i="2"/>
  <c r="U114" i="2" s="1"/>
  <c r="V114" i="2" s="1"/>
  <c r="S117" i="2"/>
  <c r="V117" i="2" s="1"/>
  <c r="T120" i="2"/>
  <c r="Q123" i="2"/>
  <c r="R126" i="2"/>
  <c r="U126" i="2" s="1"/>
  <c r="V126" i="2" s="1"/>
  <c r="S129" i="2"/>
  <c r="V129" i="2" s="1"/>
  <c r="T132" i="2"/>
  <c r="Q135" i="2"/>
  <c r="U135" i="2" s="1"/>
  <c r="V135" i="2" s="1"/>
  <c r="S138" i="2"/>
  <c r="V138" i="2" s="1"/>
  <c r="Q141" i="2"/>
  <c r="U141" i="2" s="1"/>
  <c r="Q144" i="2"/>
  <c r="T144" i="2"/>
  <c r="S150" i="2"/>
  <c r="R150" i="2"/>
  <c r="U150" i="2" s="1"/>
  <c r="V150" i="2" s="1"/>
  <c r="Q153" i="2"/>
  <c r="U153" i="2" s="1"/>
  <c r="T153" i="2"/>
  <c r="Q156" i="2"/>
  <c r="T156" i="2"/>
  <c r="S162" i="2"/>
  <c r="R162" i="2"/>
  <c r="U162" i="2" s="1"/>
  <c r="V162" i="2" s="1"/>
  <c r="Q165" i="2"/>
  <c r="U165" i="2" s="1"/>
  <c r="Q168" i="2"/>
  <c r="T168" i="2"/>
  <c r="U177" i="2"/>
  <c r="V177" i="2" s="1"/>
  <c r="T183" i="2"/>
  <c r="U201" i="2"/>
  <c r="V201" i="2" s="1"/>
  <c r="T207" i="2"/>
  <c r="U225" i="2"/>
  <c r="V225" i="2" s="1"/>
  <c r="T231" i="2"/>
  <c r="T57" i="2"/>
  <c r="Q60" i="2"/>
  <c r="U60" i="2" s="1"/>
  <c r="V60" i="2" s="1"/>
  <c r="R63" i="2"/>
  <c r="T69" i="2"/>
  <c r="Q72" i="2"/>
  <c r="U72" i="2" s="1"/>
  <c r="V72" i="2" s="1"/>
  <c r="R75" i="2"/>
  <c r="T81" i="2"/>
  <c r="Q84" i="2"/>
  <c r="U84" i="2" s="1"/>
  <c r="V84" i="2" s="1"/>
  <c r="R87" i="2"/>
  <c r="S90" i="2"/>
  <c r="T93" i="2"/>
  <c r="Q96" i="2"/>
  <c r="U96" i="2" s="1"/>
  <c r="V96" i="2" s="1"/>
  <c r="R99" i="2"/>
  <c r="Q108" i="2"/>
  <c r="U108" i="2" s="1"/>
  <c r="V108" i="2" s="1"/>
  <c r="R111" i="2"/>
  <c r="T117" i="2"/>
  <c r="Q120" i="2"/>
  <c r="U120" i="2" s="1"/>
  <c r="V120" i="2" s="1"/>
  <c r="R123" i="2"/>
  <c r="S126" i="2"/>
  <c r="Q132" i="2"/>
  <c r="U132" i="2" s="1"/>
  <c r="V132" i="2" s="1"/>
  <c r="T138" i="2"/>
  <c r="R144" i="2"/>
  <c r="R156" i="2"/>
  <c r="R168" i="2"/>
  <c r="S171" i="2"/>
  <c r="R183" i="2"/>
  <c r="S186" i="2"/>
  <c r="S189" i="2"/>
  <c r="V189" i="2" s="1"/>
  <c r="R192" i="2"/>
  <c r="Q192" i="2"/>
  <c r="T192" i="2"/>
  <c r="R207" i="2"/>
  <c r="S210" i="2"/>
  <c r="R213" i="2"/>
  <c r="T213" i="2"/>
  <c r="R216" i="2"/>
  <c r="Q216" i="2"/>
  <c r="T216" i="2"/>
  <c r="R231" i="2"/>
  <c r="S234" i="2"/>
  <c r="R237" i="2"/>
  <c r="T237" i="2"/>
  <c r="T141" i="2"/>
  <c r="S141" i="2"/>
  <c r="T147" i="2"/>
  <c r="S153" i="2"/>
  <c r="T159" i="2"/>
  <c r="T165" i="2"/>
  <c r="S165" i="2"/>
  <c r="T171" i="2"/>
  <c r="U213" i="2"/>
  <c r="U237" i="2"/>
  <c r="R174" i="2"/>
  <c r="U174" i="2" s="1"/>
  <c r="V174" i="2" s="1"/>
  <c r="Q183" i="2"/>
  <c r="U183" i="2" s="1"/>
  <c r="V183" i="2" s="1"/>
  <c r="R186" i="2"/>
  <c r="U186" i="2" s="1"/>
  <c r="V186" i="2" s="1"/>
  <c r="Q195" i="2"/>
  <c r="U195" i="2" s="1"/>
  <c r="V195" i="2" s="1"/>
  <c r="R198" i="2"/>
  <c r="U198" i="2" s="1"/>
  <c r="V198" i="2" s="1"/>
  <c r="Q207" i="2"/>
  <c r="R210" i="2"/>
  <c r="U210" i="2" s="1"/>
  <c r="V210" i="2" s="1"/>
  <c r="S213" i="2"/>
  <c r="Q219" i="2"/>
  <c r="U219" i="2" s="1"/>
  <c r="V219" i="2" s="1"/>
  <c r="R222" i="2"/>
  <c r="U222" i="2" s="1"/>
  <c r="V222" i="2" s="1"/>
  <c r="Q231" i="2"/>
  <c r="U231" i="2" s="1"/>
  <c r="V231" i="2" s="1"/>
  <c r="R234" i="2"/>
  <c r="U234" i="2" s="1"/>
  <c r="V234" i="2" s="1"/>
  <c r="S237" i="2"/>
  <c r="T240" i="2"/>
  <c r="Q243" i="2"/>
  <c r="T252" i="2"/>
  <c r="Q255" i="2"/>
  <c r="T264" i="2"/>
  <c r="Q267" i="2"/>
  <c r="R279" i="2"/>
  <c r="Q279" i="2"/>
  <c r="U297" i="2"/>
  <c r="V297" i="2" s="1"/>
  <c r="V309" i="2"/>
  <c r="V321" i="2"/>
  <c r="V333" i="2"/>
  <c r="V345" i="2"/>
  <c r="V357" i="2"/>
  <c r="V381" i="2"/>
  <c r="V393" i="2"/>
  <c r="V405" i="2"/>
  <c r="V417" i="2"/>
  <c r="V429" i="2"/>
  <c r="V441" i="2"/>
  <c r="Q240" i="2"/>
  <c r="U240" i="2" s="1"/>
  <c r="V240" i="2" s="1"/>
  <c r="R243" i="2"/>
  <c r="S246" i="2"/>
  <c r="V246" i="2" s="1"/>
  <c r="T249" i="2"/>
  <c r="R255" i="2"/>
  <c r="S258" i="2"/>
  <c r="V258" i="2" s="1"/>
  <c r="T261" i="2"/>
  <c r="R267" i="2"/>
  <c r="S270" i="2"/>
  <c r="V270" i="2" s="1"/>
  <c r="T273" i="2"/>
  <c r="U276" i="2"/>
  <c r="V276" i="2" s="1"/>
  <c r="S282" i="2"/>
  <c r="R282" i="2"/>
  <c r="U282" i="2" s="1"/>
  <c r="V282" i="2" s="1"/>
  <c r="R285" i="2"/>
  <c r="T285" i="2"/>
  <c r="R288" i="2"/>
  <c r="Q288" i="2"/>
  <c r="U288" i="2" s="1"/>
  <c r="V288" i="2" s="1"/>
  <c r="T288" i="2"/>
  <c r="U285" i="2"/>
  <c r="V285" i="2" s="1"/>
  <c r="S285" i="2"/>
  <c r="Q291" i="2"/>
  <c r="U291" i="2" s="1"/>
  <c r="V291" i="2" s="1"/>
  <c r="R294" i="2"/>
  <c r="U294" i="2" s="1"/>
  <c r="V294" i="2" s="1"/>
  <c r="T300" i="2"/>
  <c r="Q303" i="2"/>
  <c r="U303" i="2" s="1"/>
  <c r="V303" i="2" s="1"/>
  <c r="R306" i="2"/>
  <c r="U306" i="2" s="1"/>
  <c r="V306" i="2" s="1"/>
  <c r="T312" i="2"/>
  <c r="Q315" i="2"/>
  <c r="U315" i="2" s="1"/>
  <c r="V315" i="2" s="1"/>
  <c r="R318" i="2"/>
  <c r="U318" i="2" s="1"/>
  <c r="V318" i="2" s="1"/>
  <c r="T324" i="2"/>
  <c r="Q327" i="2"/>
  <c r="U327" i="2" s="1"/>
  <c r="V327" i="2" s="1"/>
  <c r="R330" i="2"/>
  <c r="U330" i="2" s="1"/>
  <c r="V330" i="2" s="1"/>
  <c r="T336" i="2"/>
  <c r="Q339" i="2"/>
  <c r="U339" i="2" s="1"/>
  <c r="V339" i="2" s="1"/>
  <c r="R342" i="2"/>
  <c r="U342" i="2" s="1"/>
  <c r="V342" i="2" s="1"/>
  <c r="T348" i="2"/>
  <c r="Q351" i="2"/>
  <c r="U351" i="2" s="1"/>
  <c r="V351" i="2" s="1"/>
  <c r="R354" i="2"/>
  <c r="U354" i="2" s="1"/>
  <c r="V354" i="2" s="1"/>
  <c r="T360" i="2"/>
  <c r="Q363" i="2"/>
  <c r="U363" i="2" s="1"/>
  <c r="V363" i="2" s="1"/>
  <c r="R366" i="2"/>
  <c r="U366" i="2" s="1"/>
  <c r="V366" i="2" s="1"/>
  <c r="S369" i="2"/>
  <c r="V369" i="2" s="1"/>
  <c r="T372" i="2"/>
  <c r="Q375" i="2"/>
  <c r="U375" i="2" s="1"/>
  <c r="V375" i="2" s="1"/>
  <c r="R378" i="2"/>
  <c r="U378" i="2" s="1"/>
  <c r="V378" i="2" s="1"/>
  <c r="T384" i="2"/>
  <c r="Q387" i="2"/>
  <c r="U387" i="2" s="1"/>
  <c r="V387" i="2" s="1"/>
  <c r="R390" i="2"/>
  <c r="U390" i="2" s="1"/>
  <c r="V390" i="2" s="1"/>
  <c r="T396" i="2"/>
  <c r="Q399" i="2"/>
  <c r="U399" i="2" s="1"/>
  <c r="V399" i="2" s="1"/>
  <c r="R402" i="2"/>
  <c r="U402" i="2" s="1"/>
  <c r="V402" i="2" s="1"/>
  <c r="T408" i="2"/>
  <c r="Q411" i="2"/>
  <c r="U411" i="2" s="1"/>
  <c r="V411" i="2" s="1"/>
  <c r="R414" i="2"/>
  <c r="U414" i="2" s="1"/>
  <c r="V414" i="2" s="1"/>
  <c r="T420" i="2"/>
  <c r="Q423" i="2"/>
  <c r="U423" i="2" s="1"/>
  <c r="V423" i="2" s="1"/>
  <c r="R426" i="2"/>
  <c r="U426" i="2" s="1"/>
  <c r="V426" i="2" s="1"/>
  <c r="T432" i="2"/>
  <c r="Q435" i="2"/>
  <c r="U435" i="2" s="1"/>
  <c r="V435" i="2" s="1"/>
  <c r="R438" i="2"/>
  <c r="U438" i="2" s="1"/>
  <c r="V438" i="2" s="1"/>
  <c r="T444" i="2"/>
  <c r="Q300" i="2"/>
  <c r="U300" i="2" s="1"/>
  <c r="V300" i="2" s="1"/>
  <c r="Q312" i="2"/>
  <c r="U312" i="2" s="1"/>
  <c r="V312" i="2" s="1"/>
  <c r="Q324" i="2"/>
  <c r="U324" i="2" s="1"/>
  <c r="V324" i="2" s="1"/>
  <c r="Q336" i="2"/>
  <c r="U336" i="2" s="1"/>
  <c r="V336" i="2" s="1"/>
  <c r="Q348" i="2"/>
  <c r="U348" i="2" s="1"/>
  <c r="V348" i="2" s="1"/>
  <c r="Q360" i="2"/>
  <c r="U360" i="2" s="1"/>
  <c r="V360" i="2" s="1"/>
  <c r="Q372" i="2"/>
  <c r="U372" i="2" s="1"/>
  <c r="V372" i="2" s="1"/>
  <c r="Q384" i="2"/>
  <c r="U384" i="2" s="1"/>
  <c r="V384" i="2" s="1"/>
  <c r="Q396" i="2"/>
  <c r="U396" i="2" s="1"/>
  <c r="V396" i="2" s="1"/>
  <c r="Q408" i="2"/>
  <c r="U408" i="2" s="1"/>
  <c r="V408" i="2" s="1"/>
  <c r="Q420" i="2"/>
  <c r="U420" i="2" s="1"/>
  <c r="V420" i="2" s="1"/>
  <c r="Q432" i="2"/>
  <c r="U432" i="2" s="1"/>
  <c r="V432" i="2" s="1"/>
  <c r="Q444" i="2"/>
  <c r="U444" i="2" s="1"/>
  <c r="V444" i="2" s="1"/>
  <c r="U267" i="2" l="1"/>
  <c r="V267" i="2" s="1"/>
  <c r="U243" i="2"/>
  <c r="V243" i="2" s="1"/>
  <c r="V213" i="2"/>
  <c r="U123" i="2"/>
  <c r="V123" i="2" s="1"/>
  <c r="U111" i="2"/>
  <c r="V111" i="2" s="1"/>
  <c r="U99" i="2"/>
  <c r="V99" i="2" s="1"/>
  <c r="U87" i="2"/>
  <c r="V87" i="2" s="1"/>
  <c r="U75" i="2"/>
  <c r="V75" i="2" s="1"/>
  <c r="U63" i="2"/>
  <c r="V63" i="2" s="1"/>
  <c r="V39" i="2"/>
  <c r="U48" i="2"/>
  <c r="V48" i="2" s="1"/>
  <c r="U24" i="2"/>
  <c r="V24" i="2" s="1"/>
  <c r="U51" i="2"/>
  <c r="V51" i="2" s="1"/>
  <c r="U207" i="2"/>
  <c r="V207" i="2" s="1"/>
  <c r="U192" i="2"/>
  <c r="V192" i="2" s="1"/>
  <c r="V153" i="2"/>
  <c r="U144" i="2"/>
  <c r="V144" i="2" s="1"/>
  <c r="U228" i="2"/>
  <c r="V228" i="2" s="1"/>
  <c r="U171" i="2"/>
  <c r="V171" i="2" s="1"/>
  <c r="U147" i="2"/>
  <c r="V147" i="2" s="1"/>
  <c r="U279" i="2"/>
  <c r="V279" i="2" s="1"/>
  <c r="U255" i="2"/>
  <c r="V255" i="2" s="1"/>
  <c r="U216" i="2"/>
  <c r="V216" i="2" s="1"/>
  <c r="U168" i="2"/>
  <c r="V168" i="2" s="1"/>
  <c r="V141" i="2"/>
  <c r="V21" i="2"/>
  <c r="V237" i="2"/>
  <c r="V165" i="2"/>
  <c r="U156" i="2"/>
  <c r="V156" i="2" s="1"/>
  <c r="V57" i="2"/>
  <c r="U45" i="2"/>
  <c r="V45" i="2" s="1"/>
</calcChain>
</file>

<file path=xl/sharedStrings.xml><?xml version="1.0" encoding="utf-8"?>
<sst xmlns="http://schemas.openxmlformats.org/spreadsheetml/2006/main" count="997" uniqueCount="130">
  <si>
    <t>QC LOG BOOK</t>
  </si>
  <si>
    <t>-</t>
  </si>
  <si>
    <r>
      <t>Area</t>
    </r>
    <r>
      <rPr>
        <b/>
        <sz val="12"/>
        <rFont val="Calibri"/>
        <family val="2"/>
        <scheme val="minor"/>
      </rPr>
      <t>: Dry Etch</t>
    </r>
  </si>
  <si>
    <r>
      <t>Tool</t>
    </r>
    <r>
      <rPr>
        <b/>
        <sz val="12"/>
        <rFont val="Calibri"/>
        <family val="2"/>
        <scheme val="minor"/>
      </rPr>
      <t>: REPL1A</t>
    </r>
  </si>
  <si>
    <r>
      <t>QC Name</t>
    </r>
    <r>
      <rPr>
        <sz val="11"/>
        <color theme="1"/>
        <rFont val="Calibri"/>
        <family val="2"/>
        <scheme val="minor"/>
      </rPr>
      <t>: ER</t>
    </r>
  </si>
  <si>
    <r>
      <rPr>
        <b/>
        <u/>
        <sz val="12"/>
        <rFont val="Calibri"/>
        <family val="2"/>
        <scheme val="minor"/>
      </rPr>
      <t>Frequency:</t>
    </r>
    <r>
      <rPr>
        <b/>
        <sz val="12"/>
        <rFont val="Calibri"/>
        <family val="2"/>
        <scheme val="minor"/>
      </rPr>
      <t xml:space="preserve"> 72hrs or 500 production wfs   </t>
    </r>
  </si>
  <si>
    <r>
      <t>Wafer Type</t>
    </r>
    <r>
      <rPr>
        <b/>
        <sz val="12"/>
        <rFont val="Calibri"/>
        <family val="2"/>
        <scheme val="minor"/>
      </rPr>
      <t xml:space="preserve">: NIT 2800 </t>
    </r>
  </si>
  <si>
    <r>
      <rPr>
        <b/>
        <u/>
        <sz val="12"/>
        <rFont val="Calibri"/>
        <family val="2"/>
        <scheme val="minor"/>
      </rPr>
      <t xml:space="preserve">Measurment Tool (MTOP1) Recipe: </t>
    </r>
    <r>
      <rPr>
        <b/>
        <sz val="12"/>
        <rFont val="Calibri"/>
        <family val="2"/>
        <scheme val="minor"/>
      </rPr>
      <t>ETCH/QC/CS-B-RIE-NEW</t>
    </r>
  </si>
  <si>
    <r>
      <t>Recipe;</t>
    </r>
    <r>
      <rPr>
        <b/>
        <sz val="12"/>
        <rFont val="Calibri"/>
        <family val="2"/>
        <scheme val="minor"/>
      </rPr>
      <t xml:space="preserve"> SiN ER </t>
    </r>
  </si>
  <si>
    <r>
      <t>Pass Criteria for Etch rate</t>
    </r>
    <r>
      <rPr>
        <b/>
        <sz val="12"/>
        <rFont val="Calibri"/>
        <family val="2"/>
        <scheme val="minor"/>
      </rPr>
      <t xml:space="preserve">: LSL:1600 USL:2600 Å /Min </t>
    </r>
  </si>
  <si>
    <t xml:space="preserve">Pass Criteria for Uniformity: &lt;10% </t>
  </si>
  <si>
    <t>Thickness  (Å)</t>
  </si>
  <si>
    <t>x</t>
  </si>
  <si>
    <t>y</t>
  </si>
  <si>
    <t>Date (MM/DD/YYYY)</t>
  </si>
  <si>
    <t>Measurement
Tool</t>
  </si>
  <si>
    <t>Site</t>
  </si>
  <si>
    <t>site_1</t>
  </si>
  <si>
    <t>site_2</t>
  </si>
  <si>
    <t>site_3</t>
  </si>
  <si>
    <t>site_4</t>
  </si>
  <si>
    <t>site_5</t>
  </si>
  <si>
    <t>site_6</t>
  </si>
  <si>
    <t>site_7</t>
  </si>
  <si>
    <t>site_8</t>
  </si>
  <si>
    <t>site_9</t>
  </si>
  <si>
    <t>site_10</t>
  </si>
  <si>
    <t>site_11</t>
  </si>
  <si>
    <t>site_12</t>
  </si>
  <si>
    <t>site_13</t>
  </si>
  <si>
    <t>Max Etch Rate</t>
  </si>
  <si>
    <t>Min Etch Rate</t>
  </si>
  <si>
    <t>Etch Rate (A/Min)</t>
  </si>
  <si>
    <t>%STDEV</t>
  </si>
  <si>
    <t>% Uni</t>
  </si>
  <si>
    <t>Result</t>
  </si>
  <si>
    <t>Tech EC</t>
  </si>
  <si>
    <t>Lot ID</t>
  </si>
  <si>
    <t>Remarks</t>
  </si>
  <si>
    <t>LSL</t>
  </si>
  <si>
    <t>USL</t>
  </si>
  <si>
    <t>LCL</t>
  </si>
  <si>
    <t>UCL</t>
  </si>
  <si>
    <t>% Uni USL</t>
  </si>
  <si>
    <t>% Uni UCL</t>
  </si>
  <si>
    <t>MTOP1</t>
  </si>
  <si>
    <t>Pre</t>
  </si>
  <si>
    <t>Post</t>
  </si>
  <si>
    <t xml:space="preserve">ER_point
</t>
  </si>
  <si>
    <t>Q18010066.F1</t>
  </si>
  <si>
    <t>102/1159</t>
  </si>
  <si>
    <t>Q18020075.F1</t>
  </si>
  <si>
    <t>Q18040053.F1</t>
  </si>
  <si>
    <t>102/64</t>
  </si>
  <si>
    <t>Chuck temp@54 C</t>
  </si>
  <si>
    <t>Q18120059.F1</t>
  </si>
  <si>
    <t>lot track out issue in DMIS</t>
  </si>
  <si>
    <t>Chiller motor swapped</t>
  </si>
  <si>
    <t>1534/1159</t>
  </si>
  <si>
    <t>Q18200024.F1</t>
  </si>
  <si>
    <t>Q18240028.F1</t>
  </si>
  <si>
    <t>Q18250056.F1</t>
  </si>
  <si>
    <t>Q18330026.F1</t>
  </si>
  <si>
    <t>Q18320093.F1</t>
  </si>
  <si>
    <t>ch. PM done .Refurbed Kit from LNS korea Installed</t>
  </si>
  <si>
    <t>Q18370101.F1</t>
  </si>
  <si>
    <t>Q18410115.F1</t>
  </si>
  <si>
    <t>Q18420087.F1</t>
  </si>
  <si>
    <t>Q18430029.F1</t>
  </si>
  <si>
    <t>Q18440093.F1</t>
  </si>
  <si>
    <t>Q18470045.F1</t>
  </si>
  <si>
    <t>1340/1159</t>
  </si>
  <si>
    <t>Q19010019.F1</t>
  </si>
  <si>
    <t>Q19040039.F1</t>
  </si>
  <si>
    <t>Q19050022.F1</t>
  </si>
  <si>
    <t>Q19050101.F1</t>
  </si>
  <si>
    <t>Q19060067.F1</t>
  </si>
  <si>
    <t>121/1335</t>
  </si>
  <si>
    <t>1159/1340</t>
  </si>
  <si>
    <t>Q19090052.F1</t>
  </si>
  <si>
    <t>Q19100020.F1</t>
  </si>
  <si>
    <t>After the RF Matcher installed from Ch B</t>
  </si>
  <si>
    <t>Q19130071.F</t>
  </si>
  <si>
    <t>Q19130103.F1</t>
  </si>
  <si>
    <t>Q19140044.F1</t>
  </si>
  <si>
    <t>Q19150047.F1</t>
  </si>
  <si>
    <t>Q19170118.F1</t>
  </si>
  <si>
    <t>1335/1428</t>
  </si>
  <si>
    <t>Q19200059.F1</t>
  </si>
  <si>
    <t>Q19210038.F1</t>
  </si>
  <si>
    <t>Q19210081.F1</t>
  </si>
  <si>
    <t>Q19220039.F1</t>
  </si>
  <si>
    <t>Q19220093.F1</t>
  </si>
  <si>
    <t>Q19230044.F1</t>
  </si>
  <si>
    <t>121/1428</t>
  </si>
  <si>
    <t>Q19230094.F1</t>
  </si>
  <si>
    <t>Q19240051.F1</t>
  </si>
  <si>
    <t>Q19250067.F1</t>
  </si>
  <si>
    <t>Q19250121.F1</t>
  </si>
  <si>
    <t>1340/121</t>
  </si>
  <si>
    <t>Q19260016.F1</t>
  </si>
  <si>
    <t>Q19290052.F1</t>
  </si>
  <si>
    <t>Q19300089.F1</t>
  </si>
  <si>
    <t>Q19310002.F1</t>
  </si>
  <si>
    <t>Q19310111.F1</t>
  </si>
  <si>
    <t>Q19320005.F1</t>
  </si>
  <si>
    <t>1335/1159</t>
  </si>
  <si>
    <t>Q19330036.F1</t>
  </si>
  <si>
    <t>Q19330077.F1</t>
  </si>
  <si>
    <t>Q19340103.F1</t>
  </si>
  <si>
    <t>Q19350065.F1</t>
  </si>
  <si>
    <t>Q19360009.F1</t>
  </si>
  <si>
    <t>Q19360079.F1</t>
  </si>
  <si>
    <t>Q19360140.F1</t>
  </si>
  <si>
    <t>Q19380042.F1</t>
  </si>
  <si>
    <t>1 time used wf</t>
  </si>
  <si>
    <t>Q19380100.F1</t>
  </si>
  <si>
    <t>Q19390092.F1</t>
  </si>
  <si>
    <t>DTCU of Ch A and B swapped</t>
  </si>
  <si>
    <t>Q19400022.F1</t>
  </si>
  <si>
    <t>Q19400032.F1</t>
  </si>
  <si>
    <t>Q19420110.F1</t>
  </si>
  <si>
    <t>DTCU put back in chamber A</t>
  </si>
  <si>
    <t>Q19430061.F1</t>
  </si>
  <si>
    <t>Q19440020.F1</t>
  </si>
  <si>
    <t>Q19440092.F1</t>
  </si>
  <si>
    <t>Q19450021.F1</t>
  </si>
  <si>
    <t>wf run w/o seasoning</t>
  </si>
  <si>
    <t>Q19470062.F1</t>
  </si>
  <si>
    <t>Q19470122.F1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</si>
</sst>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m/d;@"/>
    <numFmt numFmtId="166" formatCode="mm\/dd\/yyyy"/>
  </numFmts>
  <fonts count="16" x14ac:knownFonts="1">
    <font>
      <sz val="11"/>
      <color theme="1"/>
      <name val="Calibri"/>
      <family val="2"/>
      <scheme val="minor"/>
    </font>
    <font>
      <sz val="12"/>
      <color theme="1"/>
      <name val="Calibri"/>
      <family val="2"/>
      <scheme val="minor"/>
    </font>
    <font>
      <b/>
      <u/>
      <sz val="12"/>
      <name val="Calibri"/>
      <family val="2"/>
      <scheme val="minor"/>
    </font>
    <font>
      <u/>
      <sz val="12"/>
      <color rgb="FF00B050"/>
      <name val="Calibri"/>
      <family val="2"/>
      <scheme val="minor"/>
    </font>
    <font>
      <b/>
      <sz val="12"/>
      <name val="Calibri"/>
      <family val="2"/>
      <scheme val="minor"/>
    </font>
    <font>
      <sz val="12"/>
      <name val="Calibri"/>
      <family val="2"/>
      <scheme val="minor"/>
    </font>
    <font>
      <sz val="12"/>
      <color indexed="12"/>
      <name val="Calibri"/>
      <family val="2"/>
      <scheme val="minor"/>
    </font>
    <font>
      <b/>
      <sz val="12"/>
      <color rgb="FF00B050"/>
      <name val="Calibri"/>
      <family val="2"/>
      <scheme val="minor"/>
    </font>
    <font>
      <b/>
      <sz val="12"/>
      <color theme="1"/>
      <name val="Calibri"/>
      <family val="2"/>
      <scheme val="minor"/>
    </font>
    <font>
      <sz val="12"/>
      <color rgb="FF00B050"/>
      <name val="Calibri"/>
      <family val="2"/>
      <scheme val="minor"/>
    </font>
    <font>
      <sz val="12"/>
      <name val="Arial"/>
      <family val="2"/>
    </font>
    <font>
      <b/>
      <u/>
      <sz val="12"/>
      <name val="Arial"/>
      <family val="2"/>
    </font>
    <font>
      <sz val="12"/>
      <color rgb="FF00B050"/>
      <name val="Arial"/>
      <family val="2"/>
    </font>
    <font>
      <u/>
      <sz val="12"/>
      <color rgb="FF00B050"/>
      <name val="Arial"/>
      <family val="2"/>
    </font>
    <font>
      <sz val="10"/>
      <color theme="1"/>
      <name val="Calibri"/>
      <family val="2"/>
      <scheme val="minor"/>
    </font>
    <font>
      <sz val="14"/>
      <color theme="1"/>
      <name val="Calibri"/>
      <family val="2"/>
      <scheme val="minor"/>
    </font>
  </fonts>
  <fills count="3">
    <fill>
      <patternFill patternType="none"/>
    </fill>
    <fill>
      <patternFill patternType="gray125"/>
    </fill>
    <fill>
      <patternFill patternType="solid">
        <fgColor indexed="9"/>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s>
  <cellStyleXfs count="2">
    <xf numFmtId="0" fontId="0" fillId="0" borderId="0"/>
    <xf numFmtId="0" fontId="1" fillId="0" borderId="0"/>
  </cellStyleXfs>
  <cellXfs count="139">
    <xf numFmtId="0" fontId="0" fillId="0" borderId="0" xfId="0"/>
    <xf numFmtId="164" fontId="2" fillId="2" borderId="1" xfId="1" applyNumberFormat="1" applyFont="1" applyFill="1" applyBorder="1" applyAlignment="1">
      <alignment horizontal="left" vertical="center"/>
    </xf>
    <xf numFmtId="0" fontId="2" fillId="2" borderId="2" xfId="1" applyFont="1" applyFill="1" applyBorder="1" applyAlignment="1">
      <alignment horizontal="left"/>
    </xf>
    <xf numFmtId="0" fontId="2" fillId="2" borderId="3" xfId="1" applyFont="1" applyFill="1" applyBorder="1" applyAlignment="1">
      <alignment horizontal="left"/>
    </xf>
    <xf numFmtId="2" fontId="2" fillId="2" borderId="2" xfId="1" applyNumberFormat="1" applyFont="1" applyFill="1" applyBorder="1" applyAlignment="1">
      <alignment horizontal="left"/>
    </xf>
    <xf numFmtId="0" fontId="2" fillId="2" borderId="2" xfId="1" applyFont="1" applyFill="1" applyBorder="1" applyAlignment="1">
      <alignment horizontal="left" vertical="center"/>
    </xf>
    <xf numFmtId="0" fontId="2" fillId="2" borderId="2" xfId="1" applyFont="1" applyFill="1" applyBorder="1" applyAlignment="1">
      <alignment horizontal="center" vertical="center"/>
    </xf>
    <xf numFmtId="0" fontId="2" fillId="2" borderId="2" xfId="1" applyFont="1" applyFill="1" applyBorder="1" applyAlignment="1">
      <alignment horizontal="left" vertical="top" wrapText="1"/>
    </xf>
    <xf numFmtId="0" fontId="3" fillId="2" borderId="2" xfId="1" applyFont="1" applyFill="1" applyBorder="1" applyAlignment="1">
      <alignment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2" fillId="2" borderId="0" xfId="1" applyFont="1" applyFill="1"/>
    <xf numFmtId="164" fontId="2" fillId="2" borderId="4" xfId="1" applyNumberFormat="1" applyFont="1" applyFill="1" applyBorder="1" applyAlignment="1">
      <alignment horizontal="left" vertical="center"/>
    </xf>
    <xf numFmtId="0" fontId="2" fillId="2" borderId="0" xfId="1" applyFont="1" applyFill="1" applyAlignment="1">
      <alignment horizontal="left"/>
    </xf>
    <xf numFmtId="0" fontId="5" fillId="0" borderId="0" xfId="1" applyFont="1" applyAlignment="1">
      <alignment horizontal="left"/>
    </xf>
    <xf numFmtId="0" fontId="5" fillId="2" borderId="0" xfId="1" applyFont="1" applyFill="1" applyAlignment="1">
      <alignment horizontal="left"/>
    </xf>
    <xf numFmtId="0" fontId="4" fillId="2" borderId="0" xfId="1" applyFont="1" applyFill="1" applyAlignment="1">
      <alignment horizontal="left"/>
    </xf>
    <xf numFmtId="0" fontId="2" fillId="2" borderId="5" xfId="1" applyFont="1" applyFill="1" applyBorder="1" applyAlignment="1">
      <alignment horizontal="left" vertical="top"/>
    </xf>
    <xf numFmtId="2" fontId="2" fillId="2" borderId="0" xfId="1" applyNumberFormat="1" applyFont="1" applyFill="1" applyAlignment="1">
      <alignment horizontal="left"/>
    </xf>
    <xf numFmtId="0" fontId="5" fillId="0" borderId="0" xfId="1" applyFont="1" applyAlignment="1">
      <alignment horizontal="left" vertical="center"/>
    </xf>
    <xf numFmtId="0" fontId="5" fillId="0" borderId="0" xfId="1" applyFont="1" applyAlignment="1">
      <alignment horizontal="center" vertical="center"/>
    </xf>
    <xf numFmtId="0" fontId="2" fillId="2" borderId="0" xfId="1" applyFont="1" applyFill="1" applyAlignment="1">
      <alignment horizontal="left" vertical="top" wrapText="1"/>
    </xf>
    <xf numFmtId="0" fontId="3" fillId="2" borderId="0" xfId="1" applyFont="1" applyFill="1" applyAlignment="1">
      <alignment vertical="center"/>
    </xf>
    <xf numFmtId="0" fontId="3" fillId="2" borderId="0" xfId="1" applyFont="1" applyFill="1" applyAlignment="1">
      <alignment horizontal="center" vertical="center"/>
    </xf>
    <xf numFmtId="0" fontId="3" fillId="2" borderId="5" xfId="1" applyFont="1" applyFill="1" applyBorder="1" applyAlignment="1">
      <alignment horizontal="center" vertical="center"/>
    </xf>
    <xf numFmtId="0" fontId="1" fillId="0" borderId="0" xfId="1"/>
    <xf numFmtId="0" fontId="4" fillId="2" borderId="5" xfId="1" applyFont="1" applyFill="1" applyBorder="1" applyAlignment="1">
      <alignment horizontal="left"/>
    </xf>
    <xf numFmtId="2" fontId="4" fillId="2" borderId="0" xfId="1" applyNumberFormat="1" applyFont="1" applyFill="1" applyAlignment="1">
      <alignment horizontal="left"/>
    </xf>
    <xf numFmtId="0" fontId="4" fillId="2" borderId="0" xfId="1" applyFont="1" applyFill="1" applyAlignment="1">
      <alignment horizontal="left" vertical="center"/>
    </xf>
    <xf numFmtId="0" fontId="4" fillId="2" borderId="0" xfId="1" applyFont="1" applyFill="1" applyAlignment="1">
      <alignment horizontal="center" vertical="center"/>
    </xf>
    <xf numFmtId="0" fontId="4" fillId="2" borderId="0" xfId="1" applyFont="1" applyFill="1" applyAlignment="1">
      <alignment horizontal="left" vertical="top" wrapText="1"/>
    </xf>
    <xf numFmtId="0" fontId="1" fillId="0" borderId="0" xfId="1" applyAlignment="1">
      <alignment horizontal="left"/>
    </xf>
    <xf numFmtId="0" fontId="6" fillId="2" borderId="0" xfId="1" applyFont="1" applyFill="1" applyAlignment="1">
      <alignment horizontal="left" vertical="center"/>
    </xf>
    <xf numFmtId="2" fontId="6" fillId="2" borderId="0" xfId="1" applyNumberFormat="1" applyFont="1" applyFill="1" applyAlignment="1">
      <alignment horizontal="left" vertical="center"/>
    </xf>
    <xf numFmtId="0" fontId="1" fillId="2" borderId="0" xfId="1" applyFill="1" applyAlignment="1">
      <alignment horizontal="left" vertical="center"/>
    </xf>
    <xf numFmtId="0" fontId="1" fillId="2" borderId="0" xfId="1" applyFill="1" applyAlignment="1">
      <alignment horizontal="center" vertical="center"/>
    </xf>
    <xf numFmtId="0" fontId="1" fillId="0" borderId="0" xfId="1" applyAlignment="1">
      <alignment horizontal="left" vertical="top" wrapText="1"/>
    </xf>
    <xf numFmtId="164" fontId="4" fillId="2" borderId="4" xfId="1" applyNumberFormat="1" applyFont="1" applyFill="1" applyBorder="1" applyAlignment="1">
      <alignment horizontal="left" vertical="center"/>
    </xf>
    <xf numFmtId="164" fontId="5" fillId="0" borderId="6" xfId="1" applyNumberFormat="1" applyFont="1" applyBorder="1" applyAlignment="1">
      <alignment horizontal="center" vertical="center" wrapText="1"/>
    </xf>
    <xf numFmtId="0" fontId="5" fillId="0" borderId="1" xfId="1" applyFont="1" applyBorder="1" applyAlignment="1">
      <alignment horizontal="center" vertical="top" wrapText="1"/>
    </xf>
    <xf numFmtId="0" fontId="5" fillId="0" borderId="7" xfId="1" applyFont="1" applyBorder="1" applyAlignment="1">
      <alignment horizontal="center" vertical="top" wrapText="1"/>
    </xf>
    <xf numFmtId="0" fontId="5" fillId="0" borderId="8" xfId="1" applyFont="1" applyBorder="1" applyAlignment="1">
      <alignment horizontal="center" vertical="top" wrapText="1"/>
    </xf>
    <xf numFmtId="2" fontId="1" fillId="0" borderId="0" xfId="1" applyNumberFormat="1"/>
    <xf numFmtId="0" fontId="5" fillId="0" borderId="6" xfId="1" applyFont="1" applyBorder="1" applyAlignment="1">
      <alignment horizontal="center" vertical="center" wrapText="1"/>
    </xf>
    <xf numFmtId="0" fontId="5" fillId="0" borderId="1" xfId="1" applyFont="1" applyBorder="1" applyAlignment="1">
      <alignment horizontal="center" vertical="center" wrapText="1"/>
    </xf>
    <xf numFmtId="0" fontId="5" fillId="0" borderId="1" xfId="1" applyFont="1" applyBorder="1" applyAlignment="1">
      <alignment horizontal="left" vertical="top" wrapText="1"/>
    </xf>
    <xf numFmtId="0" fontId="3" fillId="2" borderId="6" xfId="1" applyFont="1" applyFill="1" applyBorder="1" applyAlignment="1">
      <alignment vertical="center"/>
    </xf>
    <xf numFmtId="0" fontId="3" fillId="2" borderId="6" xfId="1" applyFont="1" applyFill="1" applyBorder="1" applyAlignment="1">
      <alignment horizontal="center" vertical="center"/>
    </xf>
    <xf numFmtId="164" fontId="5" fillId="0" borderId="5" xfId="1" applyNumberFormat="1" applyFont="1" applyBorder="1" applyAlignment="1">
      <alignment horizontal="center" vertical="center" wrapText="1"/>
    </xf>
    <xf numFmtId="0" fontId="5" fillId="0" borderId="4" xfId="1" applyFont="1" applyBorder="1" applyAlignment="1">
      <alignment horizontal="center" vertical="top" wrapText="1"/>
    </xf>
    <xf numFmtId="0" fontId="1" fillId="0" borderId="9" xfId="1" applyBorder="1" applyAlignment="1">
      <alignment horizontal="center" vertical="center"/>
    </xf>
    <xf numFmtId="0" fontId="5" fillId="0" borderId="10" xfId="1" applyFont="1" applyBorder="1" applyAlignment="1">
      <alignment horizontal="center" vertical="center" wrapText="1"/>
    </xf>
    <xf numFmtId="0" fontId="5" fillId="0" borderId="4" xfId="1" applyFont="1" applyBorder="1" applyAlignment="1">
      <alignment horizontal="center" vertical="center" wrapText="1"/>
    </xf>
    <xf numFmtId="0" fontId="5" fillId="0" borderId="4" xfId="1" applyFont="1" applyBorder="1" applyAlignment="1">
      <alignment horizontal="left" vertical="top" wrapText="1"/>
    </xf>
    <xf numFmtId="0" fontId="3" fillId="2" borderId="10" xfId="1" applyFont="1" applyFill="1" applyBorder="1" applyAlignment="1">
      <alignment vertical="center"/>
    </xf>
    <xf numFmtId="0" fontId="3" fillId="2" borderId="10" xfId="1" applyFont="1" applyFill="1" applyBorder="1" applyAlignment="1">
      <alignment horizontal="center" vertical="center"/>
    </xf>
    <xf numFmtId="0" fontId="3" fillId="2" borderId="4" xfId="1" applyFont="1" applyFill="1" applyBorder="1" applyAlignment="1">
      <alignment horizontal="center" vertical="center"/>
    </xf>
    <xf numFmtId="165" fontId="4" fillId="0" borderId="11" xfId="1" applyNumberFormat="1" applyFont="1" applyBorder="1" applyAlignment="1">
      <alignment horizontal="center" vertical="top" wrapText="1"/>
    </xf>
    <xf numFmtId="0" fontId="4" fillId="0" borderId="12" xfId="1" applyFont="1" applyBorder="1" applyAlignment="1">
      <alignment horizontal="center" vertical="top" wrapText="1"/>
    </xf>
    <xf numFmtId="0" fontId="4" fillId="0" borderId="13" xfId="1" applyFont="1" applyBorder="1" applyAlignment="1">
      <alignment horizontal="center" vertical="top" wrapText="1"/>
    </xf>
    <xf numFmtId="2" fontId="4" fillId="0" borderId="12" xfId="1" applyNumberFormat="1" applyFont="1" applyBorder="1" applyAlignment="1">
      <alignment horizontal="center" vertical="top" wrapText="1"/>
    </xf>
    <xf numFmtId="0" fontId="4" fillId="0" borderId="12" xfId="1" applyFont="1" applyBorder="1" applyAlignment="1">
      <alignment horizontal="center" vertical="top"/>
    </xf>
    <xf numFmtId="0" fontId="4" fillId="0" borderId="14" xfId="1" applyFont="1" applyBorder="1" applyAlignment="1">
      <alignment horizontal="center" vertical="top" wrapText="1"/>
    </xf>
    <xf numFmtId="0" fontId="7" fillId="2" borderId="12" xfId="1" applyFont="1" applyFill="1" applyBorder="1" applyAlignment="1">
      <alignment horizontal="center" vertical="top"/>
    </xf>
    <xf numFmtId="0" fontId="7" fillId="2" borderId="15" xfId="1" applyFont="1" applyFill="1" applyBorder="1" applyAlignment="1">
      <alignment horizontal="center" vertical="top"/>
    </xf>
    <xf numFmtId="0" fontId="8" fillId="0" borderId="0" xfId="1" applyFont="1" applyAlignment="1">
      <alignment horizontal="center" vertical="top"/>
    </xf>
    <xf numFmtId="166" fontId="1" fillId="0" borderId="16" xfId="1" applyNumberFormat="1" applyBorder="1" applyAlignment="1">
      <alignment horizontal="center" vertical="center"/>
    </xf>
    <xf numFmtId="0" fontId="5" fillId="0" borderId="16" xfId="1" applyFont="1" applyBorder="1" applyAlignment="1">
      <alignment horizontal="center" vertical="top" wrapText="1"/>
    </xf>
    <xf numFmtId="0" fontId="5" fillId="0" borderId="16" xfId="1" applyFont="1" applyBorder="1" applyAlignment="1">
      <alignment vertical="top" wrapText="1"/>
    </xf>
    <xf numFmtId="2" fontId="5" fillId="0" borderId="16" xfId="1" applyNumberFormat="1" applyFont="1" applyBorder="1" applyAlignment="1">
      <alignment vertical="top" wrapText="1"/>
    </xf>
    <xf numFmtId="0" fontId="5" fillId="0" borderId="16" xfId="1" applyFont="1" applyBorder="1" applyAlignment="1">
      <alignment vertical="top"/>
    </xf>
    <xf numFmtId="0" fontId="1" fillId="0" borderId="17" xfId="1" applyBorder="1" applyAlignment="1">
      <alignment horizontal="right" vertical="center"/>
    </xf>
    <xf numFmtId="0" fontId="1" fillId="0" borderId="0" xfId="1" applyAlignment="1">
      <alignment horizontal="center" vertical="center"/>
    </xf>
    <xf numFmtId="0" fontId="9" fillId="2" borderId="10" xfId="1" applyFont="1" applyFill="1" applyBorder="1" applyAlignment="1">
      <alignment vertical="center"/>
    </xf>
    <xf numFmtId="0" fontId="9" fillId="2" borderId="16" xfId="1" applyFont="1" applyFill="1" applyBorder="1" applyAlignment="1">
      <alignment vertical="center"/>
    </xf>
    <xf numFmtId="0" fontId="9" fillId="2" borderId="16" xfId="1" applyFont="1" applyFill="1" applyBorder="1" applyAlignment="1">
      <alignment horizontal="center" vertical="center"/>
    </xf>
    <xf numFmtId="0" fontId="5" fillId="0" borderId="9" xfId="1" applyFont="1" applyBorder="1" applyAlignment="1">
      <alignment vertical="top" wrapText="1"/>
    </xf>
    <xf numFmtId="2" fontId="5" fillId="0" borderId="9" xfId="1" applyNumberFormat="1" applyFont="1" applyBorder="1" applyAlignment="1">
      <alignment vertical="top" wrapText="1"/>
    </xf>
    <xf numFmtId="0" fontId="5" fillId="0" borderId="9" xfId="1" applyFont="1" applyBorder="1" applyAlignment="1">
      <alignment vertical="top"/>
    </xf>
    <xf numFmtId="0" fontId="1" fillId="0" borderId="18" xfId="1" applyBorder="1" applyAlignment="1">
      <alignment horizontal="right" vertical="center"/>
    </xf>
    <xf numFmtId="0" fontId="1" fillId="0" borderId="0" xfId="1" applyAlignment="1">
      <alignment horizontal="right" vertical="center"/>
    </xf>
    <xf numFmtId="0" fontId="9" fillId="2" borderId="6" xfId="1" applyFont="1" applyFill="1" applyBorder="1" applyAlignment="1">
      <alignment vertical="center"/>
    </xf>
    <xf numFmtId="0" fontId="9" fillId="2" borderId="9" xfId="1" applyFont="1" applyFill="1" applyBorder="1" applyAlignment="1">
      <alignment vertical="center"/>
    </xf>
    <xf numFmtId="0" fontId="9" fillId="2" borderId="9" xfId="1" applyFont="1" applyFill="1" applyBorder="1" applyAlignment="1">
      <alignment horizontal="center" vertical="center"/>
    </xf>
    <xf numFmtId="0" fontId="5" fillId="0" borderId="19" xfId="1" applyFont="1" applyBorder="1" applyAlignment="1">
      <alignment vertical="top" wrapText="1"/>
    </xf>
    <xf numFmtId="0" fontId="5" fillId="0" borderId="19" xfId="1" applyFont="1" applyBorder="1" applyAlignment="1">
      <alignment horizontal="center" wrapText="1"/>
    </xf>
    <xf numFmtId="2" fontId="5" fillId="0" borderId="19" xfId="1" applyNumberFormat="1" applyFont="1" applyBorder="1" applyAlignment="1">
      <alignment vertical="top" wrapText="1"/>
    </xf>
    <xf numFmtId="0" fontId="5" fillId="0" borderId="19" xfId="1" applyFont="1" applyBorder="1" applyAlignment="1">
      <alignment vertical="top"/>
    </xf>
    <xf numFmtId="0" fontId="1" fillId="0" borderId="20" xfId="1" applyBorder="1" applyAlignment="1">
      <alignment horizontal="right" vertical="center"/>
    </xf>
    <xf numFmtId="166" fontId="1" fillId="0" borderId="9" xfId="1" applyNumberFormat="1" applyBorder="1" applyAlignment="1">
      <alignment horizontal="center" vertical="center"/>
    </xf>
    <xf numFmtId="0" fontId="5" fillId="0" borderId="21" xfId="1" applyFont="1" applyBorder="1" applyAlignment="1">
      <alignment horizontal="center" vertical="top" wrapText="1"/>
    </xf>
    <xf numFmtId="0" fontId="5" fillId="0" borderId="21" xfId="1" applyFont="1" applyBorder="1" applyAlignment="1">
      <alignment vertical="top" wrapText="1"/>
    </xf>
    <xf numFmtId="2" fontId="5" fillId="0" borderId="21" xfId="1" applyNumberFormat="1" applyFont="1" applyBorder="1" applyAlignment="1">
      <alignment vertical="top" wrapText="1"/>
    </xf>
    <xf numFmtId="0" fontId="1" fillId="0" borderId="22" xfId="1" applyBorder="1" applyAlignment="1">
      <alignment horizontal="right" vertical="center"/>
    </xf>
    <xf numFmtId="0" fontId="5" fillId="0" borderId="0" xfId="1" applyFont="1" applyAlignment="1">
      <alignment horizontal="center" vertical="top" wrapText="1"/>
    </xf>
    <xf numFmtId="0" fontId="1" fillId="0" borderId="0" xfId="1" applyAlignment="1">
      <alignment horizontal="center" vertical="top" wrapText="1"/>
    </xf>
    <xf numFmtId="0" fontId="1" fillId="0" borderId="9" xfId="1" applyBorder="1" applyAlignment="1">
      <alignment horizontal="right" vertical="center"/>
    </xf>
    <xf numFmtId="0" fontId="5" fillId="0" borderId="23" xfId="1" applyFont="1" applyBorder="1" applyAlignment="1">
      <alignment vertical="top" wrapText="1"/>
    </xf>
    <xf numFmtId="0" fontId="1" fillId="0" borderId="19" xfId="1" applyBorder="1" applyAlignment="1">
      <alignment horizontal="right" vertical="center"/>
    </xf>
    <xf numFmtId="0" fontId="5" fillId="0" borderId="0" xfId="1" applyFont="1" applyAlignment="1">
      <alignment horizontal="left" vertical="top" wrapText="1"/>
    </xf>
    <xf numFmtId="0" fontId="5" fillId="0" borderId="21" xfId="1" applyFont="1" applyBorder="1" applyAlignment="1">
      <alignment vertical="top"/>
    </xf>
    <xf numFmtId="0" fontId="1" fillId="0" borderId="0" xfId="1" applyAlignment="1">
      <alignment horizontal="center" vertical="top"/>
    </xf>
    <xf numFmtId="166" fontId="1" fillId="0" borderId="24" xfId="1" applyNumberFormat="1" applyBorder="1" applyAlignment="1">
      <alignment horizontal="center" vertical="center"/>
    </xf>
    <xf numFmtId="0" fontId="1" fillId="0" borderId="25" xfId="1" applyBorder="1"/>
    <xf numFmtId="0" fontId="1" fillId="0" borderId="26" xfId="1" applyBorder="1"/>
    <xf numFmtId="0" fontId="1" fillId="0" borderId="8" xfId="1" applyBorder="1"/>
    <xf numFmtId="0" fontId="1" fillId="0" borderId="0" xfId="1" applyAlignment="1">
      <alignment horizontal="left" vertical="top"/>
    </xf>
    <xf numFmtId="0" fontId="3" fillId="2" borderId="9" xfId="1" applyFont="1" applyFill="1" applyBorder="1" applyAlignment="1">
      <alignment vertical="center"/>
    </xf>
    <xf numFmtId="0" fontId="3" fillId="2" borderId="9" xfId="1" applyFont="1" applyFill="1" applyBorder="1" applyAlignment="1">
      <alignment horizontal="center" vertical="center"/>
    </xf>
    <xf numFmtId="0" fontId="10" fillId="0" borderId="21" xfId="1" applyFont="1" applyBorder="1" applyAlignment="1">
      <alignment horizontal="center" vertical="top" wrapText="1"/>
    </xf>
    <xf numFmtId="0" fontId="10" fillId="0" borderId="21" xfId="1" applyFont="1" applyBorder="1" applyAlignment="1">
      <alignment vertical="top" wrapText="1"/>
    </xf>
    <xf numFmtId="0" fontId="1" fillId="0" borderId="0" xfId="1" applyAlignment="1">
      <alignment horizontal="center" wrapText="1"/>
    </xf>
    <xf numFmtId="0" fontId="11" fillId="2" borderId="9" xfId="1" applyFont="1" applyFill="1" applyBorder="1" applyAlignment="1">
      <alignment horizontal="center" vertical="center"/>
    </xf>
    <xf numFmtId="0" fontId="12" fillId="2" borderId="6" xfId="1" applyFont="1" applyFill="1" applyBorder="1" applyAlignment="1">
      <alignment vertical="center"/>
    </xf>
    <xf numFmtId="0" fontId="12" fillId="2" borderId="9" xfId="1" applyFont="1" applyFill="1" applyBorder="1" applyAlignment="1">
      <alignment vertical="center"/>
    </xf>
    <xf numFmtId="0" fontId="12" fillId="2" borderId="9" xfId="1" applyFont="1" applyFill="1" applyBorder="1" applyAlignment="1">
      <alignment horizontal="center" vertical="center"/>
    </xf>
    <xf numFmtId="164" fontId="1" fillId="0" borderId="27" xfId="1" applyNumberFormat="1" applyBorder="1" applyAlignment="1">
      <alignment horizontal="center" vertical="center"/>
    </xf>
    <xf numFmtId="0" fontId="10" fillId="0" borderId="9" xfId="1" applyFont="1" applyBorder="1" applyAlignment="1">
      <alignment vertical="top" wrapText="1"/>
    </xf>
    <xf numFmtId="0" fontId="10" fillId="0" borderId="9" xfId="1" applyFont="1" applyBorder="1" applyAlignment="1">
      <alignment vertical="top"/>
    </xf>
    <xf numFmtId="0" fontId="13" fillId="2" borderId="9" xfId="1" applyFont="1" applyFill="1" applyBorder="1" applyAlignment="1">
      <alignment vertical="center"/>
    </xf>
    <xf numFmtId="0" fontId="13" fillId="2" borderId="9" xfId="1" applyFont="1" applyFill="1" applyBorder="1" applyAlignment="1">
      <alignment horizontal="center" vertical="center"/>
    </xf>
    <xf numFmtId="164" fontId="1" fillId="0" borderId="28" xfId="1" applyNumberFormat="1" applyBorder="1" applyAlignment="1">
      <alignment horizontal="center" vertical="center"/>
    </xf>
    <xf numFmtId="0" fontId="10" fillId="0" borderId="19" xfId="1" applyFont="1" applyBorder="1" applyAlignment="1">
      <alignment vertical="top" wrapText="1"/>
    </xf>
    <xf numFmtId="0" fontId="10" fillId="0" borderId="19" xfId="1" applyFont="1" applyBorder="1" applyAlignment="1">
      <alignment horizontal="center" wrapText="1"/>
    </xf>
    <xf numFmtId="0" fontId="10" fillId="0" borderId="19" xfId="1" applyFont="1" applyBorder="1" applyAlignment="1">
      <alignment vertical="top"/>
    </xf>
    <xf numFmtId="0" fontId="10" fillId="0" borderId="22" xfId="1" applyFont="1" applyBorder="1" applyAlignment="1">
      <alignment horizontal="right" vertical="center"/>
    </xf>
    <xf numFmtId="0" fontId="10" fillId="0" borderId="0" xfId="1" applyFont="1" applyAlignment="1">
      <alignment horizontal="center" wrapText="1"/>
    </xf>
    <xf numFmtId="0" fontId="10" fillId="0" borderId="0" xfId="1" applyFont="1" applyAlignment="1">
      <alignment horizontal="center" vertical="center"/>
    </xf>
    <xf numFmtId="0" fontId="1" fillId="0" borderId="0" xfId="1" applyProtection="1">
      <protection locked="0"/>
    </xf>
    <xf numFmtId="0" fontId="1" fillId="0" borderId="4" xfId="1" applyBorder="1"/>
    <xf numFmtId="164" fontId="1" fillId="0" borderId="29" xfId="1" applyNumberFormat="1" applyBorder="1" applyAlignment="1">
      <alignment horizontal="center" vertical="center"/>
    </xf>
    <xf numFmtId="166" fontId="1" fillId="0" borderId="6" xfId="1" applyNumberFormat="1" applyBorder="1" applyAlignment="1">
      <alignment vertical="top"/>
    </xf>
    <xf numFmtId="0" fontId="1" fillId="0" borderId="30" xfId="1" applyBorder="1" applyAlignment="1">
      <alignment vertical="center"/>
    </xf>
    <xf numFmtId="166" fontId="1" fillId="0" borderId="10" xfId="1" applyNumberFormat="1" applyBorder="1" applyAlignment="1">
      <alignment vertical="top"/>
    </xf>
    <xf numFmtId="166" fontId="1" fillId="0" borderId="16" xfId="1" applyNumberFormat="1" applyBorder="1" applyAlignment="1">
      <alignment vertical="top"/>
    </xf>
    <xf numFmtId="166" fontId="14" fillId="0" borderId="9" xfId="1" applyNumberFormat="1" applyFont="1" applyBorder="1" applyAlignment="1">
      <alignment horizontal="center" vertical="center"/>
    </xf>
    <xf numFmtId="0" fontId="10" fillId="2" borderId="9" xfId="1" applyFont="1" applyFill="1" applyBorder="1" applyAlignment="1">
      <alignment horizontal="center" vertical="center"/>
    </xf>
    <xf numFmtId="0" fontId="15" fillId="0" borderId="0" xfId="1" applyFont="1" applyAlignment="1">
      <alignment horizontal="left" vertical="top"/>
    </xf>
    <xf numFmtId="164" fontId="1" fillId="0" borderId="0" xfId="1" applyNumberFormat="1" applyAlignment="1">
      <alignment horizontal="center" vertical="center"/>
    </xf>
  </cellXfs>
  <cellStyles count="2">
    <cellStyle name="Normal" xfId="0" builtinId="0"/>
    <cellStyle name="Normal 2" xfId="1" xr:uid="{BCA17B28-704F-4FCA-8C75-0E3060342D41}"/>
  </cellStyles>
  <dxfs count="164">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
      <font>
        <color rgb="FF00B050"/>
      </font>
      <fill>
        <patternFill>
          <bgColor theme="6" tint="0.39994506668294322"/>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666D1-C264-4317-B203-A596D099E928}">
  <sheetPr codeName="Sheet5"/>
  <dimension ref="A1:AF696"/>
  <sheetViews>
    <sheetView tabSelected="1" zoomScale="70" zoomScaleNormal="70" workbookViewId="0">
      <pane ySplit="11" topLeftCell="A439" activePane="bottomLeft" state="frozen"/>
      <selection pane="bottomLeft" activeCell="C448" sqref="C448"/>
    </sheetView>
  </sheetViews>
  <sheetFormatPr defaultColWidth="10" defaultRowHeight="15.6" x14ac:dyDescent="0.3"/>
  <cols>
    <col min="1" max="1" width="14.88671875" style="138" customWidth="1"/>
    <col min="2" max="2" width="16.77734375" style="25" customWidth="1"/>
    <col min="3" max="15" width="10" style="25"/>
    <col min="16" max="16" width="11.109375" style="25" customWidth="1"/>
    <col min="17" max="19" width="10" style="25"/>
    <col min="20" max="20" width="12.6640625" style="25" customWidth="1"/>
    <col min="21" max="21" width="12.21875" style="42" customWidth="1"/>
    <col min="22" max="22" width="10" style="25"/>
    <col min="23" max="23" width="11.33203125" style="80" customWidth="1"/>
    <col min="24" max="24" width="21" style="72" customWidth="1"/>
    <col min="25" max="25" width="31.33203125" style="36" customWidth="1"/>
    <col min="26" max="29" width="10" style="107"/>
    <col min="30" max="31" width="10" style="108"/>
    <col min="32" max="16384" width="10" style="25"/>
  </cols>
  <sheetData>
    <row r="1" spans="1:31" s="11" customFormat="1" x14ac:dyDescent="0.3">
      <c r="A1" s="1" t="s">
        <v>0</v>
      </c>
      <c r="B1" s="2"/>
      <c r="C1" s="2"/>
      <c r="D1" s="2"/>
      <c r="E1" s="2"/>
      <c r="F1" s="2"/>
      <c r="G1" s="2"/>
      <c r="H1" s="2"/>
      <c r="I1" s="2"/>
      <c r="J1" s="2"/>
      <c r="K1" s="2"/>
      <c r="L1" s="2"/>
      <c r="M1" s="2"/>
      <c r="N1" s="2"/>
      <c r="O1" s="2"/>
      <c r="P1" s="3"/>
      <c r="Q1" s="2"/>
      <c r="R1" s="2"/>
      <c r="S1" s="2" t="s">
        <v>1</v>
      </c>
      <c r="T1" s="2"/>
      <c r="U1" s="4"/>
      <c r="V1" s="2"/>
      <c r="W1" s="5"/>
      <c r="X1" s="6"/>
      <c r="Y1" s="7"/>
      <c r="Z1" s="8"/>
      <c r="AA1" s="8"/>
      <c r="AB1" s="8"/>
      <c r="AC1" s="8"/>
      <c r="AD1" s="9"/>
      <c r="AE1" s="10"/>
    </row>
    <row r="2" spans="1:31" x14ac:dyDescent="0.3">
      <c r="A2" s="12" t="s">
        <v>2</v>
      </c>
      <c r="B2" s="13"/>
      <c r="C2" s="14"/>
      <c r="D2" s="15"/>
      <c r="E2" s="15"/>
      <c r="F2" s="13"/>
      <c r="G2" s="13"/>
      <c r="H2" s="13"/>
      <c r="I2" s="13"/>
      <c r="J2" s="16"/>
      <c r="K2" s="14"/>
      <c r="L2" s="14"/>
      <c r="M2" s="14"/>
      <c r="N2" s="14"/>
      <c r="O2" s="14"/>
      <c r="P2" s="17" t="s">
        <v>3</v>
      </c>
      <c r="Q2" s="15"/>
      <c r="R2" s="14"/>
      <c r="S2" s="13"/>
      <c r="T2" s="13"/>
      <c r="U2" s="18"/>
      <c r="V2" s="16"/>
      <c r="W2" s="19"/>
      <c r="X2" s="20"/>
      <c r="Y2" s="21"/>
      <c r="Z2" s="22"/>
      <c r="AA2" s="22"/>
      <c r="AB2" s="22"/>
      <c r="AC2" s="22"/>
      <c r="AD2" s="23"/>
      <c r="AE2" s="24"/>
    </row>
    <row r="3" spans="1:31" x14ac:dyDescent="0.3">
      <c r="A3" s="12" t="s">
        <v>4</v>
      </c>
      <c r="B3" s="13"/>
      <c r="C3" s="16"/>
      <c r="D3" s="16"/>
      <c r="E3" s="16"/>
      <c r="F3" s="16"/>
      <c r="G3" s="16"/>
      <c r="H3" s="16" t="s">
        <v>5</v>
      </c>
      <c r="I3" s="16"/>
      <c r="J3" s="16"/>
      <c r="K3" s="16"/>
      <c r="L3" s="16"/>
      <c r="M3" s="16"/>
      <c r="N3" s="16"/>
      <c r="O3" s="16"/>
      <c r="P3" s="26"/>
      <c r="Q3" s="16"/>
      <c r="R3" s="16"/>
      <c r="S3" s="16"/>
      <c r="T3" s="16"/>
      <c r="U3" s="27"/>
      <c r="V3" s="16"/>
      <c r="W3" s="28"/>
      <c r="X3" s="29"/>
      <c r="Y3" s="30"/>
      <c r="Z3" s="22"/>
      <c r="AA3" s="22"/>
      <c r="AB3" s="22"/>
      <c r="AC3" s="22"/>
      <c r="AD3" s="23"/>
      <c r="AE3" s="24"/>
    </row>
    <row r="4" spans="1:31" x14ac:dyDescent="0.3">
      <c r="A4" s="12" t="s">
        <v>6</v>
      </c>
      <c r="B4" s="13"/>
      <c r="C4" s="15"/>
      <c r="D4" s="15"/>
      <c r="E4" s="15"/>
      <c r="F4" s="16"/>
      <c r="G4" s="16"/>
      <c r="H4" s="16" t="s">
        <v>7</v>
      </c>
      <c r="I4" s="16"/>
      <c r="J4" s="16"/>
      <c r="K4" s="16"/>
      <c r="L4" s="16"/>
      <c r="M4" s="16"/>
      <c r="N4" s="16"/>
      <c r="O4" s="16"/>
      <c r="P4" s="26"/>
      <c r="Q4" s="15"/>
      <c r="R4" s="15"/>
      <c r="S4" s="16"/>
      <c r="T4" s="16"/>
      <c r="U4" s="27"/>
      <c r="V4" s="16"/>
      <c r="W4" s="28"/>
      <c r="X4" s="29"/>
      <c r="Y4" s="30"/>
      <c r="Z4" s="22"/>
      <c r="AA4" s="22"/>
      <c r="AB4" s="22"/>
      <c r="AC4" s="22"/>
      <c r="AD4" s="23"/>
      <c r="AE4" s="24"/>
    </row>
    <row r="5" spans="1:31" x14ac:dyDescent="0.3">
      <c r="A5" s="12" t="s">
        <v>8</v>
      </c>
      <c r="B5" s="13"/>
      <c r="C5" s="15"/>
      <c r="D5" s="16"/>
      <c r="E5" s="15"/>
      <c r="F5" s="16"/>
      <c r="G5" s="16"/>
      <c r="H5" s="16"/>
      <c r="I5" s="16"/>
      <c r="J5" s="16"/>
      <c r="K5" s="16"/>
      <c r="L5" s="16"/>
      <c r="M5" s="16"/>
      <c r="N5" s="16"/>
      <c r="O5" s="16"/>
      <c r="P5" s="26"/>
      <c r="Q5" s="31"/>
      <c r="R5" s="15"/>
      <c r="S5" s="16"/>
      <c r="T5" s="16"/>
      <c r="U5" s="27"/>
      <c r="V5" s="16"/>
      <c r="W5" s="28"/>
      <c r="X5" s="29"/>
      <c r="Y5" s="30"/>
      <c r="Z5" s="22"/>
      <c r="AA5" s="22"/>
      <c r="AB5" s="22"/>
      <c r="AC5" s="22"/>
      <c r="AD5" s="23"/>
      <c r="AE5" s="24"/>
    </row>
    <row r="6" spans="1:31" x14ac:dyDescent="0.3">
      <c r="A6" s="12" t="s">
        <v>9</v>
      </c>
      <c r="B6" s="13"/>
      <c r="C6" s="15"/>
      <c r="D6" s="15"/>
      <c r="E6" s="15"/>
      <c r="F6" s="16"/>
      <c r="G6" s="16"/>
      <c r="H6" s="16"/>
      <c r="I6" s="16"/>
      <c r="J6" s="16"/>
      <c r="K6" s="16"/>
      <c r="L6" s="16"/>
      <c r="M6" s="16"/>
      <c r="N6" s="16"/>
      <c r="O6" s="16"/>
      <c r="P6" s="26"/>
      <c r="Q6" s="15"/>
      <c r="R6" s="15"/>
      <c r="S6" s="16"/>
      <c r="T6" s="32"/>
      <c r="U6" s="33"/>
      <c r="V6" s="32"/>
      <c r="W6" s="34"/>
      <c r="X6" s="35"/>
      <c r="Z6" s="22"/>
      <c r="AA6" s="22"/>
      <c r="AB6" s="22"/>
      <c r="AC6" s="22"/>
      <c r="AD6" s="23"/>
      <c r="AE6" s="24"/>
    </row>
    <row r="7" spans="1:31" x14ac:dyDescent="0.3">
      <c r="A7" s="37" t="s">
        <v>10</v>
      </c>
      <c r="B7" s="16"/>
      <c r="C7" s="15"/>
      <c r="D7" s="15"/>
      <c r="E7" s="15"/>
      <c r="F7" s="16"/>
      <c r="G7" s="16"/>
      <c r="H7" s="16"/>
      <c r="I7" s="16"/>
      <c r="J7" s="16"/>
      <c r="K7" s="16"/>
      <c r="L7" s="16"/>
      <c r="M7" s="16"/>
      <c r="N7" s="16"/>
      <c r="O7" s="16"/>
      <c r="P7" s="26"/>
      <c r="Q7" s="15"/>
      <c r="R7" s="15"/>
      <c r="S7" s="16"/>
      <c r="T7" s="16"/>
      <c r="U7" s="27"/>
      <c r="V7" s="16"/>
      <c r="W7" s="28"/>
      <c r="X7" s="29"/>
      <c r="Y7" s="30"/>
      <c r="Z7" s="22"/>
      <c r="AA7" s="22"/>
      <c r="AB7" s="22"/>
      <c r="AC7" s="22"/>
      <c r="AD7" s="23"/>
      <c r="AE7" s="24"/>
    </row>
    <row r="8" spans="1:31" ht="16.2" thickBot="1" x14ac:dyDescent="0.35">
      <c r="A8" s="38"/>
      <c r="B8" s="39"/>
      <c r="C8" s="39"/>
      <c r="D8" s="40" t="s">
        <v>11</v>
      </c>
      <c r="E8" s="41"/>
      <c r="F8" s="41"/>
      <c r="G8" s="41"/>
      <c r="H8" s="41"/>
      <c r="I8" s="41"/>
      <c r="J8" s="41"/>
      <c r="K8" s="41"/>
      <c r="L8" s="41"/>
      <c r="M8" s="41"/>
      <c r="N8" s="41"/>
      <c r="O8" s="41"/>
      <c r="P8" s="41"/>
      <c r="W8" s="43"/>
      <c r="X8" s="44"/>
      <c r="Y8" s="45"/>
      <c r="Z8" s="46"/>
      <c r="AA8" s="46"/>
      <c r="AB8" s="46"/>
      <c r="AC8" s="46"/>
      <c r="AD8" s="47"/>
      <c r="AE8" s="47"/>
    </row>
    <row r="9" spans="1:31" x14ac:dyDescent="0.3">
      <c r="A9" s="48"/>
      <c r="B9" s="49"/>
      <c r="C9" s="49" t="s">
        <v>12</v>
      </c>
      <c r="D9" s="50">
        <v>0</v>
      </c>
      <c r="E9" s="50">
        <v>0</v>
      </c>
      <c r="F9" s="50">
        <v>0</v>
      </c>
      <c r="G9" s="50">
        <v>0</v>
      </c>
      <c r="H9" s="50">
        <v>0</v>
      </c>
      <c r="I9" s="50">
        <v>-90</v>
      </c>
      <c r="J9" s="50">
        <v>-30.06</v>
      </c>
      <c r="K9" s="50">
        <v>30.06</v>
      </c>
      <c r="L9" s="50">
        <v>90</v>
      </c>
      <c r="M9" s="50">
        <v>-30.06</v>
      </c>
      <c r="N9" s="50">
        <v>30.06</v>
      </c>
      <c r="O9" s="50">
        <v>-30.06</v>
      </c>
      <c r="P9" s="50">
        <v>30.06</v>
      </c>
      <c r="W9" s="51"/>
      <c r="X9" s="52"/>
      <c r="Y9" s="53"/>
      <c r="Z9" s="54"/>
      <c r="AA9" s="54"/>
      <c r="AB9" s="54"/>
      <c r="AC9" s="54"/>
      <c r="AD9" s="55"/>
      <c r="AE9" s="56"/>
    </row>
    <row r="10" spans="1:31" ht="16.2" thickBot="1" x14ac:dyDescent="0.35">
      <c r="A10" s="48"/>
      <c r="B10" s="49"/>
      <c r="C10" s="49" t="s">
        <v>13</v>
      </c>
      <c r="D10" s="50">
        <v>90</v>
      </c>
      <c r="E10" s="50">
        <v>30.06</v>
      </c>
      <c r="F10" s="50">
        <v>0</v>
      </c>
      <c r="G10" s="50">
        <v>-30.06</v>
      </c>
      <c r="H10" s="50">
        <v>-90</v>
      </c>
      <c r="I10" s="50">
        <v>0</v>
      </c>
      <c r="J10" s="50">
        <v>0</v>
      </c>
      <c r="K10" s="50">
        <v>0</v>
      </c>
      <c r="L10" s="50">
        <v>0</v>
      </c>
      <c r="M10" s="50">
        <v>30.06</v>
      </c>
      <c r="N10" s="50">
        <v>-30.06</v>
      </c>
      <c r="O10" s="50">
        <v>-30.06</v>
      </c>
      <c r="P10" s="50">
        <v>30.06</v>
      </c>
      <c r="W10" s="51"/>
      <c r="X10" s="52"/>
      <c r="Y10" s="53"/>
      <c r="Z10" s="54"/>
      <c r="AA10" s="54"/>
      <c r="AB10" s="54"/>
      <c r="AC10" s="54"/>
      <c r="AD10" s="55"/>
      <c r="AE10" s="56"/>
    </row>
    <row r="11" spans="1:31" s="65" customFormat="1" ht="57.75" customHeight="1" thickBot="1" x14ac:dyDescent="0.35">
      <c r="A11" s="57" t="s">
        <v>14</v>
      </c>
      <c r="B11" s="58" t="s">
        <v>15</v>
      </c>
      <c r="C11" s="58" t="s">
        <v>16</v>
      </c>
      <c r="D11" s="58" t="s">
        <v>17</v>
      </c>
      <c r="E11" s="58" t="s">
        <v>18</v>
      </c>
      <c r="F11" s="58" t="s">
        <v>19</v>
      </c>
      <c r="G11" s="58" t="s">
        <v>20</v>
      </c>
      <c r="H11" s="58" t="s">
        <v>21</v>
      </c>
      <c r="I11" s="58" t="s">
        <v>22</v>
      </c>
      <c r="J11" s="58" t="s">
        <v>23</v>
      </c>
      <c r="K11" s="58" t="s">
        <v>24</v>
      </c>
      <c r="L11" s="58" t="s">
        <v>25</v>
      </c>
      <c r="M11" s="58" t="s">
        <v>26</v>
      </c>
      <c r="N11" s="58" t="s">
        <v>27</v>
      </c>
      <c r="O11" s="58" t="s">
        <v>28</v>
      </c>
      <c r="P11" s="58" t="s">
        <v>29</v>
      </c>
      <c r="Q11" s="59" t="s">
        <v>30</v>
      </c>
      <c r="R11" s="59" t="s">
        <v>31</v>
      </c>
      <c r="S11" s="58" t="s">
        <v>32</v>
      </c>
      <c r="T11" s="58" t="s">
        <v>33</v>
      </c>
      <c r="U11" s="60" t="s">
        <v>34</v>
      </c>
      <c r="V11" s="61" t="s">
        <v>35</v>
      </c>
      <c r="W11" s="58" t="s">
        <v>36</v>
      </c>
      <c r="X11" s="62" t="s">
        <v>37</v>
      </c>
      <c r="Y11" s="62" t="s">
        <v>38</v>
      </c>
      <c r="Z11" s="63" t="s">
        <v>39</v>
      </c>
      <c r="AA11" s="63" t="s">
        <v>40</v>
      </c>
      <c r="AB11" s="63" t="s">
        <v>41</v>
      </c>
      <c r="AC11" s="63" t="s">
        <v>42</v>
      </c>
      <c r="AD11" s="63" t="s">
        <v>43</v>
      </c>
      <c r="AE11" s="64" t="s">
        <v>44</v>
      </c>
    </row>
    <row r="12" spans="1:31" x14ac:dyDescent="0.3">
      <c r="A12" s="66">
        <v>43101</v>
      </c>
      <c r="B12" s="67" t="s">
        <v>45</v>
      </c>
      <c r="C12" s="68" t="s">
        <v>46</v>
      </c>
      <c r="D12" s="25">
        <v>2822.84</v>
      </c>
      <c r="E12" s="25">
        <v>2780.5</v>
      </c>
      <c r="F12" s="25">
        <v>2761.36</v>
      </c>
      <c r="G12" s="25">
        <v>2758.42</v>
      </c>
      <c r="H12" s="25">
        <v>2776.34</v>
      </c>
      <c r="I12" s="25">
        <v>2813.45</v>
      </c>
      <c r="J12" s="25">
        <v>2872.74</v>
      </c>
      <c r="K12" s="25">
        <v>2860.82</v>
      </c>
      <c r="L12" s="25">
        <v>2801.99</v>
      </c>
      <c r="M12" s="25">
        <v>2770.95</v>
      </c>
      <c r="N12" s="25">
        <v>2764.03</v>
      </c>
      <c r="O12" s="25">
        <v>2782.8</v>
      </c>
      <c r="P12" s="25">
        <v>2826.68</v>
      </c>
      <c r="Q12" s="68">
        <f>IF((P13=""),"",MAX(D14:P14))</f>
        <v>1895.2999999999997</v>
      </c>
      <c r="R12" s="68">
        <f>IF(P13="","",MIN(D14:P14))</f>
        <v>1802.4</v>
      </c>
      <c r="S12" s="68">
        <f>IF((P14=""),"",AVERAGE(D14:P14))</f>
        <v>1860.4461538461537</v>
      </c>
      <c r="T12" s="68">
        <f>IF((P13=""),"",STDEV(D14:P14))</f>
        <v>26.213469037392969</v>
      </c>
      <c r="U12" s="69">
        <f>IF((P13=""),"",((Q12-R12)/(Q12+R12))*100)</f>
        <v>2.5123725559131254</v>
      </c>
      <c r="V12" s="70" t="str">
        <f>IF(P13="","",IF(U12&lt;7.2,IF(S12&gt;AB12,IF(S12&lt;AC12,"Pass","Fail"),"Fail"),"Fail"))</f>
        <v>Pass</v>
      </c>
      <c r="W12" s="71">
        <v>1428</v>
      </c>
      <c r="Z12" s="73">
        <v>1600</v>
      </c>
      <c r="AA12" s="73">
        <v>2600</v>
      </c>
      <c r="AB12" s="74">
        <v>1700</v>
      </c>
      <c r="AC12" s="74">
        <v>1950</v>
      </c>
      <c r="AD12" s="75">
        <v>10</v>
      </c>
      <c r="AE12" s="75">
        <v>7.2</v>
      </c>
    </row>
    <row r="13" spans="1:31" x14ac:dyDescent="0.3">
      <c r="A13" s="25"/>
      <c r="B13" s="76"/>
      <c r="C13" s="76" t="s">
        <v>47</v>
      </c>
      <c r="D13" s="25">
        <v>1921.64</v>
      </c>
      <c r="E13" s="25">
        <v>1859.68</v>
      </c>
      <c r="F13" s="25">
        <v>1828.84</v>
      </c>
      <c r="G13" s="25">
        <v>1823.59</v>
      </c>
      <c r="H13" s="25">
        <v>1832.17</v>
      </c>
      <c r="I13" s="25">
        <v>1865.8</v>
      </c>
      <c r="J13" s="25">
        <v>1931.49</v>
      </c>
      <c r="K13" s="25">
        <v>1939.64</v>
      </c>
      <c r="L13" s="25">
        <v>1868.3</v>
      </c>
      <c r="M13" s="25">
        <v>1837.07</v>
      </c>
      <c r="N13" s="25">
        <v>1824.84</v>
      </c>
      <c r="O13" s="25">
        <v>1853.29</v>
      </c>
      <c r="P13" s="25">
        <v>1913.67</v>
      </c>
      <c r="Q13" s="76"/>
      <c r="R13" s="76"/>
      <c r="S13" s="76"/>
      <c r="T13" s="76"/>
      <c r="U13" s="77"/>
      <c r="V13" s="78"/>
      <c r="W13" s="79"/>
      <c r="X13" s="80"/>
      <c r="Z13" s="81"/>
      <c r="AA13" s="81"/>
      <c r="AB13" s="82"/>
      <c r="AC13" s="82"/>
      <c r="AD13" s="83"/>
      <c r="AE13" s="83"/>
    </row>
    <row r="14" spans="1:31" ht="31.8" thickBot="1" x14ac:dyDescent="0.35">
      <c r="A14" s="25"/>
      <c r="B14" s="84"/>
      <c r="C14" s="84" t="s">
        <v>48</v>
      </c>
      <c r="D14" s="85">
        <f t="shared" ref="D14:P14" si="0">IF(((D12="")*AND(D13="")),"",(D12-D13)*2)</f>
        <v>1802.4</v>
      </c>
      <c r="E14" s="85">
        <f t="shared" si="0"/>
        <v>1841.6399999999999</v>
      </c>
      <c r="F14" s="85">
        <f t="shared" si="0"/>
        <v>1865.0400000000004</v>
      </c>
      <c r="G14" s="85">
        <f t="shared" si="0"/>
        <v>1869.6600000000003</v>
      </c>
      <c r="H14" s="85">
        <f t="shared" si="0"/>
        <v>1888.3400000000001</v>
      </c>
      <c r="I14" s="85">
        <f t="shared" si="0"/>
        <v>1895.2999999999997</v>
      </c>
      <c r="J14" s="85">
        <f t="shared" si="0"/>
        <v>1882.4999999999995</v>
      </c>
      <c r="K14" s="85">
        <f t="shared" si="0"/>
        <v>1842.3600000000001</v>
      </c>
      <c r="L14" s="85">
        <f t="shared" si="0"/>
        <v>1867.3799999999997</v>
      </c>
      <c r="M14" s="85">
        <f t="shared" si="0"/>
        <v>1867.7599999999998</v>
      </c>
      <c r="N14" s="85">
        <f t="shared" si="0"/>
        <v>1878.3800000000006</v>
      </c>
      <c r="O14" s="85">
        <f t="shared" si="0"/>
        <v>1859.0200000000004</v>
      </c>
      <c r="P14" s="85">
        <f t="shared" si="0"/>
        <v>1826.0199999999995</v>
      </c>
      <c r="Q14" s="84"/>
      <c r="R14" s="84"/>
      <c r="S14" s="84"/>
      <c r="T14" s="84"/>
      <c r="U14" s="86"/>
      <c r="V14" s="87"/>
      <c r="W14" s="88"/>
      <c r="X14" s="80"/>
      <c r="Z14" s="81"/>
      <c r="AA14" s="81"/>
      <c r="AB14" s="82"/>
      <c r="AC14" s="82"/>
      <c r="AD14" s="83"/>
      <c r="AE14" s="83"/>
    </row>
    <row r="15" spans="1:31" x14ac:dyDescent="0.3">
      <c r="A15" s="89">
        <v>43104</v>
      </c>
      <c r="B15" s="90" t="s">
        <v>45</v>
      </c>
      <c r="C15" s="91" t="s">
        <v>46</v>
      </c>
      <c r="D15" s="25">
        <v>2833</v>
      </c>
      <c r="E15" s="25">
        <v>2784.78</v>
      </c>
      <c r="F15" s="25">
        <v>2762.7</v>
      </c>
      <c r="G15" s="25">
        <v>2761.56</v>
      </c>
      <c r="H15" s="25">
        <v>2778.61</v>
      </c>
      <c r="I15" s="25">
        <v>2818.1</v>
      </c>
      <c r="J15" s="25">
        <v>2881.89</v>
      </c>
      <c r="K15" s="25">
        <v>2856.42</v>
      </c>
      <c r="L15" s="25">
        <v>2805.39</v>
      </c>
      <c r="M15" s="25">
        <v>2773.16</v>
      </c>
      <c r="N15" s="25">
        <v>2767.18</v>
      </c>
      <c r="O15" s="25">
        <v>2789.59</v>
      </c>
      <c r="P15" s="25">
        <v>2836.14</v>
      </c>
      <c r="Q15" s="91">
        <f>IF((P16=""),"",MAX(D17:P17))</f>
        <v>1829.7199999999998</v>
      </c>
      <c r="R15" s="91">
        <f>IF(P16="","",MIN(D17:P17))</f>
        <v>1706.56</v>
      </c>
      <c r="S15" s="91">
        <f>IF((P17=""),"",AVERAGE(D17:P17))</f>
        <v>1778.783076923077</v>
      </c>
      <c r="T15" s="91">
        <f>IF((P16=""),"",STDEV(D17:P17))</f>
        <v>34.429273248360197</v>
      </c>
      <c r="U15" s="92">
        <f>IF((P16=""),"",((Q15-R15)/(Q15+R15))*100)</f>
        <v>3.4827558903706679</v>
      </c>
      <c r="V15" s="70" t="str">
        <f>IF(P16="","",IF(U15&lt;7.2,IF(S15&gt;AB15,IF(S15&lt;AC15,"Pass","Fail"),"Fail"),"Fail"))</f>
        <v>Pass</v>
      </c>
      <c r="W15" s="93">
        <v>1335</v>
      </c>
      <c r="X15" s="94" t="s">
        <v>49</v>
      </c>
      <c r="Z15" s="81">
        <v>1600</v>
      </c>
      <c r="AA15" s="81">
        <v>2600</v>
      </c>
      <c r="AB15" s="82">
        <v>1700</v>
      </c>
      <c r="AC15" s="82">
        <v>1950</v>
      </c>
      <c r="AD15" s="83">
        <v>10</v>
      </c>
      <c r="AE15" s="83">
        <v>7.2</v>
      </c>
    </row>
    <row r="16" spans="1:31" x14ac:dyDescent="0.3">
      <c r="A16" s="25"/>
      <c r="B16" s="76"/>
      <c r="C16" s="76" t="s">
        <v>47</v>
      </c>
      <c r="D16" s="25">
        <v>1979.72</v>
      </c>
      <c r="E16" s="25">
        <v>1912.19</v>
      </c>
      <c r="F16" s="25">
        <v>1880.58</v>
      </c>
      <c r="G16" s="25">
        <v>1868.89</v>
      </c>
      <c r="H16" s="25">
        <v>1874.39</v>
      </c>
      <c r="I16" s="25">
        <v>1904.14</v>
      </c>
      <c r="J16" s="25">
        <v>1967.03</v>
      </c>
      <c r="K16" s="25">
        <v>1972.98</v>
      </c>
      <c r="L16" s="25">
        <v>1910.47</v>
      </c>
      <c r="M16" s="25">
        <v>1880.91</v>
      </c>
      <c r="N16" s="25">
        <v>1872.3</v>
      </c>
      <c r="O16" s="25">
        <v>1898.05</v>
      </c>
      <c r="P16" s="25">
        <v>1964.78</v>
      </c>
      <c r="Q16" s="76"/>
      <c r="R16" s="76"/>
      <c r="S16" s="76"/>
      <c r="T16" s="76"/>
      <c r="U16" s="77"/>
      <c r="V16" s="78"/>
      <c r="W16" s="79"/>
      <c r="X16" s="80"/>
      <c r="Z16" s="81"/>
      <c r="AA16" s="81"/>
      <c r="AB16" s="82"/>
      <c r="AC16" s="82"/>
      <c r="AD16" s="83"/>
      <c r="AE16" s="83"/>
    </row>
    <row r="17" spans="1:31" ht="31.8" thickBot="1" x14ac:dyDescent="0.35">
      <c r="A17" s="25"/>
      <c r="B17" s="84"/>
      <c r="C17" s="84" t="s">
        <v>48</v>
      </c>
      <c r="D17" s="85">
        <f t="shared" ref="D17:P17" si="1">IF(((D15="")*AND(D16="")),"",(D15-D16)*2)</f>
        <v>1706.56</v>
      </c>
      <c r="E17" s="85">
        <f t="shared" si="1"/>
        <v>1745.1800000000003</v>
      </c>
      <c r="F17" s="85">
        <f t="shared" si="1"/>
        <v>1764.2399999999998</v>
      </c>
      <c r="G17" s="85">
        <f t="shared" si="1"/>
        <v>1785.3399999999997</v>
      </c>
      <c r="H17" s="85">
        <f t="shared" si="1"/>
        <v>1808.44</v>
      </c>
      <c r="I17" s="85">
        <f t="shared" si="1"/>
        <v>1827.9199999999996</v>
      </c>
      <c r="J17" s="85">
        <f t="shared" si="1"/>
        <v>1829.7199999999998</v>
      </c>
      <c r="K17" s="85">
        <f t="shared" si="1"/>
        <v>1766.88</v>
      </c>
      <c r="L17" s="85">
        <f t="shared" si="1"/>
        <v>1789.8399999999997</v>
      </c>
      <c r="M17" s="85">
        <f t="shared" si="1"/>
        <v>1784.4999999999995</v>
      </c>
      <c r="N17" s="85">
        <f t="shared" si="1"/>
        <v>1789.7599999999998</v>
      </c>
      <c r="O17" s="85">
        <f t="shared" si="1"/>
        <v>1783.0800000000004</v>
      </c>
      <c r="P17" s="85">
        <f t="shared" si="1"/>
        <v>1742.7199999999998</v>
      </c>
      <c r="Q17" s="84"/>
      <c r="R17" s="84"/>
      <c r="S17" s="84"/>
      <c r="T17" s="84"/>
      <c r="U17" s="86"/>
      <c r="V17" s="87"/>
      <c r="W17" s="88"/>
      <c r="X17" s="80"/>
      <c r="Z17" s="81"/>
      <c r="AA17" s="81"/>
      <c r="AB17" s="82"/>
      <c r="AC17" s="82"/>
      <c r="AD17" s="83"/>
      <c r="AE17" s="83"/>
    </row>
    <row r="18" spans="1:31" x14ac:dyDescent="0.3">
      <c r="A18" s="89">
        <v>43112</v>
      </c>
      <c r="B18" s="90" t="s">
        <v>45</v>
      </c>
      <c r="C18" s="91" t="s">
        <v>46</v>
      </c>
      <c r="D18" s="25">
        <v>2799.32</v>
      </c>
      <c r="E18" s="25">
        <v>2747.9</v>
      </c>
      <c r="F18" s="25">
        <v>2725.06</v>
      </c>
      <c r="G18" s="25">
        <v>2716.83</v>
      </c>
      <c r="H18" s="25">
        <v>2727.11</v>
      </c>
      <c r="I18" s="25">
        <v>2758.94</v>
      </c>
      <c r="J18" s="25">
        <v>2816.53</v>
      </c>
      <c r="K18" s="25">
        <v>2800.2</v>
      </c>
      <c r="L18" s="25">
        <v>2742.48</v>
      </c>
      <c r="M18" s="25">
        <v>2721.14</v>
      </c>
      <c r="N18" s="25">
        <v>2735.88</v>
      </c>
      <c r="O18" s="25">
        <v>2779.74</v>
      </c>
      <c r="P18" s="25">
        <v>2848.34</v>
      </c>
      <c r="Q18" s="91">
        <f>IF((P19=""),"",MAX(D20:P20))</f>
        <v>1893.7000000000003</v>
      </c>
      <c r="R18" s="91">
        <f>IF(P19="","",MIN(D20:P20))</f>
        <v>1749.1000000000004</v>
      </c>
      <c r="S18" s="91">
        <f>IF((P20=""),"",AVERAGE(D20:P20))</f>
        <v>1837.4769230769232</v>
      </c>
      <c r="T18" s="91">
        <f>IF((P19=""),"",STDEV(D20:P20))</f>
        <v>39.828109710064325</v>
      </c>
      <c r="U18" s="92">
        <f>IF((P19=""),"",((Q18-R18)/(Q18+R18))*100)</f>
        <v>3.9694740309651886</v>
      </c>
      <c r="V18" s="70" t="str">
        <f>IF(P19="","",IF(U18&lt;7.2,IF(S18&gt;AB18,IF(S18&lt;AC18,"Pass","Fail"),"Fail"),"Fail"))</f>
        <v>Pass</v>
      </c>
      <c r="W18" s="93" t="s">
        <v>50</v>
      </c>
      <c r="X18" s="95" t="s">
        <v>51</v>
      </c>
      <c r="Z18" s="81">
        <v>1600</v>
      </c>
      <c r="AA18" s="81">
        <v>2600</v>
      </c>
      <c r="AB18" s="82">
        <v>1700</v>
      </c>
      <c r="AC18" s="82">
        <v>1950</v>
      </c>
      <c r="AD18" s="83">
        <v>10</v>
      </c>
      <c r="AE18" s="83">
        <v>7.2</v>
      </c>
    </row>
    <row r="19" spans="1:31" x14ac:dyDescent="0.3">
      <c r="A19" s="25"/>
      <c r="B19" s="76"/>
      <c r="C19" s="76" t="s">
        <v>47</v>
      </c>
      <c r="D19" s="25">
        <v>1924.77</v>
      </c>
      <c r="E19" s="25">
        <v>1849.15</v>
      </c>
      <c r="F19" s="25">
        <v>1810.35</v>
      </c>
      <c r="G19" s="25">
        <v>1793.22</v>
      </c>
      <c r="H19" s="25">
        <v>1791.17</v>
      </c>
      <c r="I19" s="25">
        <v>1812.68</v>
      </c>
      <c r="J19" s="25">
        <v>1869.68</v>
      </c>
      <c r="K19" s="25">
        <v>1892.45</v>
      </c>
      <c r="L19" s="25">
        <v>1820.87</v>
      </c>
      <c r="M19" s="25">
        <v>1796.85</v>
      </c>
      <c r="N19" s="25">
        <v>1809.32</v>
      </c>
      <c r="O19" s="25">
        <v>1858.55</v>
      </c>
      <c r="P19" s="25">
        <v>1946.81</v>
      </c>
      <c r="Q19" s="76"/>
      <c r="R19" s="76"/>
      <c r="S19" s="76"/>
      <c r="T19" s="76"/>
      <c r="U19" s="77"/>
      <c r="V19" s="78"/>
      <c r="W19" s="79"/>
      <c r="X19" s="80"/>
      <c r="Z19" s="81"/>
      <c r="AA19" s="81"/>
      <c r="AB19" s="82"/>
      <c r="AC19" s="82"/>
      <c r="AD19" s="83"/>
      <c r="AE19" s="83"/>
    </row>
    <row r="20" spans="1:31" ht="31.8" thickBot="1" x14ac:dyDescent="0.35">
      <c r="A20" s="25"/>
      <c r="B20" s="84"/>
      <c r="C20" s="84" t="s">
        <v>48</v>
      </c>
      <c r="D20" s="85">
        <f t="shared" ref="D20:P20" si="2">IF(((D18="")*AND(D19="")),"",(D18-D19)*2)</f>
        <v>1749.1000000000004</v>
      </c>
      <c r="E20" s="85">
        <f t="shared" si="2"/>
        <v>1797.5</v>
      </c>
      <c r="F20" s="85">
        <f t="shared" si="2"/>
        <v>1829.42</v>
      </c>
      <c r="G20" s="85">
        <f t="shared" si="2"/>
        <v>1847.2199999999998</v>
      </c>
      <c r="H20" s="85">
        <f t="shared" si="2"/>
        <v>1871.88</v>
      </c>
      <c r="I20" s="85">
        <f t="shared" si="2"/>
        <v>1892.52</v>
      </c>
      <c r="J20" s="85">
        <f t="shared" si="2"/>
        <v>1893.7000000000003</v>
      </c>
      <c r="K20" s="85">
        <f t="shared" si="2"/>
        <v>1815.4999999999995</v>
      </c>
      <c r="L20" s="85">
        <f t="shared" si="2"/>
        <v>1843.2200000000003</v>
      </c>
      <c r="M20" s="85">
        <f t="shared" si="2"/>
        <v>1848.58</v>
      </c>
      <c r="N20" s="85">
        <f t="shared" si="2"/>
        <v>1853.1200000000003</v>
      </c>
      <c r="O20" s="85">
        <f t="shared" si="2"/>
        <v>1842.3799999999997</v>
      </c>
      <c r="P20" s="85">
        <f t="shared" si="2"/>
        <v>1803.0600000000004</v>
      </c>
      <c r="Q20" s="84"/>
      <c r="R20" s="84"/>
      <c r="S20" s="84"/>
      <c r="T20" s="84"/>
      <c r="U20" s="86"/>
      <c r="V20" s="87"/>
      <c r="W20" s="88"/>
      <c r="X20" s="80"/>
      <c r="Z20" s="81"/>
      <c r="AA20" s="81"/>
      <c r="AB20" s="82"/>
      <c r="AC20" s="82"/>
      <c r="AD20" s="83"/>
      <c r="AE20" s="83"/>
    </row>
    <row r="21" spans="1:31" x14ac:dyDescent="0.3">
      <c r="A21" s="89">
        <v>43116</v>
      </c>
      <c r="B21" s="90" t="s">
        <v>45</v>
      </c>
      <c r="C21" s="91" t="s">
        <v>46</v>
      </c>
      <c r="D21" s="25">
        <v>2806.57</v>
      </c>
      <c r="E21" s="25">
        <v>2757</v>
      </c>
      <c r="F21" s="25">
        <v>2730.12</v>
      </c>
      <c r="G21" s="25">
        <v>2724.79</v>
      </c>
      <c r="H21" s="25">
        <v>2735.66</v>
      </c>
      <c r="I21" s="25">
        <v>2765.71</v>
      </c>
      <c r="J21" s="25">
        <v>2823.06</v>
      </c>
      <c r="K21" s="25">
        <v>2810.31</v>
      </c>
      <c r="L21" s="25">
        <v>2754.83</v>
      </c>
      <c r="M21" s="25">
        <v>2729.4</v>
      </c>
      <c r="N21" s="25">
        <v>2746.03</v>
      </c>
      <c r="O21" s="25">
        <v>2786.98</v>
      </c>
      <c r="P21" s="25">
        <v>2860.13</v>
      </c>
      <c r="Q21" s="91">
        <f>IF((P22=""),"",MAX(D23:P23))</f>
        <v>1889.2199999999998</v>
      </c>
      <c r="R21" s="91">
        <f>IF(P22="","",MIN(D23:P23))</f>
        <v>1756.9000000000005</v>
      </c>
      <c r="S21" s="91">
        <f>IF((P23=""),"",AVERAGE(D23:P23))</f>
        <v>1833.9692307692308</v>
      </c>
      <c r="T21" s="91">
        <f>IF((P22=""),"",STDEV(D23:P23))</f>
        <v>35.394710165394727</v>
      </c>
      <c r="U21" s="92">
        <f>IF((P22=""),"",((Q21-R21)/(Q21+R21))*100)</f>
        <v>3.6290632233716731</v>
      </c>
      <c r="V21" s="70" t="str">
        <f>IF(P22="","",IF(U21&lt;7.2,IF(S21&gt;AB21,IF(S21&lt;AC21,"Pass","Fail"),"Fail"),"Fail"))</f>
        <v>Pass</v>
      </c>
      <c r="W21" s="93">
        <v>102</v>
      </c>
      <c r="Z21" s="81">
        <v>1600</v>
      </c>
      <c r="AA21" s="81">
        <v>2600</v>
      </c>
      <c r="AB21" s="82">
        <v>1700</v>
      </c>
      <c r="AC21" s="82">
        <v>1950</v>
      </c>
      <c r="AD21" s="83">
        <v>10</v>
      </c>
      <c r="AE21" s="83">
        <v>7.2</v>
      </c>
    </row>
    <row r="22" spans="1:31" x14ac:dyDescent="0.3">
      <c r="A22" s="25"/>
      <c r="B22" s="76"/>
      <c r="C22" s="76" t="s">
        <v>47</v>
      </c>
      <c r="D22" s="25">
        <v>1928.12</v>
      </c>
      <c r="E22" s="25">
        <v>1857</v>
      </c>
      <c r="F22" s="25">
        <v>1821.31</v>
      </c>
      <c r="G22" s="25">
        <v>1805.39</v>
      </c>
      <c r="H22" s="25">
        <v>1804.27</v>
      </c>
      <c r="I22" s="25">
        <v>1824.42</v>
      </c>
      <c r="J22" s="25">
        <v>1878.45</v>
      </c>
      <c r="K22" s="25">
        <v>1902.87</v>
      </c>
      <c r="L22" s="25">
        <v>1833.36</v>
      </c>
      <c r="M22" s="25">
        <v>1808.71</v>
      </c>
      <c r="N22" s="25">
        <v>1821.45</v>
      </c>
      <c r="O22" s="25">
        <v>1868.42</v>
      </c>
      <c r="P22" s="25">
        <v>1956.02</v>
      </c>
      <c r="Q22" s="76"/>
      <c r="R22" s="76"/>
      <c r="S22" s="76"/>
      <c r="T22" s="76"/>
      <c r="U22" s="77"/>
      <c r="V22" s="78"/>
      <c r="W22" s="79"/>
      <c r="X22" s="80"/>
      <c r="Z22" s="81"/>
      <c r="AA22" s="81"/>
      <c r="AB22" s="82"/>
      <c r="AC22" s="82"/>
      <c r="AD22" s="83"/>
      <c r="AE22" s="83"/>
    </row>
    <row r="23" spans="1:31" ht="31.8" thickBot="1" x14ac:dyDescent="0.35">
      <c r="A23" s="25"/>
      <c r="B23" s="84"/>
      <c r="C23" s="84" t="s">
        <v>48</v>
      </c>
      <c r="D23" s="85">
        <f t="shared" ref="D23:P23" si="3">IF(((D21="")*AND(D22="")),"",(D21-D22)*2)</f>
        <v>1756.9000000000005</v>
      </c>
      <c r="E23" s="85">
        <f t="shared" si="3"/>
        <v>1800</v>
      </c>
      <c r="F23" s="85">
        <f t="shared" si="3"/>
        <v>1817.62</v>
      </c>
      <c r="G23" s="85">
        <f t="shared" si="3"/>
        <v>1838.7999999999997</v>
      </c>
      <c r="H23" s="85">
        <f t="shared" si="3"/>
        <v>1862.7799999999997</v>
      </c>
      <c r="I23" s="85">
        <f t="shared" si="3"/>
        <v>1882.58</v>
      </c>
      <c r="J23" s="85">
        <f t="shared" si="3"/>
        <v>1889.2199999999998</v>
      </c>
      <c r="K23" s="85">
        <f t="shared" si="3"/>
        <v>1814.88</v>
      </c>
      <c r="L23" s="85">
        <f t="shared" si="3"/>
        <v>1842.94</v>
      </c>
      <c r="M23" s="85">
        <f t="shared" si="3"/>
        <v>1841.38</v>
      </c>
      <c r="N23" s="85">
        <f t="shared" si="3"/>
        <v>1849.1600000000003</v>
      </c>
      <c r="O23" s="85">
        <f t="shared" si="3"/>
        <v>1837.12</v>
      </c>
      <c r="P23" s="85">
        <f t="shared" si="3"/>
        <v>1808.2200000000003</v>
      </c>
      <c r="Q23" s="84"/>
      <c r="R23" s="84"/>
      <c r="S23" s="84"/>
      <c r="T23" s="84"/>
      <c r="U23" s="86"/>
      <c r="V23" s="87"/>
      <c r="W23" s="88"/>
      <c r="X23" s="80"/>
      <c r="Z23" s="81"/>
      <c r="AA23" s="81"/>
      <c r="AB23" s="82"/>
      <c r="AC23" s="82"/>
      <c r="AD23" s="83"/>
      <c r="AE23" s="83"/>
    </row>
    <row r="24" spans="1:31" x14ac:dyDescent="0.3">
      <c r="A24" s="89">
        <v>43119</v>
      </c>
      <c r="B24" s="90" t="s">
        <v>45</v>
      </c>
      <c r="C24" s="91" t="s">
        <v>46</v>
      </c>
      <c r="D24" s="25">
        <v>2811.06</v>
      </c>
      <c r="E24" s="25">
        <v>2758.62</v>
      </c>
      <c r="F24" s="25">
        <v>2735</v>
      </c>
      <c r="G24" s="25">
        <v>2727.74</v>
      </c>
      <c r="H24" s="25">
        <v>2738.93</v>
      </c>
      <c r="I24" s="25">
        <v>2770.48</v>
      </c>
      <c r="J24" s="25">
        <v>2822.95</v>
      </c>
      <c r="K24" s="25">
        <v>2812.48</v>
      </c>
      <c r="L24" s="25">
        <v>2757.39</v>
      </c>
      <c r="M24" s="25">
        <v>2729.64</v>
      </c>
      <c r="N24" s="25">
        <v>2747.14</v>
      </c>
      <c r="O24" s="25">
        <v>2791.39</v>
      </c>
      <c r="P24" s="25">
        <v>2860.7</v>
      </c>
      <c r="Q24" s="91">
        <f>IF((P25=""),"",MAX(D26:P26))</f>
        <v>1912.1599999999999</v>
      </c>
      <c r="R24" s="91">
        <f>IF(P25="","",MIN(D26:P26))</f>
        <v>1789.7799999999997</v>
      </c>
      <c r="S24" s="91">
        <f>IF((P26=""),"",AVERAGE(D26:P26))</f>
        <v>1859.7015384615381</v>
      </c>
      <c r="T24" s="91">
        <f>IF((P25=""),"",STDEV(D26:P26))</f>
        <v>34.825270002818819</v>
      </c>
      <c r="U24" s="92">
        <f>IF((P25=""),"",((Q24-R24)/(Q24+R24))*100)</f>
        <v>3.3058342382642643</v>
      </c>
      <c r="V24" s="70" t="str">
        <f>IF(P25="","",IF(U24&lt;7.2,IF(S24&gt;AB24,IF(S24&lt;AC24,"Pass","Fail"),"Fail"),"Fail"))</f>
        <v>Pass</v>
      </c>
      <c r="W24" s="93">
        <v>1428</v>
      </c>
      <c r="Z24" s="81">
        <v>1600</v>
      </c>
      <c r="AA24" s="81">
        <v>2600</v>
      </c>
      <c r="AB24" s="82">
        <v>1700</v>
      </c>
      <c r="AC24" s="82">
        <v>1950</v>
      </c>
      <c r="AD24" s="83">
        <v>10</v>
      </c>
      <c r="AE24" s="83">
        <v>7.2</v>
      </c>
    </row>
    <row r="25" spans="1:31" x14ac:dyDescent="0.3">
      <c r="A25" s="25"/>
      <c r="B25" s="76"/>
      <c r="C25" s="76" t="s">
        <v>47</v>
      </c>
      <c r="D25" s="25">
        <v>1916.17</v>
      </c>
      <c r="E25" s="25">
        <v>1845.7</v>
      </c>
      <c r="F25" s="25">
        <v>1809.01</v>
      </c>
      <c r="G25" s="25">
        <v>1795.34</v>
      </c>
      <c r="H25" s="25">
        <v>1793.58</v>
      </c>
      <c r="I25" s="25">
        <v>1814.4</v>
      </c>
      <c r="J25" s="25">
        <v>1867.28</v>
      </c>
      <c r="K25" s="25">
        <v>1893.73</v>
      </c>
      <c r="L25" s="25">
        <v>1823.02</v>
      </c>
      <c r="M25" s="25">
        <v>1798.24</v>
      </c>
      <c r="N25" s="25">
        <v>1810.56</v>
      </c>
      <c r="O25" s="25">
        <v>1859.73</v>
      </c>
      <c r="P25" s="25">
        <v>1948.7</v>
      </c>
      <c r="Q25" s="76"/>
      <c r="R25" s="76"/>
      <c r="S25" s="76"/>
      <c r="T25" s="76"/>
      <c r="U25" s="77"/>
      <c r="V25" s="78"/>
      <c r="W25" s="79"/>
      <c r="X25" s="80"/>
      <c r="Z25" s="81"/>
      <c r="AA25" s="81"/>
      <c r="AB25" s="82"/>
      <c r="AC25" s="82"/>
      <c r="AD25" s="83"/>
      <c r="AE25" s="83"/>
    </row>
    <row r="26" spans="1:31" ht="31.8" thickBot="1" x14ac:dyDescent="0.35">
      <c r="A26" s="25"/>
      <c r="B26" s="84"/>
      <c r="C26" s="84" t="s">
        <v>48</v>
      </c>
      <c r="D26" s="85">
        <f t="shared" ref="D26:P26" si="4">IF(((D24="")*AND(D25="")),"",(D24-D25)*2)</f>
        <v>1789.7799999999997</v>
      </c>
      <c r="E26" s="85">
        <f t="shared" si="4"/>
        <v>1825.8399999999997</v>
      </c>
      <c r="F26" s="85">
        <f t="shared" si="4"/>
        <v>1851.98</v>
      </c>
      <c r="G26" s="85">
        <f t="shared" si="4"/>
        <v>1864.7999999999997</v>
      </c>
      <c r="H26" s="85">
        <f t="shared" si="4"/>
        <v>1890.6999999999998</v>
      </c>
      <c r="I26" s="85">
        <f t="shared" si="4"/>
        <v>1912.1599999999999</v>
      </c>
      <c r="J26" s="85">
        <f t="shared" si="4"/>
        <v>1911.3399999999997</v>
      </c>
      <c r="K26" s="85">
        <f t="shared" si="4"/>
        <v>1837.5</v>
      </c>
      <c r="L26" s="85">
        <f t="shared" si="4"/>
        <v>1868.7399999999998</v>
      </c>
      <c r="M26" s="85">
        <f t="shared" si="4"/>
        <v>1862.7999999999997</v>
      </c>
      <c r="N26" s="85">
        <f t="shared" si="4"/>
        <v>1873.1599999999999</v>
      </c>
      <c r="O26" s="85">
        <f t="shared" si="4"/>
        <v>1863.3199999999997</v>
      </c>
      <c r="P26" s="85">
        <f t="shared" si="4"/>
        <v>1823.9999999999995</v>
      </c>
      <c r="Q26" s="84"/>
      <c r="R26" s="84"/>
      <c r="S26" s="84"/>
      <c r="T26" s="84"/>
      <c r="U26" s="86"/>
      <c r="V26" s="87"/>
      <c r="W26" s="88"/>
      <c r="X26" s="80"/>
      <c r="Z26" s="81"/>
      <c r="AA26" s="81"/>
      <c r="AB26" s="82"/>
      <c r="AC26" s="82"/>
      <c r="AD26" s="83"/>
      <c r="AE26" s="83"/>
    </row>
    <row r="27" spans="1:31" x14ac:dyDescent="0.3">
      <c r="A27" s="89">
        <v>43122</v>
      </c>
      <c r="B27" s="90" t="s">
        <v>45</v>
      </c>
      <c r="C27" s="91" t="s">
        <v>46</v>
      </c>
      <c r="D27" s="25">
        <v>2802.69</v>
      </c>
      <c r="E27" s="25">
        <v>2750.43</v>
      </c>
      <c r="F27" s="25">
        <v>2726.14</v>
      </c>
      <c r="G27" s="25">
        <v>2717.73</v>
      </c>
      <c r="H27" s="25">
        <v>2729.63</v>
      </c>
      <c r="I27" s="25">
        <v>2755.48</v>
      </c>
      <c r="J27" s="25">
        <v>2809.98</v>
      </c>
      <c r="K27" s="25">
        <v>2806.89</v>
      </c>
      <c r="L27" s="25">
        <v>2747.41</v>
      </c>
      <c r="M27" s="25">
        <v>2721.58</v>
      </c>
      <c r="N27" s="25">
        <v>2737.03</v>
      </c>
      <c r="O27" s="25">
        <v>2781.71</v>
      </c>
      <c r="P27" s="25">
        <v>2855.24</v>
      </c>
      <c r="Q27" s="91">
        <f>IF((P28=""),"",MAX(D29:P29))</f>
        <v>1639.04</v>
      </c>
      <c r="R27" s="91">
        <f>IF(P28="","",MIN(D29:P29))</f>
        <v>1600.8799999999997</v>
      </c>
      <c r="S27" s="91">
        <f>IF((P29=""),"",AVERAGE(D29:P29))</f>
        <v>1615.0246153846156</v>
      </c>
      <c r="T27" s="91">
        <f>IF((P28=""),"",STDEV(D29:P29))</f>
        <v>12.728574557129736</v>
      </c>
      <c r="U27" s="92">
        <f>IF((P28=""),"",((Q27-R27)/(Q27+R27))*100)</f>
        <v>1.1778068594286377</v>
      </c>
      <c r="V27" s="70" t="str">
        <f>IF(P28="","",IF(U27&lt;7.2,IF(S27&gt;AB27,IF(S27&lt;AC27,"Pass","Fail"),"Fail"),"Fail"))</f>
        <v>Fail</v>
      </c>
      <c r="W27" s="93">
        <v>1428</v>
      </c>
      <c r="X27" s="95" t="s">
        <v>52</v>
      </c>
      <c r="Z27" s="81">
        <v>1600</v>
      </c>
      <c r="AA27" s="81">
        <v>2600</v>
      </c>
      <c r="AB27" s="82">
        <v>1700</v>
      </c>
      <c r="AC27" s="82">
        <v>1950</v>
      </c>
      <c r="AD27" s="83">
        <v>10</v>
      </c>
      <c r="AE27" s="83">
        <v>7.2</v>
      </c>
    </row>
    <row r="28" spans="1:31" x14ac:dyDescent="0.3">
      <c r="A28" s="25"/>
      <c r="B28" s="76"/>
      <c r="C28" s="76" t="s">
        <v>47</v>
      </c>
      <c r="D28" s="25">
        <v>1996.45</v>
      </c>
      <c r="E28" s="25">
        <v>1949.99</v>
      </c>
      <c r="F28" s="25">
        <v>1925.6</v>
      </c>
      <c r="G28" s="25">
        <v>1914.98</v>
      </c>
      <c r="H28" s="25">
        <v>1919.65</v>
      </c>
      <c r="I28" s="25">
        <v>1943.83</v>
      </c>
      <c r="J28" s="25">
        <v>1990.46</v>
      </c>
      <c r="K28" s="25">
        <v>1991.01</v>
      </c>
      <c r="L28" s="25">
        <v>1933.46</v>
      </c>
      <c r="M28" s="25">
        <v>1913.45</v>
      </c>
      <c r="N28" s="25">
        <v>1936.41</v>
      </c>
      <c r="O28" s="25">
        <v>1975.34</v>
      </c>
      <c r="P28" s="25">
        <v>2053.65</v>
      </c>
      <c r="Q28" s="76"/>
      <c r="R28" s="76"/>
      <c r="S28" s="76"/>
      <c r="T28" s="76"/>
      <c r="U28" s="77"/>
      <c r="V28" s="78"/>
      <c r="W28" s="79"/>
      <c r="X28" s="80"/>
      <c r="Z28" s="81"/>
      <c r="AA28" s="81"/>
      <c r="AB28" s="82"/>
      <c r="AC28" s="82"/>
      <c r="AD28" s="83"/>
      <c r="AE28" s="83"/>
    </row>
    <row r="29" spans="1:31" ht="31.8" thickBot="1" x14ac:dyDescent="0.35">
      <c r="A29" s="25"/>
      <c r="B29" s="84"/>
      <c r="C29" s="84" t="s">
        <v>48</v>
      </c>
      <c r="D29" s="85">
        <f t="shared" ref="D29:P29" si="5">IF(((D27="")*AND(D28="")),"",(D27-D28)*2)</f>
        <v>1612.48</v>
      </c>
      <c r="E29" s="85">
        <f t="shared" si="5"/>
        <v>1600.8799999999997</v>
      </c>
      <c r="F29" s="85">
        <f t="shared" si="5"/>
        <v>1601.08</v>
      </c>
      <c r="G29" s="85">
        <f t="shared" si="5"/>
        <v>1605.5</v>
      </c>
      <c r="H29" s="85">
        <f t="shared" si="5"/>
        <v>1619.96</v>
      </c>
      <c r="I29" s="85">
        <f t="shared" si="5"/>
        <v>1623.3000000000002</v>
      </c>
      <c r="J29" s="85">
        <f t="shared" si="5"/>
        <v>1639.04</v>
      </c>
      <c r="K29" s="85">
        <f t="shared" si="5"/>
        <v>1631.7599999999998</v>
      </c>
      <c r="L29" s="85">
        <f t="shared" si="5"/>
        <v>1627.8999999999996</v>
      </c>
      <c r="M29" s="85">
        <f t="shared" si="5"/>
        <v>1616.2599999999998</v>
      </c>
      <c r="N29" s="85">
        <f t="shared" si="5"/>
        <v>1601.2400000000002</v>
      </c>
      <c r="O29" s="85">
        <f t="shared" si="5"/>
        <v>1612.7400000000002</v>
      </c>
      <c r="P29" s="85">
        <f t="shared" si="5"/>
        <v>1603.1799999999994</v>
      </c>
      <c r="Q29" s="84"/>
      <c r="R29" s="84"/>
      <c r="S29" s="84"/>
      <c r="T29" s="84"/>
      <c r="U29" s="86"/>
      <c r="V29" s="87"/>
      <c r="W29" s="88"/>
      <c r="X29" s="80"/>
      <c r="Z29" s="81"/>
      <c r="AA29" s="81"/>
      <c r="AB29" s="82"/>
      <c r="AC29" s="82"/>
      <c r="AD29" s="83"/>
      <c r="AE29" s="83"/>
    </row>
    <row r="30" spans="1:31" x14ac:dyDescent="0.3">
      <c r="A30" s="89">
        <v>43125</v>
      </c>
      <c r="B30" s="90" t="s">
        <v>45</v>
      </c>
      <c r="C30" s="91" t="s">
        <v>46</v>
      </c>
      <c r="D30" s="25">
        <v>2793.52</v>
      </c>
      <c r="E30" s="25">
        <v>2743.21</v>
      </c>
      <c r="F30" s="25">
        <v>2715.21</v>
      </c>
      <c r="G30" s="25">
        <v>2703.8</v>
      </c>
      <c r="H30" s="25">
        <v>2709.83</v>
      </c>
      <c r="I30" s="25">
        <v>2737.59</v>
      </c>
      <c r="J30" s="25">
        <v>2791.91</v>
      </c>
      <c r="K30" s="25">
        <v>2801.56</v>
      </c>
      <c r="L30" s="25">
        <v>2740.25</v>
      </c>
      <c r="M30" s="25">
        <v>2706.11</v>
      </c>
      <c r="N30" s="25">
        <v>2722.96</v>
      </c>
      <c r="O30" s="25">
        <v>2767.42</v>
      </c>
      <c r="P30" s="25">
        <v>2847.29</v>
      </c>
      <c r="Q30" s="91">
        <f>IF((P31=""),"",MAX(D32:P32))</f>
        <v>1893.1799999999998</v>
      </c>
      <c r="R30" s="91">
        <f>IF(P31="","",MIN(D32:P32))</f>
        <v>1732.56</v>
      </c>
      <c r="S30" s="91">
        <f>IF((P32=""),"",AVERAGE(D32:P32))</f>
        <v>1827.4276923076925</v>
      </c>
      <c r="T30" s="91">
        <f>IF((P31=""),"",STDEV(D32:P32))</f>
        <v>44.857801654013045</v>
      </c>
      <c r="U30" s="92">
        <f>IF((P31=""),"",((Q30-R30)/(Q30+R30))*100)</f>
        <v>4.4299922222773809</v>
      </c>
      <c r="V30" s="70" t="str">
        <f>IF(P31="","",IF(U30&lt;7.2,IF(S30&gt;AB30,IF(S30&lt;AC30,"Pass","Fail"),"Fail"),"Fail"))</f>
        <v>Pass</v>
      </c>
      <c r="W30" s="93">
        <v>1428</v>
      </c>
      <c r="Z30" s="81">
        <v>1600</v>
      </c>
      <c r="AA30" s="81">
        <v>2600</v>
      </c>
      <c r="AB30" s="82">
        <v>1700</v>
      </c>
      <c r="AC30" s="82">
        <v>1950</v>
      </c>
      <c r="AD30" s="83">
        <v>10</v>
      </c>
      <c r="AE30" s="83">
        <v>7.2</v>
      </c>
    </row>
    <row r="31" spans="1:31" x14ac:dyDescent="0.3">
      <c r="A31" s="25"/>
      <c r="B31" s="76"/>
      <c r="C31" s="76" t="s">
        <v>47</v>
      </c>
      <c r="D31" s="25">
        <v>1927.24</v>
      </c>
      <c r="E31" s="25">
        <v>1853.75</v>
      </c>
      <c r="F31" s="25">
        <v>1808.2</v>
      </c>
      <c r="G31" s="25">
        <v>1783.91</v>
      </c>
      <c r="H31" s="25">
        <v>1775.61</v>
      </c>
      <c r="I31" s="25">
        <v>1792.36</v>
      </c>
      <c r="J31" s="25">
        <v>1845.32</v>
      </c>
      <c r="K31" s="25">
        <v>1900.27</v>
      </c>
      <c r="L31" s="25">
        <v>1820.2</v>
      </c>
      <c r="M31" s="25">
        <v>1789.88</v>
      </c>
      <c r="N31" s="25">
        <v>1800.84</v>
      </c>
      <c r="O31" s="25">
        <v>1852.57</v>
      </c>
      <c r="P31" s="25">
        <v>1952.23</v>
      </c>
      <c r="Q31" s="76"/>
      <c r="R31" s="76"/>
      <c r="S31" s="76"/>
      <c r="T31" s="76"/>
      <c r="U31" s="77"/>
      <c r="V31" s="78"/>
      <c r="W31" s="79"/>
      <c r="X31" s="80"/>
      <c r="Z31" s="81"/>
      <c r="AA31" s="81"/>
      <c r="AB31" s="82"/>
      <c r="AC31" s="82"/>
      <c r="AD31" s="83"/>
      <c r="AE31" s="83"/>
    </row>
    <row r="32" spans="1:31" ht="31.8" thickBot="1" x14ac:dyDescent="0.35">
      <c r="A32" s="25"/>
      <c r="B32" s="84"/>
      <c r="C32" s="84" t="s">
        <v>48</v>
      </c>
      <c r="D32" s="85">
        <f t="shared" ref="D32:P32" si="6">IF(((D30="")*AND(D31="")),"",(D30-D31)*2)</f>
        <v>1732.56</v>
      </c>
      <c r="E32" s="85">
        <f t="shared" si="6"/>
        <v>1778.92</v>
      </c>
      <c r="F32" s="85">
        <f t="shared" si="6"/>
        <v>1814.02</v>
      </c>
      <c r="G32" s="85">
        <f t="shared" si="6"/>
        <v>1839.7800000000002</v>
      </c>
      <c r="H32" s="85">
        <f t="shared" si="6"/>
        <v>1868.44</v>
      </c>
      <c r="I32" s="85">
        <f t="shared" si="6"/>
        <v>1890.4600000000005</v>
      </c>
      <c r="J32" s="85">
        <f t="shared" si="6"/>
        <v>1893.1799999999998</v>
      </c>
      <c r="K32" s="85">
        <f t="shared" si="6"/>
        <v>1802.58</v>
      </c>
      <c r="L32" s="85">
        <f t="shared" si="6"/>
        <v>1840.1</v>
      </c>
      <c r="M32" s="85">
        <f t="shared" si="6"/>
        <v>1832.46</v>
      </c>
      <c r="N32" s="85">
        <f t="shared" si="6"/>
        <v>1844.2400000000002</v>
      </c>
      <c r="O32" s="85">
        <f t="shared" si="6"/>
        <v>1829.7000000000003</v>
      </c>
      <c r="P32" s="85">
        <f t="shared" si="6"/>
        <v>1790.12</v>
      </c>
      <c r="Q32" s="84"/>
      <c r="R32" s="84"/>
      <c r="S32" s="84"/>
      <c r="T32" s="84"/>
      <c r="U32" s="86"/>
      <c r="V32" s="87"/>
      <c r="W32" s="88"/>
      <c r="X32" s="80"/>
      <c r="Z32" s="81"/>
      <c r="AA32" s="81"/>
      <c r="AB32" s="82"/>
      <c r="AC32" s="82"/>
      <c r="AD32" s="83"/>
      <c r="AE32" s="83"/>
    </row>
    <row r="33" spans="1:31" x14ac:dyDescent="0.3">
      <c r="A33" s="89">
        <v>43129</v>
      </c>
      <c r="B33" s="90" t="s">
        <v>45</v>
      </c>
      <c r="C33" s="91" t="s">
        <v>46</v>
      </c>
      <c r="D33" s="25">
        <v>2800.06</v>
      </c>
      <c r="E33" s="25">
        <v>2763.44</v>
      </c>
      <c r="F33" s="25">
        <v>2743.37</v>
      </c>
      <c r="G33" s="25">
        <v>2740.53</v>
      </c>
      <c r="H33" s="25">
        <v>2755.46</v>
      </c>
      <c r="I33" s="25">
        <v>2792.96</v>
      </c>
      <c r="J33" s="25">
        <v>2857.82</v>
      </c>
      <c r="K33" s="25">
        <v>2849.31</v>
      </c>
      <c r="L33" s="25">
        <v>2788.47</v>
      </c>
      <c r="M33" s="25">
        <v>2754.96</v>
      </c>
      <c r="N33" s="25">
        <v>2744.99</v>
      </c>
      <c r="O33" s="25">
        <v>2769.76</v>
      </c>
      <c r="P33" s="25">
        <v>2806.74</v>
      </c>
      <c r="Q33" s="91">
        <f>IF((P34=""),"",MAX(D35:P35))</f>
        <v>1760.7600000000002</v>
      </c>
      <c r="R33" s="91">
        <f>IF(P34="","",MIN(D35:P35))</f>
        <v>1672.02</v>
      </c>
      <c r="S33" s="91">
        <f>IF((P35=""),"",AVERAGE(D35:P35))</f>
        <v>1718.6830769230769</v>
      </c>
      <c r="T33" s="91">
        <f>IF((P34=""),"",STDEV(D35:P35))</f>
        <v>24.237407515593087</v>
      </c>
      <c r="U33" s="92">
        <f>IF((P34=""),"",((Q33-R33)/(Q33+R33))*100)</f>
        <v>2.5850768182056592</v>
      </c>
      <c r="V33" s="70" t="str">
        <f>IF(P34="","",IF(U33&lt;7.2,IF(S33&gt;AB33,IF(S33&lt;AC33,"Pass","Fail"),"Fail"),"Fail"))</f>
        <v>Pass</v>
      </c>
      <c r="W33" s="93" t="s">
        <v>53</v>
      </c>
      <c r="Z33" s="81">
        <v>1600</v>
      </c>
      <c r="AA33" s="81">
        <v>2600</v>
      </c>
      <c r="AB33" s="82">
        <v>1700</v>
      </c>
      <c r="AC33" s="82">
        <v>1950</v>
      </c>
      <c r="AD33" s="83">
        <v>10</v>
      </c>
      <c r="AE33" s="83">
        <v>7.2</v>
      </c>
    </row>
    <row r="34" spans="1:31" x14ac:dyDescent="0.3">
      <c r="A34" s="25"/>
      <c r="B34" s="76"/>
      <c r="C34" s="76" t="s">
        <v>47</v>
      </c>
      <c r="D34" s="25">
        <v>1964.05</v>
      </c>
      <c r="E34" s="25">
        <v>1917.33</v>
      </c>
      <c r="F34" s="25">
        <v>1891.16</v>
      </c>
      <c r="G34" s="25">
        <v>1880.57</v>
      </c>
      <c r="H34" s="25">
        <v>1886.59</v>
      </c>
      <c r="I34" s="25">
        <v>1916.36</v>
      </c>
      <c r="J34" s="25">
        <v>1977.44</v>
      </c>
      <c r="K34" s="25">
        <v>1992.5</v>
      </c>
      <c r="L34" s="25">
        <v>1924.97</v>
      </c>
      <c r="M34" s="25">
        <v>1894</v>
      </c>
      <c r="N34" s="25">
        <v>1884.23</v>
      </c>
      <c r="O34" s="25">
        <v>1908.5</v>
      </c>
      <c r="P34" s="25">
        <v>1958.73</v>
      </c>
      <c r="Q34" s="76"/>
      <c r="R34" s="76"/>
      <c r="S34" s="76"/>
      <c r="T34" s="76"/>
      <c r="U34" s="77"/>
      <c r="V34" s="78"/>
      <c r="W34" s="96"/>
      <c r="X34" s="80"/>
      <c r="Z34" s="81"/>
      <c r="AA34" s="81"/>
      <c r="AB34" s="82"/>
      <c r="AC34" s="82"/>
      <c r="AD34" s="83"/>
      <c r="AE34" s="83"/>
    </row>
    <row r="35" spans="1:31" ht="31.8" thickBot="1" x14ac:dyDescent="0.35">
      <c r="A35" s="25"/>
      <c r="B35" s="97"/>
      <c r="C35" s="84" t="s">
        <v>48</v>
      </c>
      <c r="D35" s="85">
        <f t="shared" ref="D35:P35" si="7">IF(((D33="")*AND(D34="")),"",(D33-D34)*2)</f>
        <v>1672.02</v>
      </c>
      <c r="E35" s="85">
        <f t="shared" si="7"/>
        <v>1692.2200000000003</v>
      </c>
      <c r="F35" s="85">
        <f t="shared" si="7"/>
        <v>1704.4199999999996</v>
      </c>
      <c r="G35" s="85">
        <f t="shared" si="7"/>
        <v>1719.9200000000005</v>
      </c>
      <c r="H35" s="85">
        <f t="shared" si="7"/>
        <v>1737.7400000000002</v>
      </c>
      <c r="I35" s="85">
        <f t="shared" si="7"/>
        <v>1753.2000000000003</v>
      </c>
      <c r="J35" s="85">
        <f t="shared" si="7"/>
        <v>1760.7600000000002</v>
      </c>
      <c r="K35" s="85">
        <f t="shared" si="7"/>
        <v>1713.62</v>
      </c>
      <c r="L35" s="85">
        <f t="shared" si="7"/>
        <v>1726.9999999999995</v>
      </c>
      <c r="M35" s="85">
        <f t="shared" si="7"/>
        <v>1721.92</v>
      </c>
      <c r="N35" s="85">
        <f t="shared" si="7"/>
        <v>1721.5199999999995</v>
      </c>
      <c r="O35" s="85">
        <f t="shared" si="7"/>
        <v>1722.5200000000004</v>
      </c>
      <c r="P35" s="85">
        <f t="shared" si="7"/>
        <v>1696.0199999999995</v>
      </c>
      <c r="Q35" s="84"/>
      <c r="R35" s="84"/>
      <c r="S35" s="84"/>
      <c r="T35" s="84"/>
      <c r="U35" s="86"/>
      <c r="V35" s="87"/>
      <c r="W35" s="98"/>
      <c r="X35" s="80"/>
      <c r="Z35" s="81"/>
      <c r="AA35" s="81"/>
      <c r="AB35" s="82"/>
      <c r="AC35" s="82"/>
      <c r="AD35" s="83"/>
      <c r="AE35" s="83"/>
    </row>
    <row r="36" spans="1:31" x14ac:dyDescent="0.3">
      <c r="A36" s="89">
        <v>43102</v>
      </c>
      <c r="B36" s="90" t="s">
        <v>45</v>
      </c>
      <c r="C36" s="91" t="s">
        <v>46</v>
      </c>
      <c r="D36" s="25">
        <v>2797.81</v>
      </c>
      <c r="E36" s="25">
        <v>2761.78</v>
      </c>
      <c r="F36" s="25">
        <v>2742</v>
      </c>
      <c r="G36" s="25">
        <v>2736.93</v>
      </c>
      <c r="H36" s="25">
        <v>2753.26</v>
      </c>
      <c r="I36" s="25">
        <v>2791.12</v>
      </c>
      <c r="J36" s="25">
        <v>2854.59</v>
      </c>
      <c r="K36" s="25">
        <v>2848.01</v>
      </c>
      <c r="L36" s="25">
        <v>2790.57</v>
      </c>
      <c r="M36" s="25">
        <v>2753.17</v>
      </c>
      <c r="N36" s="25">
        <v>2742.98</v>
      </c>
      <c r="O36" s="25">
        <v>2766.58</v>
      </c>
      <c r="P36" s="25">
        <v>2808.02</v>
      </c>
      <c r="Q36" s="91">
        <f>IF((P37=""),"",MAX(D38:P38))</f>
        <v>1912.2599999999998</v>
      </c>
      <c r="R36" s="91">
        <f>IF(P37="","",MIN(D38:P38))</f>
        <v>1761.38</v>
      </c>
      <c r="S36" s="91">
        <f>IF((P38=""),"",AVERAGE(D38:P38))</f>
        <v>1854.2046153846156</v>
      </c>
      <c r="T36" s="91">
        <f>IF((P37=""),"",STDEV(D38:P38))</f>
        <v>41.494186865026549</v>
      </c>
      <c r="U36" s="92">
        <f>IF((P37=""),"",((Q36-R36)/(Q36+R36))*100)</f>
        <v>4.107098136997628</v>
      </c>
      <c r="V36" s="70" t="str">
        <f>IF(P37="","",IF(U36&lt;7.2,IF(S36&gt;AB36,IF(S36&lt;AC36,"Pass","Fail"),"Fail"),"Fail"))</f>
        <v>Pass</v>
      </c>
      <c r="W36" s="93">
        <v>1335</v>
      </c>
      <c r="Z36" s="81">
        <v>1600</v>
      </c>
      <c r="AA36" s="81">
        <v>2600</v>
      </c>
      <c r="AB36" s="82">
        <v>1700</v>
      </c>
      <c r="AC36" s="82">
        <v>1950</v>
      </c>
      <c r="AD36" s="83">
        <v>10</v>
      </c>
      <c r="AE36" s="83">
        <v>7.2</v>
      </c>
    </row>
    <row r="37" spans="1:31" x14ac:dyDescent="0.3">
      <c r="A37" s="25"/>
      <c r="B37" s="76"/>
      <c r="C37" s="76" t="s">
        <v>47</v>
      </c>
      <c r="D37" s="25">
        <v>1917.12</v>
      </c>
      <c r="E37" s="25">
        <v>1856.94</v>
      </c>
      <c r="F37" s="25">
        <v>1821.5</v>
      </c>
      <c r="G37" s="25">
        <v>1807.17</v>
      </c>
      <c r="H37" s="25">
        <v>1807.97</v>
      </c>
      <c r="I37" s="25">
        <v>1834.99</v>
      </c>
      <c r="J37" s="25">
        <v>1899.66</v>
      </c>
      <c r="K37" s="25">
        <v>1931.41</v>
      </c>
      <c r="L37" s="25">
        <v>1855.85</v>
      </c>
      <c r="M37" s="25">
        <v>1822.9</v>
      </c>
      <c r="N37" s="25">
        <v>1806.47</v>
      </c>
      <c r="O37" s="25">
        <v>1836.13</v>
      </c>
      <c r="P37" s="25">
        <v>1896.38</v>
      </c>
      <c r="Q37" s="76"/>
      <c r="R37" s="76"/>
      <c r="S37" s="76"/>
      <c r="T37" s="76"/>
      <c r="U37" s="77"/>
      <c r="V37" s="78"/>
      <c r="W37" s="79"/>
      <c r="X37" s="80"/>
      <c r="Z37" s="81"/>
      <c r="AA37" s="81"/>
      <c r="AB37" s="82"/>
      <c r="AC37" s="82"/>
      <c r="AD37" s="83"/>
      <c r="AE37" s="83"/>
    </row>
    <row r="38" spans="1:31" ht="31.8" thickBot="1" x14ac:dyDescent="0.35">
      <c r="A38" s="25"/>
      <c r="B38" s="84"/>
      <c r="C38" s="84" t="s">
        <v>48</v>
      </c>
      <c r="D38" s="85">
        <f t="shared" ref="D38:P38" si="8">IF(((D36="")*AND(D37="")),"",(D36-D37)*2)</f>
        <v>1761.38</v>
      </c>
      <c r="E38" s="85">
        <f t="shared" si="8"/>
        <v>1809.6800000000003</v>
      </c>
      <c r="F38" s="85">
        <f t="shared" si="8"/>
        <v>1841</v>
      </c>
      <c r="G38" s="85">
        <f t="shared" si="8"/>
        <v>1859.5199999999995</v>
      </c>
      <c r="H38" s="85">
        <f t="shared" si="8"/>
        <v>1890.5800000000004</v>
      </c>
      <c r="I38" s="85">
        <f t="shared" si="8"/>
        <v>1912.2599999999998</v>
      </c>
      <c r="J38" s="85">
        <f t="shared" si="8"/>
        <v>1909.8600000000001</v>
      </c>
      <c r="K38" s="85">
        <f t="shared" si="8"/>
        <v>1833.2000000000003</v>
      </c>
      <c r="L38" s="85">
        <f t="shared" si="8"/>
        <v>1869.4400000000005</v>
      </c>
      <c r="M38" s="85">
        <f t="shared" si="8"/>
        <v>1860.54</v>
      </c>
      <c r="N38" s="85">
        <f t="shared" si="8"/>
        <v>1873.02</v>
      </c>
      <c r="O38" s="85">
        <f t="shared" si="8"/>
        <v>1860.8999999999996</v>
      </c>
      <c r="P38" s="85">
        <f t="shared" si="8"/>
        <v>1823.2799999999997</v>
      </c>
      <c r="Q38" s="84"/>
      <c r="R38" s="84"/>
      <c r="S38" s="84"/>
      <c r="T38" s="84"/>
      <c r="U38" s="86"/>
      <c r="V38" s="87"/>
      <c r="W38" s="88"/>
      <c r="X38" s="80"/>
      <c r="Z38" s="81"/>
      <c r="AA38" s="81"/>
      <c r="AB38" s="82"/>
      <c r="AC38" s="82"/>
      <c r="AD38" s="83"/>
      <c r="AE38" s="83"/>
    </row>
    <row r="39" spans="1:31" x14ac:dyDescent="0.3">
      <c r="A39" s="89">
        <v>43137</v>
      </c>
      <c r="B39" s="90" t="s">
        <v>45</v>
      </c>
      <c r="C39" s="91" t="s">
        <v>46</v>
      </c>
      <c r="D39" s="25">
        <v>2801.4</v>
      </c>
      <c r="E39" s="25">
        <v>2763.07</v>
      </c>
      <c r="F39" s="25">
        <v>2746.7</v>
      </c>
      <c r="G39" s="25">
        <v>2745.26</v>
      </c>
      <c r="H39" s="25">
        <v>2757.36</v>
      </c>
      <c r="I39" s="25">
        <v>2795.17</v>
      </c>
      <c r="J39" s="25">
        <v>2860.04</v>
      </c>
      <c r="K39" s="25">
        <v>2851.3</v>
      </c>
      <c r="L39" s="25">
        <v>2791.4</v>
      </c>
      <c r="M39" s="25">
        <v>2754.99</v>
      </c>
      <c r="N39" s="25">
        <v>2748.24</v>
      </c>
      <c r="O39" s="25">
        <v>2772.19</v>
      </c>
      <c r="P39" s="25">
        <v>2808.04</v>
      </c>
      <c r="Q39" s="91">
        <f>IF((P40=""),"",MAX(D41:P41))</f>
        <v>1922.3199999999997</v>
      </c>
      <c r="R39" s="91">
        <f>IF(P40="","",MIN(D41:P41))</f>
        <v>1769.92</v>
      </c>
      <c r="S39" s="91">
        <f>IF((P41=""),"",AVERAGE(D41:P41))</f>
        <v>1861.3215384615387</v>
      </c>
      <c r="T39" s="91">
        <f>IF((P40=""),"",STDEV(D41:P41))</f>
        <v>42.533047905159108</v>
      </c>
      <c r="U39" s="92">
        <f>IF((P40=""),"",((Q39-R39)/(Q39+R39))*100)</f>
        <v>4.1275756722206483</v>
      </c>
      <c r="V39" s="70" t="str">
        <f>IF(P40="","",IF(U39&lt;7.2,IF(S39&gt;AB39,IF(S39&lt;AC39,"Pass","Fail"),"Fail"),"Fail"))</f>
        <v>Pass</v>
      </c>
      <c r="W39" s="93">
        <v>1519</v>
      </c>
      <c r="Z39" s="81">
        <v>1600</v>
      </c>
      <c r="AA39" s="81">
        <v>2600</v>
      </c>
      <c r="AB39" s="82">
        <v>1700</v>
      </c>
      <c r="AC39" s="82">
        <v>1950</v>
      </c>
      <c r="AD39" s="83">
        <v>10</v>
      </c>
      <c r="AE39" s="83">
        <v>7.2</v>
      </c>
    </row>
    <row r="40" spans="1:31" x14ac:dyDescent="0.3">
      <c r="A40" s="25"/>
      <c r="B40" s="76"/>
      <c r="C40" s="76" t="s">
        <v>47</v>
      </c>
      <c r="D40" s="25">
        <v>1916.44</v>
      </c>
      <c r="E40" s="25">
        <v>1857.45</v>
      </c>
      <c r="F40" s="25">
        <v>1821.23</v>
      </c>
      <c r="G40" s="25">
        <v>1807.39</v>
      </c>
      <c r="H40" s="25">
        <v>1809.35</v>
      </c>
      <c r="I40" s="25">
        <v>1835.41</v>
      </c>
      <c r="J40" s="25">
        <v>1898.88</v>
      </c>
      <c r="K40" s="25">
        <v>1928.84</v>
      </c>
      <c r="L40" s="25">
        <v>1855.02</v>
      </c>
      <c r="M40" s="25">
        <v>1822.33</v>
      </c>
      <c r="N40" s="25">
        <v>1808.8</v>
      </c>
      <c r="O40" s="25">
        <v>1838.9</v>
      </c>
      <c r="P40" s="25">
        <v>1896.53</v>
      </c>
      <c r="U40" s="77"/>
      <c r="V40" s="78"/>
      <c r="W40" s="79"/>
      <c r="X40" s="80"/>
      <c r="Z40" s="81"/>
      <c r="AA40" s="81"/>
      <c r="AB40" s="82"/>
      <c r="AC40" s="82"/>
      <c r="AD40" s="83"/>
      <c r="AE40" s="83"/>
    </row>
    <row r="41" spans="1:31" ht="31.8" thickBot="1" x14ac:dyDescent="0.35">
      <c r="A41" s="25"/>
      <c r="B41" s="84"/>
      <c r="C41" s="84" t="s">
        <v>48</v>
      </c>
      <c r="D41" s="85">
        <f t="shared" ref="D41:P41" si="9">IF(((D39="")*AND(D40="")),"",(D39-D40)*2)</f>
        <v>1769.92</v>
      </c>
      <c r="E41" s="85">
        <f t="shared" si="9"/>
        <v>1811.2400000000002</v>
      </c>
      <c r="F41" s="85">
        <f t="shared" si="9"/>
        <v>1850.9399999999996</v>
      </c>
      <c r="G41" s="85">
        <f t="shared" si="9"/>
        <v>1875.7400000000002</v>
      </c>
      <c r="H41" s="85">
        <f t="shared" si="9"/>
        <v>1896.0200000000004</v>
      </c>
      <c r="I41" s="85">
        <f t="shared" si="9"/>
        <v>1919.52</v>
      </c>
      <c r="J41" s="85">
        <f t="shared" si="9"/>
        <v>1922.3199999999997</v>
      </c>
      <c r="K41" s="85">
        <f t="shared" si="9"/>
        <v>1844.9200000000005</v>
      </c>
      <c r="L41" s="85">
        <f t="shared" si="9"/>
        <v>1872.7600000000002</v>
      </c>
      <c r="M41" s="85">
        <f t="shared" si="9"/>
        <v>1865.3199999999997</v>
      </c>
      <c r="N41" s="85">
        <f t="shared" si="9"/>
        <v>1878.8799999999997</v>
      </c>
      <c r="O41" s="85">
        <f t="shared" si="9"/>
        <v>1866.58</v>
      </c>
      <c r="P41" s="85">
        <f t="shared" si="9"/>
        <v>1823.02</v>
      </c>
      <c r="Q41" s="84"/>
      <c r="R41" s="84"/>
      <c r="S41" s="84"/>
      <c r="T41" s="84"/>
      <c r="U41" s="86"/>
      <c r="V41" s="87"/>
      <c r="W41" s="88"/>
      <c r="X41" s="80"/>
      <c r="Z41" s="81"/>
      <c r="AA41" s="81"/>
      <c r="AB41" s="82"/>
      <c r="AC41" s="82"/>
      <c r="AD41" s="83"/>
      <c r="AE41" s="83"/>
    </row>
    <row r="42" spans="1:31" x14ac:dyDescent="0.3">
      <c r="A42" s="89">
        <v>43141</v>
      </c>
      <c r="B42" s="90" t="s">
        <v>45</v>
      </c>
      <c r="C42" s="91" t="s">
        <v>46</v>
      </c>
      <c r="D42" s="25">
        <v>2805.51</v>
      </c>
      <c r="E42" s="25">
        <v>2765.43</v>
      </c>
      <c r="F42" s="25">
        <v>2744.77</v>
      </c>
      <c r="G42" s="25">
        <v>2742.02</v>
      </c>
      <c r="H42" s="25">
        <v>2758.38</v>
      </c>
      <c r="I42" s="25">
        <v>2794.31</v>
      </c>
      <c r="J42" s="25">
        <v>2862.07</v>
      </c>
      <c r="K42" s="25">
        <v>2847.27</v>
      </c>
      <c r="L42" s="25">
        <v>2789.21</v>
      </c>
      <c r="M42" s="25">
        <v>2756.15</v>
      </c>
      <c r="N42" s="25">
        <v>2750.08</v>
      </c>
      <c r="O42" s="25">
        <v>2771.34</v>
      </c>
      <c r="P42" s="25">
        <v>2810.67</v>
      </c>
      <c r="Q42" s="91">
        <f>IF((P43=""),"",MAX(D44:P44))</f>
        <v>1630.7400000000002</v>
      </c>
      <c r="R42" s="91">
        <f>IF(P43="","",MIN(D44:P44))</f>
        <v>1596.1000000000004</v>
      </c>
      <c r="S42" s="91">
        <f>IF((P44=""),"",AVERAGE(D44:P44))</f>
        <v>1613.9353846153842</v>
      </c>
      <c r="T42" s="91">
        <f>IF((P43=""),"",STDEV(D44:P44))</f>
        <v>10.713496640052282</v>
      </c>
      <c r="U42" s="92">
        <f>IF((P43=""),"",((Q42-R42)/(Q42+R42))*100)</f>
        <v>1.0734960518649783</v>
      </c>
      <c r="V42" s="70" t="str">
        <f>IF(P43="","",IF(U42&lt;7.2,IF(S42&gt;AB42,IF(S42&lt;AC42,"Pass","Fail"),"Fail"),"Fail"))</f>
        <v>Fail</v>
      </c>
      <c r="W42" s="93">
        <v>102</v>
      </c>
      <c r="Z42" s="81">
        <v>1600</v>
      </c>
      <c r="AA42" s="81">
        <v>2600</v>
      </c>
      <c r="AB42" s="82">
        <v>1700</v>
      </c>
      <c r="AC42" s="82">
        <v>1950</v>
      </c>
      <c r="AD42" s="83">
        <v>10</v>
      </c>
      <c r="AE42" s="83">
        <v>7.2</v>
      </c>
    </row>
    <row r="43" spans="1:31" x14ac:dyDescent="0.3">
      <c r="A43" s="25"/>
      <c r="B43" s="76"/>
      <c r="C43" s="76" t="s">
        <v>47</v>
      </c>
      <c r="D43" s="25">
        <v>1996.11</v>
      </c>
      <c r="E43" s="25">
        <v>1964.53</v>
      </c>
      <c r="F43" s="25">
        <v>1945.44</v>
      </c>
      <c r="G43" s="25">
        <v>1937.84</v>
      </c>
      <c r="H43" s="25">
        <v>1948.6</v>
      </c>
      <c r="I43" s="25">
        <v>1979.97</v>
      </c>
      <c r="J43" s="25">
        <v>2051.48</v>
      </c>
      <c r="K43" s="25">
        <v>2037.79</v>
      </c>
      <c r="L43" s="25">
        <v>1973.84</v>
      </c>
      <c r="M43" s="25">
        <v>1948.62</v>
      </c>
      <c r="N43" s="25">
        <v>1944.86</v>
      </c>
      <c r="O43" s="25">
        <v>1964.93</v>
      </c>
      <c r="P43" s="25">
        <v>2012.62</v>
      </c>
      <c r="Q43" s="76"/>
      <c r="R43" s="76"/>
      <c r="S43" s="76"/>
      <c r="T43" s="76"/>
      <c r="U43" s="77"/>
      <c r="V43" s="78"/>
      <c r="W43" s="79"/>
      <c r="X43" s="80"/>
      <c r="Z43" s="81"/>
      <c r="AA43" s="81"/>
      <c r="AB43" s="82"/>
      <c r="AC43" s="82"/>
      <c r="AD43" s="83"/>
      <c r="AE43" s="83"/>
    </row>
    <row r="44" spans="1:31" ht="31.8" thickBot="1" x14ac:dyDescent="0.35">
      <c r="A44" s="25"/>
      <c r="B44" s="84"/>
      <c r="C44" s="84" t="s">
        <v>48</v>
      </c>
      <c r="D44" s="85">
        <f t="shared" ref="D44:P44" si="10">IF(((D42="")*AND(D43="")),"",(D42-D43)*2)</f>
        <v>1618.8000000000006</v>
      </c>
      <c r="E44" s="85">
        <f t="shared" si="10"/>
        <v>1601.7999999999997</v>
      </c>
      <c r="F44" s="85">
        <f t="shared" si="10"/>
        <v>1598.6599999999999</v>
      </c>
      <c r="G44" s="85">
        <f t="shared" si="10"/>
        <v>1608.3600000000001</v>
      </c>
      <c r="H44" s="85">
        <f t="shared" si="10"/>
        <v>1619.5600000000004</v>
      </c>
      <c r="I44" s="85">
        <f t="shared" si="10"/>
        <v>1628.6799999999998</v>
      </c>
      <c r="J44" s="85">
        <f t="shared" si="10"/>
        <v>1621.1800000000003</v>
      </c>
      <c r="K44" s="85">
        <f t="shared" si="10"/>
        <v>1618.96</v>
      </c>
      <c r="L44" s="85">
        <f t="shared" si="10"/>
        <v>1630.7400000000002</v>
      </c>
      <c r="M44" s="85">
        <f t="shared" si="10"/>
        <v>1615.0600000000004</v>
      </c>
      <c r="N44" s="85">
        <f t="shared" si="10"/>
        <v>1610.44</v>
      </c>
      <c r="O44" s="85">
        <f t="shared" si="10"/>
        <v>1612.8200000000002</v>
      </c>
      <c r="P44" s="85">
        <f t="shared" si="10"/>
        <v>1596.1000000000004</v>
      </c>
      <c r="Q44" s="84"/>
      <c r="R44" s="84"/>
      <c r="S44" s="84"/>
      <c r="T44" s="84"/>
      <c r="U44" s="86"/>
      <c r="V44" s="87"/>
      <c r="W44" s="88"/>
      <c r="X44" s="80"/>
      <c r="Z44" s="81"/>
      <c r="AA44" s="81"/>
      <c r="AB44" s="82"/>
      <c r="AC44" s="82"/>
      <c r="AD44" s="83"/>
      <c r="AE44" s="83"/>
    </row>
    <row r="45" spans="1:31" x14ac:dyDescent="0.3">
      <c r="A45" s="89">
        <v>43146</v>
      </c>
      <c r="B45" s="90" t="s">
        <v>45</v>
      </c>
      <c r="C45" s="91" t="s">
        <v>46</v>
      </c>
      <c r="D45" s="25">
        <v>2804.03</v>
      </c>
      <c r="E45" s="25">
        <v>2766.94</v>
      </c>
      <c r="F45" s="25">
        <v>2748.11</v>
      </c>
      <c r="G45" s="25">
        <v>2744.28</v>
      </c>
      <c r="H45" s="25">
        <v>2758.15</v>
      </c>
      <c r="I45" s="25">
        <v>2789.9</v>
      </c>
      <c r="J45" s="25">
        <v>2850.56</v>
      </c>
      <c r="K45" s="25">
        <v>2852.76</v>
      </c>
      <c r="L45" s="25">
        <v>2792.22</v>
      </c>
      <c r="M45" s="25">
        <v>2759.22</v>
      </c>
      <c r="N45" s="25">
        <v>2748.08</v>
      </c>
      <c r="O45" s="25">
        <v>2772</v>
      </c>
      <c r="P45" s="25">
        <v>2819.61</v>
      </c>
      <c r="Q45" s="91">
        <f>IF((P46=""),"",MAX(D47:P47))</f>
        <v>1870.7000000000003</v>
      </c>
      <c r="R45" s="91">
        <f>IF(P46="","",MIN(D47:P47))</f>
        <v>1702.9800000000005</v>
      </c>
      <c r="S45" s="91">
        <f>IF((P47=""),"",AVERAGE(D47:P47))</f>
        <v>1812.7446153846156</v>
      </c>
      <c r="T45" s="91">
        <f>IF((P46=""),"",STDEV(D47:P47))</f>
        <v>53.322760089756535</v>
      </c>
      <c r="U45" s="92">
        <f>IF((P46=""),"",((Q45-R45)/(Q45+R45))*100)</f>
        <v>4.6932014058337561</v>
      </c>
      <c r="V45" s="70" t="str">
        <f>IF(P46="","",IF(U45&lt;7.2,IF(S45&gt;AB45,IF(S45&lt;AC45,"Pass","Fail"),"Fail"),"Fail"))</f>
        <v>Pass</v>
      </c>
      <c r="W45" s="93">
        <v>1335</v>
      </c>
      <c r="Z45" s="81">
        <v>1600</v>
      </c>
      <c r="AA45" s="81">
        <v>2600</v>
      </c>
      <c r="AB45" s="82">
        <v>1700</v>
      </c>
      <c r="AC45" s="82">
        <v>1950</v>
      </c>
      <c r="AD45" s="83">
        <v>10</v>
      </c>
      <c r="AE45" s="83">
        <v>7.2</v>
      </c>
    </row>
    <row r="46" spans="1:31" x14ac:dyDescent="0.3">
      <c r="A46" s="25"/>
      <c r="B46" s="76"/>
      <c r="C46" s="76" t="s">
        <v>47</v>
      </c>
      <c r="D46" s="25">
        <v>1946.21</v>
      </c>
      <c r="E46" s="25">
        <v>1858.58</v>
      </c>
      <c r="F46" s="25">
        <v>1832.27</v>
      </c>
      <c r="G46" s="25">
        <v>1822.63</v>
      </c>
      <c r="H46" s="25">
        <v>1828.05</v>
      </c>
      <c r="I46" s="25">
        <v>1854.55</v>
      </c>
      <c r="J46" s="25">
        <v>1960.45</v>
      </c>
      <c r="K46" s="25">
        <v>1963.7</v>
      </c>
      <c r="L46" s="25">
        <v>1868.35</v>
      </c>
      <c r="M46" s="25">
        <v>1836.24</v>
      </c>
      <c r="N46" s="25">
        <v>1827.81</v>
      </c>
      <c r="O46" s="25">
        <v>1856.06</v>
      </c>
      <c r="P46" s="25">
        <v>1968.12</v>
      </c>
      <c r="Q46" s="76"/>
      <c r="R46" s="76"/>
      <c r="S46" s="76"/>
      <c r="T46" s="76"/>
      <c r="U46" s="77"/>
      <c r="V46" s="78"/>
      <c r="W46" s="79"/>
      <c r="X46" s="80"/>
      <c r="Z46" s="81"/>
      <c r="AA46" s="81"/>
      <c r="AB46" s="82"/>
      <c r="AC46" s="82"/>
      <c r="AD46" s="83"/>
      <c r="AE46" s="83"/>
    </row>
    <row r="47" spans="1:31" ht="31.8" thickBot="1" x14ac:dyDescent="0.35">
      <c r="A47" s="25"/>
      <c r="B47" s="84"/>
      <c r="C47" s="84" t="s">
        <v>48</v>
      </c>
      <c r="D47" s="85">
        <f t="shared" ref="D47:P47" si="11">IF(((D45="")*AND(D46="")),"",(D45-D46)*2)</f>
        <v>1715.6400000000003</v>
      </c>
      <c r="E47" s="85">
        <f t="shared" si="11"/>
        <v>1816.7200000000003</v>
      </c>
      <c r="F47" s="85">
        <f t="shared" si="11"/>
        <v>1831.6800000000003</v>
      </c>
      <c r="G47" s="85">
        <f t="shared" si="11"/>
        <v>1843.3000000000002</v>
      </c>
      <c r="H47" s="85">
        <f t="shared" si="11"/>
        <v>1860.2000000000003</v>
      </c>
      <c r="I47" s="85">
        <f t="shared" si="11"/>
        <v>1870.7000000000003</v>
      </c>
      <c r="J47" s="85">
        <f t="shared" si="11"/>
        <v>1780.2199999999998</v>
      </c>
      <c r="K47" s="85">
        <f t="shared" si="11"/>
        <v>1778.1200000000003</v>
      </c>
      <c r="L47" s="85">
        <f t="shared" si="11"/>
        <v>1847.7399999999998</v>
      </c>
      <c r="M47" s="85">
        <f t="shared" si="11"/>
        <v>1845.9599999999996</v>
      </c>
      <c r="N47" s="85">
        <f t="shared" si="11"/>
        <v>1840.54</v>
      </c>
      <c r="O47" s="85">
        <f t="shared" si="11"/>
        <v>1831.88</v>
      </c>
      <c r="P47" s="85">
        <f t="shared" si="11"/>
        <v>1702.9800000000005</v>
      </c>
      <c r="Q47" s="84"/>
      <c r="R47" s="84"/>
      <c r="S47" s="84"/>
      <c r="T47" s="84"/>
      <c r="U47" s="86"/>
      <c r="V47" s="87"/>
      <c r="W47" s="88"/>
      <c r="X47" s="80"/>
      <c r="Z47" s="81"/>
      <c r="AA47" s="81"/>
      <c r="AB47" s="82"/>
      <c r="AC47" s="82"/>
      <c r="AD47" s="83"/>
      <c r="AE47" s="83"/>
    </row>
    <row r="48" spans="1:31" x14ac:dyDescent="0.3">
      <c r="A48" s="89">
        <v>43151</v>
      </c>
      <c r="B48" s="90" t="s">
        <v>45</v>
      </c>
      <c r="C48" s="91" t="s">
        <v>46</v>
      </c>
      <c r="D48" s="25">
        <v>2810.79</v>
      </c>
      <c r="E48" s="25">
        <v>2765.9</v>
      </c>
      <c r="F48" s="25">
        <v>2742.16</v>
      </c>
      <c r="G48" s="25">
        <v>2744.85</v>
      </c>
      <c r="H48" s="25">
        <v>2758.8</v>
      </c>
      <c r="I48" s="25">
        <v>2795.28</v>
      </c>
      <c r="J48" s="25">
        <v>2857.08</v>
      </c>
      <c r="K48" s="25">
        <v>2831.79</v>
      </c>
      <c r="L48" s="25">
        <v>2780.56</v>
      </c>
      <c r="M48" s="25">
        <v>2752.63</v>
      </c>
      <c r="N48" s="25">
        <v>2746.9</v>
      </c>
      <c r="O48" s="25">
        <v>2768.82</v>
      </c>
      <c r="P48" s="25">
        <v>2817.39</v>
      </c>
      <c r="Q48" s="91">
        <f>IF((P49=""),"",MAX(D50:P50))</f>
        <v>1806.4400000000005</v>
      </c>
      <c r="R48" s="91">
        <f>IF(P49="","",MIN(D50:P50))</f>
        <v>1646.9199999999996</v>
      </c>
      <c r="S48" s="91">
        <f>IF((P50=""),"",AVERAGE(D50:P50))</f>
        <v>1755.7753846153848</v>
      </c>
      <c r="T48" s="91">
        <f>IF((P49=""),"",STDEV(D50:P50))</f>
        <v>53.737053730082337</v>
      </c>
      <c r="U48" s="92">
        <f>IF((P49=""),"",((Q48-R48)/(Q48+R48))*100)</f>
        <v>4.6192693492714598</v>
      </c>
      <c r="V48" s="70" t="str">
        <f>IF(P49="","",IF(U48&lt;7.2,IF(S48&gt;AB48,IF(S48&lt;AC48,"Pass","Fail"),"Fail"),"Fail"))</f>
        <v>Pass</v>
      </c>
      <c r="W48" s="93">
        <v>102</v>
      </c>
      <c r="Z48" s="81">
        <v>1600</v>
      </c>
      <c r="AA48" s="81">
        <v>2600</v>
      </c>
      <c r="AB48" s="82">
        <v>1700</v>
      </c>
      <c r="AC48" s="82">
        <v>1950</v>
      </c>
      <c r="AD48" s="83">
        <v>10</v>
      </c>
      <c r="AE48" s="83">
        <v>7.2</v>
      </c>
    </row>
    <row r="49" spans="1:31" x14ac:dyDescent="0.3">
      <c r="A49" s="25"/>
      <c r="B49" s="76"/>
      <c r="C49" s="76" t="s">
        <v>47</v>
      </c>
      <c r="D49" s="25">
        <v>1976.29</v>
      </c>
      <c r="E49" s="25">
        <v>1881.73</v>
      </c>
      <c r="F49" s="25">
        <v>1854.23</v>
      </c>
      <c r="G49" s="25">
        <v>1848.7</v>
      </c>
      <c r="H49" s="25">
        <v>1857.16</v>
      </c>
      <c r="I49" s="25">
        <v>1892.06</v>
      </c>
      <c r="J49" s="25">
        <v>2006.78</v>
      </c>
      <c r="K49" s="25">
        <v>1973.57</v>
      </c>
      <c r="L49" s="25">
        <v>1884.61</v>
      </c>
      <c r="M49" s="25">
        <v>1857.43</v>
      </c>
      <c r="N49" s="25">
        <v>1852.4</v>
      </c>
      <c r="O49" s="25">
        <v>1881.52</v>
      </c>
      <c r="P49" s="25">
        <v>1993.93</v>
      </c>
      <c r="Q49" s="76"/>
      <c r="R49" s="76"/>
      <c r="S49" s="76"/>
      <c r="T49" s="76"/>
      <c r="U49" s="77"/>
      <c r="V49" s="78"/>
      <c r="W49" s="79"/>
      <c r="X49" s="80"/>
      <c r="Z49" s="81"/>
      <c r="AA49" s="81"/>
      <c r="AB49" s="82"/>
      <c r="AC49" s="82"/>
      <c r="AD49" s="83"/>
      <c r="AE49" s="83"/>
    </row>
    <row r="50" spans="1:31" ht="31.8" thickBot="1" x14ac:dyDescent="0.35">
      <c r="A50" s="25"/>
      <c r="B50" s="84"/>
      <c r="C50" s="84" t="s">
        <v>48</v>
      </c>
      <c r="D50" s="85">
        <f t="shared" ref="D50:P50" si="12">IF(((D48="")*AND(D49="")),"",(D48-D49)*2)</f>
        <v>1669</v>
      </c>
      <c r="E50" s="85">
        <f t="shared" si="12"/>
        <v>1768.3400000000001</v>
      </c>
      <c r="F50" s="85">
        <f t="shared" si="12"/>
        <v>1775.8599999999997</v>
      </c>
      <c r="G50" s="85">
        <f t="shared" si="12"/>
        <v>1792.2999999999997</v>
      </c>
      <c r="H50" s="85">
        <f t="shared" si="12"/>
        <v>1803.2800000000002</v>
      </c>
      <c r="I50" s="85">
        <f t="shared" si="12"/>
        <v>1806.4400000000005</v>
      </c>
      <c r="J50" s="85">
        <f t="shared" si="12"/>
        <v>1700.6</v>
      </c>
      <c r="K50" s="85">
        <f t="shared" si="12"/>
        <v>1716.44</v>
      </c>
      <c r="L50" s="85">
        <f t="shared" si="12"/>
        <v>1791.9</v>
      </c>
      <c r="M50" s="85">
        <f t="shared" si="12"/>
        <v>1790.4</v>
      </c>
      <c r="N50" s="85">
        <f t="shared" si="12"/>
        <v>1789</v>
      </c>
      <c r="O50" s="85">
        <f t="shared" si="12"/>
        <v>1774.6000000000004</v>
      </c>
      <c r="P50" s="85">
        <f t="shared" si="12"/>
        <v>1646.9199999999996</v>
      </c>
      <c r="Q50" s="84"/>
      <c r="R50" s="84"/>
      <c r="S50" s="84"/>
      <c r="T50" s="84"/>
      <c r="U50" s="86"/>
      <c r="V50" s="87"/>
      <c r="W50" s="88"/>
      <c r="X50" s="80"/>
      <c r="Z50" s="81"/>
      <c r="AA50" s="81"/>
      <c r="AB50" s="82"/>
      <c r="AC50" s="82"/>
      <c r="AD50" s="83"/>
      <c r="AE50" s="83"/>
    </row>
    <row r="51" spans="1:31" x14ac:dyDescent="0.3">
      <c r="A51" s="89">
        <v>43156</v>
      </c>
      <c r="B51" s="90" t="s">
        <v>45</v>
      </c>
      <c r="C51" s="91" t="s">
        <v>46</v>
      </c>
      <c r="D51" s="25">
        <v>1977.8</v>
      </c>
      <c r="E51" s="25">
        <v>1881.78</v>
      </c>
      <c r="F51" s="25">
        <v>1854.91</v>
      </c>
      <c r="G51" s="25">
        <v>1849.29</v>
      </c>
      <c r="H51" s="25">
        <v>1858.42</v>
      </c>
      <c r="I51" s="25">
        <v>1892.24</v>
      </c>
      <c r="J51" s="25">
        <v>2006.77</v>
      </c>
      <c r="K51" s="25">
        <v>1974.03</v>
      </c>
      <c r="L51" s="25">
        <v>1885.09</v>
      </c>
      <c r="M51" s="25">
        <v>1858.36</v>
      </c>
      <c r="N51" s="25">
        <v>1854.04</v>
      </c>
      <c r="O51" s="25">
        <v>1883.25</v>
      </c>
      <c r="P51" s="25">
        <v>1996.55</v>
      </c>
      <c r="Q51" s="91">
        <f>IF((P52=""),"",MAX(D53:P53))</f>
        <v>1915.22</v>
      </c>
      <c r="R51" s="91">
        <f>IF(P52="","",MIN(D53:P53))</f>
        <v>1730.42</v>
      </c>
      <c r="S51" s="91">
        <f>IF((P53=""),"",AVERAGE(D53:P53))</f>
        <v>1852.9107692307696</v>
      </c>
      <c r="T51" s="91">
        <f>IF((P52=""),"",STDEV(D53:P53))</f>
        <v>57.553774631721339</v>
      </c>
      <c r="U51" s="92">
        <f>IF((P52=""),"",((Q51-R51)/(Q51+R51))*100)</f>
        <v>5.0690688054772259</v>
      </c>
      <c r="V51" s="70" t="str">
        <f>IF(P52="","",IF(U51&lt;7.2,IF(S51&gt;AB51,IF(S51&lt;AC51,"Pass","Fail"),"Fail"),"Fail"))</f>
        <v>Pass</v>
      </c>
      <c r="W51" s="93"/>
      <c r="Z51" s="81">
        <v>1600</v>
      </c>
      <c r="AA51" s="81">
        <v>2600</v>
      </c>
      <c r="AB51" s="82">
        <v>1700</v>
      </c>
      <c r="AC51" s="82">
        <v>1950</v>
      </c>
      <c r="AD51" s="83">
        <v>10</v>
      </c>
      <c r="AE51" s="83">
        <v>7.2</v>
      </c>
    </row>
    <row r="52" spans="1:31" x14ac:dyDescent="0.3">
      <c r="A52" s="25"/>
      <c r="B52" s="76"/>
      <c r="C52" s="76" t="s">
        <v>47</v>
      </c>
      <c r="D52" s="25">
        <v>1098.3</v>
      </c>
      <c r="E52" s="25">
        <v>951.57</v>
      </c>
      <c r="F52" s="25">
        <v>918.22</v>
      </c>
      <c r="G52" s="25">
        <v>908.47</v>
      </c>
      <c r="H52" s="25">
        <v>910.38</v>
      </c>
      <c r="I52" s="25">
        <v>934.63</v>
      </c>
      <c r="J52" s="25">
        <v>1102.67</v>
      </c>
      <c r="K52" s="25">
        <v>1068.56</v>
      </c>
      <c r="L52" s="25">
        <v>936.36</v>
      </c>
      <c r="M52" s="25">
        <v>915.99</v>
      </c>
      <c r="N52" s="25">
        <v>909.23</v>
      </c>
      <c r="O52" s="25">
        <v>942.89</v>
      </c>
      <c r="P52" s="25">
        <v>1131.3399999999999</v>
      </c>
      <c r="Q52" s="76"/>
      <c r="R52" s="76"/>
      <c r="S52" s="76"/>
      <c r="T52" s="76"/>
      <c r="U52" s="77"/>
      <c r="V52" s="78"/>
      <c r="W52" s="79"/>
      <c r="X52" s="80"/>
      <c r="Z52" s="81"/>
      <c r="AA52" s="81"/>
      <c r="AB52" s="82"/>
      <c r="AC52" s="82"/>
      <c r="AD52" s="83"/>
      <c r="AE52" s="83"/>
    </row>
    <row r="53" spans="1:31" ht="31.8" thickBot="1" x14ac:dyDescent="0.35">
      <c r="A53" s="25"/>
      <c r="B53" s="84"/>
      <c r="C53" s="84" t="s">
        <v>48</v>
      </c>
      <c r="D53" s="85">
        <f t="shared" ref="D53:P53" si="13">IF(((D51="")*AND(D52="")),"",(D51-D52)*2)</f>
        <v>1759</v>
      </c>
      <c r="E53" s="85">
        <f t="shared" si="13"/>
        <v>1860.4199999999998</v>
      </c>
      <c r="F53" s="85">
        <f t="shared" si="13"/>
        <v>1873.38</v>
      </c>
      <c r="G53" s="85">
        <f t="shared" si="13"/>
        <v>1881.6399999999999</v>
      </c>
      <c r="H53" s="85">
        <f t="shared" si="13"/>
        <v>1896.0800000000002</v>
      </c>
      <c r="I53" s="85">
        <f t="shared" si="13"/>
        <v>1915.22</v>
      </c>
      <c r="J53" s="85">
        <f t="shared" si="13"/>
        <v>1808.1999999999998</v>
      </c>
      <c r="K53" s="85">
        <f t="shared" si="13"/>
        <v>1810.94</v>
      </c>
      <c r="L53" s="85">
        <f t="shared" si="13"/>
        <v>1897.4599999999998</v>
      </c>
      <c r="M53" s="85">
        <f t="shared" si="13"/>
        <v>1884.7399999999998</v>
      </c>
      <c r="N53" s="85">
        <f t="shared" si="13"/>
        <v>1889.62</v>
      </c>
      <c r="O53" s="85">
        <f t="shared" si="13"/>
        <v>1880.72</v>
      </c>
      <c r="P53" s="85">
        <f t="shared" si="13"/>
        <v>1730.42</v>
      </c>
      <c r="Q53" s="84"/>
      <c r="R53" s="84"/>
      <c r="S53" s="84"/>
      <c r="T53" s="84"/>
      <c r="U53" s="86"/>
      <c r="V53" s="87"/>
      <c r="W53" s="88"/>
      <c r="X53" s="80"/>
      <c r="Z53" s="81"/>
      <c r="AA53" s="81"/>
      <c r="AB53" s="82"/>
      <c r="AC53" s="82"/>
      <c r="AD53" s="83"/>
      <c r="AE53" s="83"/>
    </row>
    <row r="54" spans="1:31" ht="21" customHeight="1" x14ac:dyDescent="0.3">
      <c r="A54" s="89">
        <v>43178</v>
      </c>
      <c r="B54" s="90" t="s">
        <v>45</v>
      </c>
      <c r="C54" s="91" t="s">
        <v>46</v>
      </c>
      <c r="D54" s="25">
        <v>2086</v>
      </c>
      <c r="E54" s="25">
        <v>2071</v>
      </c>
      <c r="F54" s="25">
        <v>2079</v>
      </c>
      <c r="G54" s="25">
        <v>2082</v>
      </c>
      <c r="H54" s="25">
        <v>2081</v>
      </c>
      <c r="I54" s="25">
        <v>2073</v>
      </c>
      <c r="J54" s="25">
        <v>2083</v>
      </c>
      <c r="K54" s="25">
        <v>2092</v>
      </c>
      <c r="L54" s="25">
        <v>2068</v>
      </c>
      <c r="M54" s="25">
        <v>2075</v>
      </c>
      <c r="N54" s="25">
        <v>2090</v>
      </c>
      <c r="O54" s="25">
        <v>2096</v>
      </c>
      <c r="P54" s="25">
        <v>2127</v>
      </c>
      <c r="Q54" s="91">
        <f>IF((P55=""),"",MAX(D56:P56))</f>
        <v>1958</v>
      </c>
      <c r="R54" s="91">
        <f>IF(P55="","",MIN(D56:P56))</f>
        <v>1786</v>
      </c>
      <c r="S54" s="91">
        <f>IF((P56=""),"",AVERAGE(D56:P56))</f>
        <v>1895.6923076923076</v>
      </c>
      <c r="T54" s="91">
        <f>IF((P55=""),"",STDEV(D56:P56))</f>
        <v>57.375059354195322</v>
      </c>
      <c r="U54" s="92">
        <f>IF((P55=""),"",((Q54-R54)/(Q54+R54))*100)</f>
        <v>4.5940170940170946</v>
      </c>
      <c r="V54" s="70" t="str">
        <f>IF(P55="","",IF(U54&lt;7.2,IF(S54&gt;AB54,IF(S54&lt;AC54,"Pass","Fail"),"Fail"),"Fail"))</f>
        <v>Pass</v>
      </c>
      <c r="W54" s="93">
        <v>121</v>
      </c>
      <c r="Y54" s="36" t="s">
        <v>54</v>
      </c>
      <c r="Z54" s="81">
        <v>1600</v>
      </c>
      <c r="AA54" s="81">
        <v>2600</v>
      </c>
      <c r="AB54" s="82">
        <v>1700</v>
      </c>
      <c r="AC54" s="82">
        <v>2100</v>
      </c>
      <c r="AD54" s="83">
        <v>10</v>
      </c>
      <c r="AE54" s="83">
        <v>7.2</v>
      </c>
    </row>
    <row r="55" spans="1:31" x14ac:dyDescent="0.3">
      <c r="A55" s="25"/>
      <c r="B55" s="76"/>
      <c r="C55" s="76" t="s">
        <v>47</v>
      </c>
      <c r="D55" s="25">
        <v>1193</v>
      </c>
      <c r="E55" s="25">
        <v>1119</v>
      </c>
      <c r="F55" s="25">
        <v>1120</v>
      </c>
      <c r="G55" s="25">
        <v>1118</v>
      </c>
      <c r="H55" s="25">
        <v>1107</v>
      </c>
      <c r="I55" s="25">
        <v>1094</v>
      </c>
      <c r="J55" s="25">
        <v>1150</v>
      </c>
      <c r="K55" s="25">
        <v>1174</v>
      </c>
      <c r="L55" s="25">
        <v>1097</v>
      </c>
      <c r="M55" s="25">
        <v>1108</v>
      </c>
      <c r="N55" s="25">
        <v>1129</v>
      </c>
      <c r="O55" s="25">
        <v>1142</v>
      </c>
      <c r="P55" s="25">
        <v>1230</v>
      </c>
      <c r="Q55" s="76"/>
      <c r="R55" s="76"/>
      <c r="S55" s="76"/>
      <c r="T55" s="76"/>
      <c r="U55" s="77"/>
      <c r="V55" s="78"/>
      <c r="W55" s="96"/>
      <c r="X55" s="80"/>
      <c r="Z55" s="81"/>
      <c r="AA55" s="81"/>
      <c r="AB55" s="82"/>
      <c r="AC55" s="82"/>
      <c r="AD55" s="83"/>
      <c r="AE55" s="83"/>
    </row>
    <row r="56" spans="1:31" ht="31.8" thickBot="1" x14ac:dyDescent="0.35">
      <c r="A56" s="25"/>
      <c r="B56" s="84"/>
      <c r="C56" s="84" t="s">
        <v>48</v>
      </c>
      <c r="D56" s="85">
        <f t="shared" ref="D56:P56" si="14">IF(((D54="")*AND(D55="")),"",(D54-D55)*2)</f>
        <v>1786</v>
      </c>
      <c r="E56" s="85">
        <f t="shared" si="14"/>
        <v>1904</v>
      </c>
      <c r="F56" s="85">
        <f t="shared" si="14"/>
        <v>1918</v>
      </c>
      <c r="G56" s="85">
        <f t="shared" si="14"/>
        <v>1928</v>
      </c>
      <c r="H56" s="85">
        <f t="shared" si="14"/>
        <v>1948</v>
      </c>
      <c r="I56" s="85">
        <f t="shared" si="14"/>
        <v>1958</v>
      </c>
      <c r="J56" s="85">
        <f t="shared" si="14"/>
        <v>1866</v>
      </c>
      <c r="K56" s="85">
        <f t="shared" si="14"/>
        <v>1836</v>
      </c>
      <c r="L56" s="85">
        <f t="shared" si="14"/>
        <v>1942</v>
      </c>
      <c r="M56" s="85">
        <f t="shared" si="14"/>
        <v>1934</v>
      </c>
      <c r="N56" s="85">
        <f t="shared" si="14"/>
        <v>1922</v>
      </c>
      <c r="O56" s="85">
        <f t="shared" si="14"/>
        <v>1908</v>
      </c>
      <c r="P56" s="85">
        <f t="shared" si="14"/>
        <v>1794</v>
      </c>
      <c r="Q56" s="84"/>
      <c r="R56" s="84"/>
      <c r="S56" s="84"/>
      <c r="T56" s="84"/>
      <c r="U56" s="86"/>
      <c r="V56" s="87"/>
      <c r="W56" s="98"/>
      <c r="X56" s="80"/>
      <c r="Z56" s="81"/>
      <c r="AA56" s="81"/>
      <c r="AB56" s="82"/>
      <c r="AC56" s="82"/>
      <c r="AD56" s="83"/>
      <c r="AE56" s="83"/>
    </row>
    <row r="57" spans="1:31" ht="19.5" customHeight="1" thickBot="1" x14ac:dyDescent="0.35">
      <c r="A57" s="89">
        <v>43182</v>
      </c>
      <c r="B57" s="90" t="s">
        <v>45</v>
      </c>
      <c r="C57" s="91" t="s">
        <v>46</v>
      </c>
      <c r="D57" s="25">
        <v>1694.27</v>
      </c>
      <c r="E57" s="25">
        <v>1663.64</v>
      </c>
      <c r="F57" s="25">
        <v>1657.77</v>
      </c>
      <c r="G57" s="25">
        <v>1666.09</v>
      </c>
      <c r="H57" s="25">
        <v>1683.18</v>
      </c>
      <c r="I57" s="25">
        <v>1719.33</v>
      </c>
      <c r="J57" s="25">
        <v>1785.09</v>
      </c>
      <c r="K57" s="25">
        <v>1795.09</v>
      </c>
      <c r="L57" s="25">
        <v>1717.49</v>
      </c>
      <c r="M57" s="25">
        <v>1681.09</v>
      </c>
      <c r="N57" s="25">
        <v>1661.66</v>
      </c>
      <c r="O57" s="25">
        <v>1682.56</v>
      </c>
      <c r="P57" s="25">
        <v>1736.6</v>
      </c>
      <c r="Q57" s="91">
        <f>IF((P58=""),"",MAX(D59:P59))</f>
        <v>2100.7799999999997</v>
      </c>
      <c r="R57" s="91">
        <f>IF(P58="","",MIN(D59:P59))</f>
        <v>1889.8799999999999</v>
      </c>
      <c r="S57" s="91">
        <f>IF((P59=""),"",AVERAGE(D59:P59))</f>
        <v>2028.0369230769227</v>
      </c>
      <c r="T57" s="91">
        <f>IF((P58=""),"",STDEV(D59:P59))</f>
        <v>69.199323622009473</v>
      </c>
      <c r="U57" s="92">
        <f>IF((P58=""),"",((Q57-R57)/(Q57+R57))*100)</f>
        <v>5.2848401016373199</v>
      </c>
      <c r="V57" s="70" t="str">
        <f>IF(P58="","",IF(U57&lt;7.2,IF(S57&gt;AB57,IF(S57&lt;AC57,"Pass","Fail"),"Fail"),"Fail"))</f>
        <v>Pass</v>
      </c>
      <c r="W57" s="93">
        <v>1159</v>
      </c>
      <c r="X57" s="72" t="s">
        <v>55</v>
      </c>
      <c r="Y57" s="99" t="s">
        <v>56</v>
      </c>
      <c r="Z57" s="81">
        <v>1600</v>
      </c>
      <c r="AA57" s="81">
        <v>2600</v>
      </c>
      <c r="AB57" s="82">
        <v>1700</v>
      </c>
      <c r="AC57" s="82">
        <v>2100</v>
      </c>
      <c r="AD57" s="83">
        <v>10</v>
      </c>
      <c r="AE57" s="83">
        <v>7.2</v>
      </c>
    </row>
    <row r="58" spans="1:31" ht="16.2" thickBot="1" x14ac:dyDescent="0.35">
      <c r="A58" s="25"/>
      <c r="B58" s="76"/>
      <c r="C58" s="76" t="s">
        <v>47</v>
      </c>
      <c r="D58" s="25">
        <v>722.2</v>
      </c>
      <c r="E58" s="25">
        <v>645.24</v>
      </c>
      <c r="F58" s="25">
        <v>629.16</v>
      </c>
      <c r="G58" s="25">
        <v>633.46</v>
      </c>
      <c r="H58" s="25">
        <v>639.61</v>
      </c>
      <c r="I58" s="25">
        <v>668.94</v>
      </c>
      <c r="J58" s="25">
        <v>823.32</v>
      </c>
      <c r="K58" s="25">
        <v>804.15</v>
      </c>
      <c r="L58" s="25">
        <v>677.19</v>
      </c>
      <c r="M58" s="25">
        <v>644.78</v>
      </c>
      <c r="N58" s="25">
        <v>627.19000000000005</v>
      </c>
      <c r="O58" s="25">
        <v>654.72</v>
      </c>
      <c r="P58" s="25">
        <v>791.66</v>
      </c>
      <c r="Q58" s="76"/>
      <c r="R58" s="76"/>
      <c r="S58" s="76"/>
      <c r="T58" s="76"/>
      <c r="U58" s="77"/>
      <c r="V58" s="100"/>
      <c r="W58" s="79"/>
      <c r="X58" s="80"/>
      <c r="Z58" s="81"/>
      <c r="AA58" s="81"/>
      <c r="AB58" s="82"/>
      <c r="AC58" s="82"/>
      <c r="AD58" s="83"/>
      <c r="AE58" s="83"/>
    </row>
    <row r="59" spans="1:31" ht="31.8" thickBot="1" x14ac:dyDescent="0.35">
      <c r="A59" s="25"/>
      <c r="B59" s="84"/>
      <c r="C59" s="84" t="s">
        <v>48</v>
      </c>
      <c r="D59" s="85">
        <f t="shared" ref="D59:P59" si="15">IF(((D57="")*AND(D58="")),"",(D57-D58)*2)</f>
        <v>1944.1399999999999</v>
      </c>
      <c r="E59" s="85">
        <f t="shared" si="15"/>
        <v>2036.8000000000002</v>
      </c>
      <c r="F59" s="85">
        <f t="shared" si="15"/>
        <v>2057.2200000000003</v>
      </c>
      <c r="G59" s="85">
        <f t="shared" si="15"/>
        <v>2065.2599999999998</v>
      </c>
      <c r="H59" s="85">
        <f t="shared" si="15"/>
        <v>2087.1400000000003</v>
      </c>
      <c r="I59" s="85">
        <f t="shared" si="15"/>
        <v>2100.7799999999997</v>
      </c>
      <c r="J59" s="85">
        <f t="shared" si="15"/>
        <v>1923.5399999999997</v>
      </c>
      <c r="K59" s="85">
        <f t="shared" si="15"/>
        <v>1981.8799999999999</v>
      </c>
      <c r="L59" s="85">
        <f t="shared" si="15"/>
        <v>2080.6</v>
      </c>
      <c r="M59" s="85">
        <f t="shared" si="15"/>
        <v>2072.62</v>
      </c>
      <c r="N59" s="85">
        <f t="shared" si="15"/>
        <v>2068.94</v>
      </c>
      <c r="O59" s="85">
        <f t="shared" si="15"/>
        <v>2055.6799999999998</v>
      </c>
      <c r="P59" s="85">
        <f t="shared" si="15"/>
        <v>1889.8799999999999</v>
      </c>
      <c r="Q59" s="84"/>
      <c r="R59" s="84"/>
      <c r="S59" s="84"/>
      <c r="T59" s="84"/>
      <c r="U59" s="86"/>
      <c r="V59" s="100"/>
      <c r="W59" s="88"/>
      <c r="X59" s="80"/>
      <c r="Z59" s="81"/>
      <c r="AA59" s="81"/>
      <c r="AB59" s="82"/>
      <c r="AC59" s="82"/>
      <c r="AD59" s="83"/>
      <c r="AE59" s="83"/>
    </row>
    <row r="60" spans="1:31" ht="16.2" thickBot="1" x14ac:dyDescent="0.35">
      <c r="A60" s="89">
        <v>43199</v>
      </c>
      <c r="B60" s="90" t="s">
        <v>45</v>
      </c>
      <c r="C60" s="91" t="s">
        <v>46</v>
      </c>
      <c r="D60" s="25">
        <v>2848.83</v>
      </c>
      <c r="E60" s="25">
        <v>2795.94</v>
      </c>
      <c r="F60" s="25">
        <v>2770.6</v>
      </c>
      <c r="G60" s="25">
        <v>2768</v>
      </c>
      <c r="H60" s="25">
        <v>2786.83</v>
      </c>
      <c r="I60" s="25">
        <v>2829.43</v>
      </c>
      <c r="J60" s="25">
        <v>2898.66</v>
      </c>
      <c r="K60" s="25">
        <v>2853.14</v>
      </c>
      <c r="L60" s="25">
        <v>2803.42</v>
      </c>
      <c r="M60" s="25">
        <v>2777.19</v>
      </c>
      <c r="N60" s="25">
        <v>2775.68</v>
      </c>
      <c r="O60" s="25">
        <v>2801.03</v>
      </c>
      <c r="P60" s="25">
        <v>2857</v>
      </c>
      <c r="Q60" s="91">
        <f>IF((P61=""),"",MAX(D62:P62))</f>
        <v>1921.9199999999996</v>
      </c>
      <c r="R60" s="91">
        <f>IF(P61="","",MIN(D62:P62))</f>
        <v>1750.04</v>
      </c>
      <c r="S60" s="91">
        <f>IF((P62=""),"",AVERAGE(D62:P62))</f>
        <v>1868.4461538461535</v>
      </c>
      <c r="T60" s="91">
        <f>IF((P61=""),"",STDEV(D62:P62))</f>
        <v>57.095189163720562</v>
      </c>
      <c r="U60" s="92">
        <f>IF((P61=""),"",((Q60-R60)/(Q60+R60))*100)</f>
        <v>4.6808788766762071</v>
      </c>
      <c r="V60" s="70" t="str">
        <f>IF(P61="","",IF(U60&lt;7.2,IF(S60&gt;AB60,IF(S60&lt;AC60,"Pass","Fail"),"Fail"),"Fail"))</f>
        <v>Pass</v>
      </c>
      <c r="W60" s="93">
        <v>1159</v>
      </c>
      <c r="Z60" s="81">
        <v>1600</v>
      </c>
      <c r="AA60" s="81">
        <v>2600</v>
      </c>
      <c r="AB60" s="82">
        <v>1700</v>
      </c>
      <c r="AC60" s="82">
        <v>2100</v>
      </c>
      <c r="AD60" s="83">
        <v>10</v>
      </c>
      <c r="AE60" s="83">
        <v>7.2</v>
      </c>
    </row>
    <row r="61" spans="1:31" ht="16.2" thickBot="1" x14ac:dyDescent="0.35">
      <c r="A61" s="25"/>
      <c r="B61" s="76"/>
      <c r="C61" s="76" t="s">
        <v>47</v>
      </c>
      <c r="D61" s="25">
        <v>1960.15</v>
      </c>
      <c r="E61" s="25">
        <v>1853.09</v>
      </c>
      <c r="F61" s="25">
        <v>1823.07</v>
      </c>
      <c r="G61" s="25">
        <v>1816.36</v>
      </c>
      <c r="H61" s="25">
        <v>1827.88</v>
      </c>
      <c r="I61" s="25">
        <v>1868.47</v>
      </c>
      <c r="J61" s="25">
        <v>1993.5</v>
      </c>
      <c r="K61" s="25">
        <v>1939.2</v>
      </c>
      <c r="L61" s="25">
        <v>1850.84</v>
      </c>
      <c r="M61" s="25">
        <v>1823.47</v>
      </c>
      <c r="N61" s="25">
        <v>1825.36</v>
      </c>
      <c r="O61" s="25">
        <v>1857.48</v>
      </c>
      <c r="P61" s="25">
        <v>1981.98</v>
      </c>
      <c r="Q61" s="76"/>
      <c r="R61" s="76"/>
      <c r="S61" s="76"/>
      <c r="T61" s="76"/>
      <c r="U61" s="77"/>
      <c r="V61" s="100"/>
      <c r="W61" s="79"/>
      <c r="X61" s="80"/>
      <c r="Z61" s="81"/>
      <c r="AA61" s="81"/>
      <c r="AB61" s="82"/>
      <c r="AC61" s="82"/>
      <c r="AD61" s="83"/>
      <c r="AE61" s="83"/>
    </row>
    <row r="62" spans="1:31" ht="31.8" thickBot="1" x14ac:dyDescent="0.35">
      <c r="A62" s="25"/>
      <c r="B62" s="84"/>
      <c r="C62" s="84" t="s">
        <v>48</v>
      </c>
      <c r="D62" s="85">
        <f t="shared" ref="D62:P62" si="16">IF(((D60="")*AND(D61="")),"",(D60-D61)*2)</f>
        <v>1777.3599999999997</v>
      </c>
      <c r="E62" s="85">
        <f t="shared" si="16"/>
        <v>1885.7000000000003</v>
      </c>
      <c r="F62" s="85">
        <f t="shared" si="16"/>
        <v>1895.06</v>
      </c>
      <c r="G62" s="85">
        <f t="shared" si="16"/>
        <v>1903.2800000000002</v>
      </c>
      <c r="H62" s="85">
        <f t="shared" si="16"/>
        <v>1917.8999999999996</v>
      </c>
      <c r="I62" s="85">
        <f t="shared" si="16"/>
        <v>1921.9199999999996</v>
      </c>
      <c r="J62" s="85">
        <f t="shared" si="16"/>
        <v>1810.3199999999997</v>
      </c>
      <c r="K62" s="85">
        <f t="shared" si="16"/>
        <v>1827.8799999999997</v>
      </c>
      <c r="L62" s="85">
        <f t="shared" si="16"/>
        <v>1905.1600000000003</v>
      </c>
      <c r="M62" s="85">
        <f t="shared" si="16"/>
        <v>1907.44</v>
      </c>
      <c r="N62" s="85">
        <f t="shared" si="16"/>
        <v>1900.6399999999999</v>
      </c>
      <c r="O62" s="85">
        <f t="shared" si="16"/>
        <v>1887.1000000000004</v>
      </c>
      <c r="P62" s="85">
        <f t="shared" si="16"/>
        <v>1750.04</v>
      </c>
      <c r="Q62" s="84"/>
      <c r="R62" s="84"/>
      <c r="S62" s="84"/>
      <c r="T62" s="84"/>
      <c r="U62" s="86"/>
      <c r="V62" s="100"/>
      <c r="W62" s="88"/>
      <c r="X62" s="80"/>
      <c r="Z62" s="81"/>
      <c r="AA62" s="81"/>
      <c r="AB62" s="82"/>
      <c r="AC62" s="82"/>
      <c r="AD62" s="83"/>
      <c r="AE62" s="83"/>
    </row>
    <row r="63" spans="1:31" ht="16.2" thickBot="1" x14ac:dyDescent="0.35">
      <c r="A63" s="89">
        <v>43203</v>
      </c>
      <c r="B63" s="90" t="s">
        <v>45</v>
      </c>
      <c r="C63" s="91" t="s">
        <v>46</v>
      </c>
      <c r="D63" s="25">
        <v>2850.67</v>
      </c>
      <c r="E63" s="25">
        <v>2795.39</v>
      </c>
      <c r="F63" s="25">
        <v>2771.85</v>
      </c>
      <c r="G63" s="25">
        <v>2769.19</v>
      </c>
      <c r="H63" s="25">
        <v>2788.03</v>
      </c>
      <c r="I63" s="25">
        <v>2829.75</v>
      </c>
      <c r="J63" s="25">
        <v>2901</v>
      </c>
      <c r="K63" s="25">
        <v>2860.82</v>
      </c>
      <c r="L63" s="25">
        <v>2806.84</v>
      </c>
      <c r="M63" s="25">
        <v>2781.85</v>
      </c>
      <c r="N63" s="25">
        <v>2776.5</v>
      </c>
      <c r="O63" s="25">
        <v>2804.22</v>
      </c>
      <c r="P63" s="25">
        <v>2856.48</v>
      </c>
      <c r="Q63" s="91">
        <f>IF((P64=""),"",MAX(D65:P65))</f>
        <v>1996.7800000000002</v>
      </c>
      <c r="R63" s="91">
        <f>IF(P64="","",MIN(D65:P65))</f>
        <v>1806.9</v>
      </c>
      <c r="S63" s="91">
        <f>IF((P65=""),"",AVERAGE(D65:P65))</f>
        <v>1934.6107692307692</v>
      </c>
      <c r="T63" s="91">
        <f>IF((P64=""),"",STDEV(D65:P65))</f>
        <v>59.856565006346393</v>
      </c>
      <c r="U63" s="92">
        <f>IF((P64=""),"",((Q63-R63)/(Q63+R63))*100)</f>
        <v>4.9920077398729674</v>
      </c>
      <c r="V63" s="70" t="str">
        <f>IF(P64="","",IF(U63&lt;7.2,IF(S63&gt;AB63,IF(S63&lt;AC63,"Pass","Fail"),"Fail"),"Fail"))</f>
        <v>Pass</v>
      </c>
      <c r="W63" s="93">
        <v>1159</v>
      </c>
      <c r="Z63" s="81">
        <v>1600</v>
      </c>
      <c r="AA63" s="81">
        <v>2600</v>
      </c>
      <c r="AB63" s="82">
        <v>1700</v>
      </c>
      <c r="AC63" s="82">
        <v>2100</v>
      </c>
      <c r="AD63" s="83">
        <v>10</v>
      </c>
      <c r="AE63" s="83">
        <v>7.2</v>
      </c>
    </row>
    <row r="64" spans="1:31" ht="16.2" thickBot="1" x14ac:dyDescent="0.35">
      <c r="A64" s="25"/>
      <c r="B64" s="76"/>
      <c r="C64" s="76" t="s">
        <v>47</v>
      </c>
      <c r="D64" s="25">
        <v>1934.28</v>
      </c>
      <c r="E64" s="25">
        <v>1825.29</v>
      </c>
      <c r="F64" s="25">
        <v>1792.56</v>
      </c>
      <c r="G64" s="25">
        <v>1785.44</v>
      </c>
      <c r="H64" s="25">
        <v>1795.65</v>
      </c>
      <c r="I64" s="25">
        <v>1831.36</v>
      </c>
      <c r="J64" s="25">
        <v>1955.73</v>
      </c>
      <c r="K64" s="25">
        <v>1912.08</v>
      </c>
      <c r="L64" s="25">
        <v>1819.6</v>
      </c>
      <c r="M64" s="25">
        <v>1792.59</v>
      </c>
      <c r="N64" s="25">
        <v>1793.75</v>
      </c>
      <c r="O64" s="25">
        <v>1826.26</v>
      </c>
      <c r="P64" s="25">
        <v>1953.03</v>
      </c>
      <c r="Q64" s="76"/>
      <c r="R64" s="76"/>
      <c r="S64" s="76"/>
      <c r="T64" s="76"/>
      <c r="U64" s="77"/>
      <c r="V64" s="100"/>
      <c r="W64" s="96"/>
      <c r="X64" s="80"/>
      <c r="Z64" s="81"/>
      <c r="AA64" s="81"/>
      <c r="AB64" s="82"/>
      <c r="AC64" s="82"/>
      <c r="AD64" s="83"/>
      <c r="AE64" s="83"/>
    </row>
    <row r="65" spans="1:31" ht="31.8" thickBot="1" x14ac:dyDescent="0.35">
      <c r="A65" s="25"/>
      <c r="B65" s="84"/>
      <c r="C65" s="84" t="s">
        <v>48</v>
      </c>
      <c r="D65" s="85">
        <f t="shared" ref="D65:P65" si="17">IF(((D63="")*AND(D64="")),"",(D63-D64)*2)</f>
        <v>1832.7800000000002</v>
      </c>
      <c r="E65" s="85">
        <f t="shared" si="17"/>
        <v>1940.1999999999998</v>
      </c>
      <c r="F65" s="85">
        <f t="shared" si="17"/>
        <v>1958.58</v>
      </c>
      <c r="G65" s="85">
        <f t="shared" si="17"/>
        <v>1967.5</v>
      </c>
      <c r="H65" s="85">
        <f t="shared" si="17"/>
        <v>1984.7600000000002</v>
      </c>
      <c r="I65" s="85">
        <f t="shared" si="17"/>
        <v>1996.7800000000002</v>
      </c>
      <c r="J65" s="85">
        <f t="shared" si="17"/>
        <v>1890.54</v>
      </c>
      <c r="K65" s="85">
        <f t="shared" si="17"/>
        <v>1897.4800000000005</v>
      </c>
      <c r="L65" s="85">
        <f t="shared" si="17"/>
        <v>1974.4800000000005</v>
      </c>
      <c r="M65" s="85">
        <f t="shared" si="17"/>
        <v>1978.52</v>
      </c>
      <c r="N65" s="85">
        <f t="shared" si="17"/>
        <v>1965.5</v>
      </c>
      <c r="O65" s="85">
        <f t="shared" si="17"/>
        <v>1955.9199999999996</v>
      </c>
      <c r="P65" s="85">
        <f t="shared" si="17"/>
        <v>1806.9</v>
      </c>
      <c r="Q65" s="84"/>
      <c r="R65" s="84"/>
      <c r="S65" s="84"/>
      <c r="T65" s="84"/>
      <c r="U65" s="86"/>
      <c r="V65" s="100"/>
      <c r="W65" s="98"/>
      <c r="X65" s="80"/>
      <c r="Z65" s="81"/>
      <c r="AA65" s="81"/>
      <c r="AB65" s="82"/>
      <c r="AC65" s="82"/>
      <c r="AD65" s="83"/>
      <c r="AE65" s="83"/>
    </row>
    <row r="66" spans="1:31" ht="15.75" customHeight="1" thickBot="1" x14ac:dyDescent="0.35">
      <c r="A66" s="89">
        <v>43206</v>
      </c>
      <c r="B66" s="90" t="s">
        <v>45</v>
      </c>
      <c r="C66" s="91" t="s">
        <v>46</v>
      </c>
      <c r="D66" s="25">
        <v>1822.56</v>
      </c>
      <c r="E66" s="25">
        <v>1902.75</v>
      </c>
      <c r="F66" s="25">
        <v>1927.24</v>
      </c>
      <c r="G66" s="25">
        <v>1945.8</v>
      </c>
      <c r="H66" s="25">
        <v>1936.23</v>
      </c>
      <c r="I66" s="25">
        <v>1919.78</v>
      </c>
      <c r="J66" s="25">
        <v>1852.97</v>
      </c>
      <c r="K66" s="25">
        <v>1875.21</v>
      </c>
      <c r="L66" s="25">
        <v>1922.29</v>
      </c>
      <c r="M66" s="25">
        <v>1937.33</v>
      </c>
      <c r="N66" s="25">
        <v>1929.16</v>
      </c>
      <c r="O66" s="25">
        <v>1898.57</v>
      </c>
      <c r="P66" s="25">
        <v>1803.03</v>
      </c>
      <c r="Q66" s="91">
        <f>IF((P67=""),"",MAX(D68:P68))</f>
        <v>2311</v>
      </c>
      <c r="R66" s="91">
        <f>IF(P67="","",MIN(D68:P68))</f>
        <v>1373.1599999999999</v>
      </c>
      <c r="S66" s="91">
        <f>IF((P68=""),"",AVERAGE(D68:P68))</f>
        <v>2024.4861538461539</v>
      </c>
      <c r="T66" s="91">
        <f>IF((P67=""),"",STDEV(D68:P68))</f>
        <v>335.93839766487241</v>
      </c>
      <c r="U66" s="92">
        <f>IF((P67=""),"",((Q66-R66)/(Q66+R66))*100)</f>
        <v>25.456006253800055</v>
      </c>
      <c r="V66" s="70" t="str">
        <f>IF(P67="","",IF(U66&lt;7.2,IF(S66&gt;AB66,IF(S66&lt;AC66,"Pass","Fail"),"Fail"),"Fail"))</f>
        <v>Fail</v>
      </c>
      <c r="W66" s="93">
        <v>1335</v>
      </c>
      <c r="Y66" s="36" t="s">
        <v>57</v>
      </c>
      <c r="Z66" s="81">
        <v>1600</v>
      </c>
      <c r="AA66" s="81">
        <v>2600</v>
      </c>
      <c r="AB66" s="82">
        <v>1700</v>
      </c>
      <c r="AC66" s="82">
        <v>2100</v>
      </c>
      <c r="AD66" s="83">
        <v>10</v>
      </c>
      <c r="AE66" s="83">
        <v>7.2</v>
      </c>
    </row>
    <row r="67" spans="1:31" ht="16.2" thickBot="1" x14ac:dyDescent="0.35">
      <c r="A67" s="25"/>
      <c r="B67" s="76"/>
      <c r="C67" s="76" t="s">
        <v>47</v>
      </c>
      <c r="D67" s="25">
        <v>1053.49</v>
      </c>
      <c r="E67" s="25">
        <v>835.18</v>
      </c>
      <c r="F67" s="25">
        <v>799.04</v>
      </c>
      <c r="G67" s="25">
        <v>790.3</v>
      </c>
      <c r="H67" s="25">
        <v>789.25</v>
      </c>
      <c r="I67" s="25">
        <v>822.04</v>
      </c>
      <c r="J67" s="25">
        <v>1065.76</v>
      </c>
      <c r="K67" s="25">
        <v>996.09</v>
      </c>
      <c r="L67" s="25">
        <v>820.53</v>
      </c>
      <c r="M67" s="25">
        <v>792.66</v>
      </c>
      <c r="N67" s="25">
        <v>796.62</v>
      </c>
      <c r="O67" s="25">
        <v>836.35</v>
      </c>
      <c r="P67" s="25">
        <v>1116.45</v>
      </c>
      <c r="Q67" s="76"/>
      <c r="R67" s="76"/>
      <c r="S67" s="76"/>
      <c r="T67" s="76"/>
      <c r="U67" s="77"/>
      <c r="V67" s="100"/>
      <c r="W67" s="96"/>
      <c r="X67" s="80"/>
      <c r="Z67" s="81"/>
      <c r="AA67" s="81"/>
      <c r="AB67" s="82"/>
      <c r="AC67" s="82"/>
      <c r="AD67" s="83"/>
      <c r="AE67" s="83"/>
    </row>
    <row r="68" spans="1:31" ht="31.8" thickBot="1" x14ac:dyDescent="0.35">
      <c r="A68" s="25"/>
      <c r="B68" s="84"/>
      <c r="C68" s="84" t="s">
        <v>48</v>
      </c>
      <c r="D68" s="85">
        <f t="shared" ref="D68:P68" si="18">IF(((D66="")*AND(D67="")),"",(D66-D67)*2)</f>
        <v>1538.1399999999999</v>
      </c>
      <c r="E68" s="85">
        <f t="shared" si="18"/>
        <v>2135.1400000000003</v>
      </c>
      <c r="F68" s="85">
        <f t="shared" si="18"/>
        <v>2256.4</v>
      </c>
      <c r="G68" s="85">
        <f t="shared" si="18"/>
        <v>2311</v>
      </c>
      <c r="H68" s="85">
        <f t="shared" si="18"/>
        <v>2293.96</v>
      </c>
      <c r="I68" s="85">
        <f t="shared" si="18"/>
        <v>2195.48</v>
      </c>
      <c r="J68" s="85">
        <f t="shared" si="18"/>
        <v>1574.42</v>
      </c>
      <c r="K68" s="85">
        <f t="shared" si="18"/>
        <v>1758.24</v>
      </c>
      <c r="L68" s="85">
        <f t="shared" si="18"/>
        <v>2203.52</v>
      </c>
      <c r="M68" s="85">
        <f t="shared" si="18"/>
        <v>2289.34</v>
      </c>
      <c r="N68" s="85">
        <f t="shared" si="18"/>
        <v>2265.08</v>
      </c>
      <c r="O68" s="85">
        <f t="shared" si="18"/>
        <v>2124.4399999999996</v>
      </c>
      <c r="P68" s="85">
        <f t="shared" si="18"/>
        <v>1373.1599999999999</v>
      </c>
      <c r="Q68" s="91"/>
      <c r="R68" s="84"/>
      <c r="S68" s="84"/>
      <c r="T68" s="84"/>
      <c r="U68" s="86"/>
      <c r="V68" s="100"/>
      <c r="W68" s="98"/>
      <c r="X68" s="80"/>
      <c r="Z68" s="81"/>
      <c r="AA68" s="81"/>
      <c r="AB68" s="82"/>
      <c r="AC68" s="82"/>
      <c r="AD68" s="83"/>
      <c r="AE68" s="83"/>
    </row>
    <row r="69" spans="1:31" ht="16.2" thickBot="1" x14ac:dyDescent="0.35">
      <c r="A69" s="89">
        <v>43206</v>
      </c>
      <c r="B69" s="90" t="s">
        <v>45</v>
      </c>
      <c r="C69" s="91" t="s">
        <v>46</v>
      </c>
      <c r="D69" s="25">
        <v>2827.49</v>
      </c>
      <c r="E69" s="25">
        <v>2793.11</v>
      </c>
      <c r="F69" s="25">
        <v>2772.53</v>
      </c>
      <c r="G69" s="25">
        <v>2768.29</v>
      </c>
      <c r="H69" s="25">
        <v>2785.89</v>
      </c>
      <c r="I69" s="25">
        <v>2825.25</v>
      </c>
      <c r="J69" s="25">
        <v>2891.3</v>
      </c>
      <c r="K69" s="25">
        <v>2885.79</v>
      </c>
      <c r="L69" s="25">
        <v>2820.17</v>
      </c>
      <c r="M69" s="25">
        <v>2783.56</v>
      </c>
      <c r="N69" s="25">
        <v>2774.21</v>
      </c>
      <c r="O69" s="25">
        <v>2800.37</v>
      </c>
      <c r="P69" s="25">
        <v>2841.25</v>
      </c>
      <c r="Q69" s="91">
        <f>IF((P70=""),"",MAX(D71:P71))</f>
        <v>1968.2399999999998</v>
      </c>
      <c r="R69" s="91">
        <f>IF(P70="","",MIN(D71:P71))</f>
        <v>1787.3200000000002</v>
      </c>
      <c r="S69" s="91">
        <f>IF((P71=""),"",AVERAGE(D71:P71))</f>
        <v>1905.2538461538461</v>
      </c>
      <c r="T69" s="91">
        <f>IF((P70=""),"",STDEV(D71:P71))</f>
        <v>57.469295213250106</v>
      </c>
      <c r="U69" s="92">
        <f>IF((P70=""),"",((Q69-R69)/(Q69+R69))*100)</f>
        <v>4.8173907486499914</v>
      </c>
      <c r="V69" s="70" t="str">
        <f>IF(P70="","",IF(U69&lt;7.2,IF(S69&gt;AB69,IF(S69&lt;AC69,"Pass","Fail"),"Fail"),"Fail"))</f>
        <v>Pass</v>
      </c>
      <c r="W69" s="93">
        <v>121</v>
      </c>
      <c r="Z69" s="81">
        <v>1600</v>
      </c>
      <c r="AA69" s="81">
        <v>2600</v>
      </c>
      <c r="AB69" s="82">
        <v>1700</v>
      </c>
      <c r="AC69" s="82">
        <v>2100</v>
      </c>
      <c r="AD69" s="83">
        <v>10</v>
      </c>
      <c r="AE69" s="83">
        <v>7.2</v>
      </c>
    </row>
    <row r="70" spans="1:31" ht="16.2" thickBot="1" x14ac:dyDescent="0.35">
      <c r="A70" s="25"/>
      <c r="B70" s="76"/>
      <c r="C70" s="76" t="s">
        <v>47</v>
      </c>
      <c r="D70" s="25">
        <v>1922.97</v>
      </c>
      <c r="E70" s="25">
        <v>1835.44</v>
      </c>
      <c r="F70" s="25">
        <v>1807.48</v>
      </c>
      <c r="G70" s="25">
        <v>1800.98</v>
      </c>
      <c r="H70" s="25">
        <v>1807.58</v>
      </c>
      <c r="I70" s="25">
        <v>1841.13</v>
      </c>
      <c r="J70" s="25">
        <v>1964.71</v>
      </c>
      <c r="K70" s="25">
        <v>1952.01</v>
      </c>
      <c r="L70" s="25">
        <v>1847.66</v>
      </c>
      <c r="M70" s="25">
        <v>1812.96</v>
      </c>
      <c r="N70" s="25">
        <v>1806.79</v>
      </c>
      <c r="O70" s="25">
        <v>1837.76</v>
      </c>
      <c r="P70" s="25">
        <v>1947.59</v>
      </c>
      <c r="Q70" s="76"/>
      <c r="R70" s="76"/>
      <c r="S70" s="76"/>
      <c r="T70" s="76"/>
      <c r="U70" s="77"/>
      <c r="V70" s="100"/>
      <c r="W70" s="79"/>
      <c r="X70" s="80"/>
      <c r="Z70" s="81"/>
      <c r="AA70" s="81"/>
      <c r="AB70" s="82"/>
      <c r="AC70" s="82"/>
      <c r="AD70" s="83"/>
      <c r="AE70" s="83"/>
    </row>
    <row r="71" spans="1:31" ht="31.8" thickBot="1" x14ac:dyDescent="0.35">
      <c r="A71" s="25"/>
      <c r="B71" s="84"/>
      <c r="C71" s="84" t="s">
        <v>48</v>
      </c>
      <c r="D71" s="85">
        <f t="shared" ref="D71:P71" si="19">IF(((D69="")*AND(D70="")),"",(D69-D70)*2)</f>
        <v>1809.0399999999995</v>
      </c>
      <c r="E71" s="85">
        <f t="shared" si="19"/>
        <v>1915.3400000000001</v>
      </c>
      <c r="F71" s="85">
        <f t="shared" si="19"/>
        <v>1930.1000000000004</v>
      </c>
      <c r="G71" s="85">
        <f t="shared" si="19"/>
        <v>1934.62</v>
      </c>
      <c r="H71" s="85">
        <f t="shared" si="19"/>
        <v>1956.62</v>
      </c>
      <c r="I71" s="85">
        <f t="shared" si="19"/>
        <v>1968.2399999999998</v>
      </c>
      <c r="J71" s="85">
        <f t="shared" si="19"/>
        <v>1853.1800000000003</v>
      </c>
      <c r="K71" s="85">
        <f t="shared" si="19"/>
        <v>1867.56</v>
      </c>
      <c r="L71" s="85">
        <f t="shared" si="19"/>
        <v>1945.02</v>
      </c>
      <c r="M71" s="85">
        <f t="shared" si="19"/>
        <v>1941.1999999999998</v>
      </c>
      <c r="N71" s="85">
        <f t="shared" si="19"/>
        <v>1934.8400000000001</v>
      </c>
      <c r="O71" s="85">
        <f t="shared" si="19"/>
        <v>1925.2199999999998</v>
      </c>
      <c r="P71" s="85">
        <f t="shared" si="19"/>
        <v>1787.3200000000002</v>
      </c>
      <c r="Q71" s="84"/>
      <c r="R71" s="84"/>
      <c r="S71" s="84"/>
      <c r="T71" s="84"/>
      <c r="U71" s="86"/>
      <c r="V71" s="100"/>
      <c r="W71" s="88"/>
      <c r="X71" s="80"/>
      <c r="Z71" s="81"/>
      <c r="AA71" s="81"/>
      <c r="AB71" s="82"/>
      <c r="AC71" s="82"/>
      <c r="AD71" s="83"/>
      <c r="AE71" s="83"/>
    </row>
    <row r="72" spans="1:31" ht="16.2" thickBot="1" x14ac:dyDescent="0.35">
      <c r="A72" s="89">
        <v>43214</v>
      </c>
      <c r="B72" s="90" t="s">
        <v>45</v>
      </c>
      <c r="C72" s="91" t="s">
        <v>46</v>
      </c>
      <c r="D72" s="25">
        <v>2831.07</v>
      </c>
      <c r="E72" s="25">
        <v>2791.85</v>
      </c>
      <c r="F72" s="25">
        <v>2770.33</v>
      </c>
      <c r="G72" s="25">
        <v>2767.81</v>
      </c>
      <c r="H72" s="25">
        <v>2787.38</v>
      </c>
      <c r="I72" s="25">
        <v>2826.33</v>
      </c>
      <c r="J72" s="25">
        <v>2892.93</v>
      </c>
      <c r="K72" s="25">
        <v>2879.14</v>
      </c>
      <c r="L72" s="25">
        <v>2816.68</v>
      </c>
      <c r="M72" s="25">
        <v>2780.65</v>
      </c>
      <c r="N72" s="25">
        <v>2773.8</v>
      </c>
      <c r="O72" s="25">
        <v>2799.22</v>
      </c>
      <c r="P72" s="25">
        <v>2844.14</v>
      </c>
      <c r="Q72" s="91">
        <f>IF((P73=""),"",MAX(D74:P74))</f>
        <v>1992.0199999999995</v>
      </c>
      <c r="R72" s="91">
        <f>IF(P73="","",MIN(D74:P74))</f>
        <v>1810.7400000000002</v>
      </c>
      <c r="S72" s="91">
        <f>IF((P74=""),"",AVERAGE(D74:P74))</f>
        <v>1924.1892307692308</v>
      </c>
      <c r="T72" s="91">
        <f>IF((P73=""),"",STDEV(D74:P74))</f>
        <v>67.60740374415839</v>
      </c>
      <c r="U72" s="92">
        <f>IF((P73=""),"",((Q72-R72)/(Q72+R72))*100)</f>
        <v>4.7670639219934818</v>
      </c>
      <c r="V72" s="70" t="str">
        <f>IF(P73="","",IF(U72&lt;7.2,IF(S72&gt;AB72,IF(S72&lt;AC72,"Pass","Fail"),"Fail"),"Fail"))</f>
        <v>Pass</v>
      </c>
      <c r="W72" s="93">
        <v>74</v>
      </c>
      <c r="Z72" s="81">
        <v>1600</v>
      </c>
      <c r="AA72" s="81">
        <v>2600</v>
      </c>
      <c r="AB72" s="82">
        <v>1700</v>
      </c>
      <c r="AC72" s="82">
        <v>2100</v>
      </c>
      <c r="AD72" s="83">
        <v>10</v>
      </c>
      <c r="AE72" s="83">
        <v>7.2</v>
      </c>
    </row>
    <row r="73" spans="1:31" ht="16.2" thickBot="1" x14ac:dyDescent="0.35">
      <c r="A73" s="25"/>
      <c r="B73" s="76"/>
      <c r="C73" s="76" t="s">
        <v>47</v>
      </c>
      <c r="D73" s="25">
        <v>1902.91</v>
      </c>
      <c r="E73" s="25">
        <v>1811.64</v>
      </c>
      <c r="F73" s="25">
        <v>1780.8</v>
      </c>
      <c r="G73" s="25">
        <v>1775.33</v>
      </c>
      <c r="H73" s="25">
        <v>1882.01</v>
      </c>
      <c r="I73" s="25">
        <v>1890.16</v>
      </c>
      <c r="J73" s="25">
        <v>1942.15</v>
      </c>
      <c r="K73" s="25">
        <v>1928.64</v>
      </c>
      <c r="L73" s="25">
        <v>1820.67</v>
      </c>
      <c r="M73" s="25">
        <v>1785.96</v>
      </c>
      <c r="N73" s="25">
        <v>1782.26</v>
      </c>
      <c r="O73" s="25">
        <v>1815.91</v>
      </c>
      <c r="P73" s="25">
        <v>1935.66</v>
      </c>
      <c r="Q73" s="76"/>
      <c r="R73" s="76"/>
      <c r="S73" s="76"/>
      <c r="T73" s="76"/>
      <c r="U73" s="77"/>
      <c r="V73" s="100"/>
      <c r="W73" s="79"/>
      <c r="X73" s="80"/>
      <c r="Z73" s="81"/>
      <c r="AA73" s="81"/>
      <c r="AB73" s="82"/>
      <c r="AC73" s="82"/>
      <c r="AD73" s="83"/>
      <c r="AE73" s="83"/>
    </row>
    <row r="74" spans="1:31" ht="31.8" thickBot="1" x14ac:dyDescent="0.35">
      <c r="A74" s="25"/>
      <c r="B74" s="84"/>
      <c r="C74" s="84" t="s">
        <v>48</v>
      </c>
      <c r="D74" s="85">
        <f t="shared" ref="D74:P74" si="20">IF(((D72="")*AND(D73="")),"",(D72-D73)*2)</f>
        <v>1856.3200000000002</v>
      </c>
      <c r="E74" s="85">
        <f t="shared" si="20"/>
        <v>1960.4199999999996</v>
      </c>
      <c r="F74" s="85">
        <f t="shared" si="20"/>
        <v>1979.06</v>
      </c>
      <c r="G74" s="85">
        <f t="shared" si="20"/>
        <v>1984.96</v>
      </c>
      <c r="H74" s="85">
        <f t="shared" si="20"/>
        <v>1810.7400000000002</v>
      </c>
      <c r="I74" s="85">
        <f t="shared" si="20"/>
        <v>1872.3399999999997</v>
      </c>
      <c r="J74" s="85">
        <f t="shared" si="20"/>
        <v>1901.5599999999995</v>
      </c>
      <c r="K74" s="85">
        <f t="shared" si="20"/>
        <v>1900.9999999999995</v>
      </c>
      <c r="L74" s="85">
        <f t="shared" si="20"/>
        <v>1992.0199999999995</v>
      </c>
      <c r="M74" s="85">
        <f t="shared" si="20"/>
        <v>1989.38</v>
      </c>
      <c r="N74" s="85">
        <f t="shared" si="20"/>
        <v>1983.0800000000004</v>
      </c>
      <c r="O74" s="85">
        <f t="shared" si="20"/>
        <v>1966.6199999999994</v>
      </c>
      <c r="P74" s="85">
        <f t="shared" si="20"/>
        <v>1816.9599999999996</v>
      </c>
      <c r="Q74" s="84"/>
      <c r="R74" s="84"/>
      <c r="S74" s="84"/>
      <c r="T74" s="84"/>
      <c r="U74" s="86"/>
      <c r="V74" s="100"/>
      <c r="W74" s="88"/>
      <c r="X74" s="80"/>
      <c r="Z74" s="81"/>
      <c r="AA74" s="81"/>
      <c r="AB74" s="82"/>
      <c r="AC74" s="82"/>
      <c r="AD74" s="83"/>
      <c r="AE74" s="83"/>
    </row>
    <row r="75" spans="1:31" ht="16.2" thickBot="1" x14ac:dyDescent="0.35">
      <c r="A75" s="89">
        <v>43221</v>
      </c>
      <c r="B75" s="90" t="s">
        <v>45</v>
      </c>
      <c r="C75" s="91" t="s">
        <v>46</v>
      </c>
      <c r="D75" s="25">
        <v>2894.61</v>
      </c>
      <c r="E75" s="25">
        <v>2828.62</v>
      </c>
      <c r="F75" s="25">
        <v>2791.79</v>
      </c>
      <c r="G75" s="25">
        <v>2771.88</v>
      </c>
      <c r="H75" s="25">
        <v>2777.05</v>
      </c>
      <c r="I75" s="25">
        <v>2805.66</v>
      </c>
      <c r="J75" s="25">
        <v>2860.28</v>
      </c>
      <c r="K75" s="25">
        <v>2851.57</v>
      </c>
      <c r="L75" s="25">
        <v>2804.65</v>
      </c>
      <c r="M75" s="25">
        <v>2777.56</v>
      </c>
      <c r="N75" s="25">
        <v>2779.48</v>
      </c>
      <c r="O75" s="25">
        <v>2810.13</v>
      </c>
      <c r="P75" s="25">
        <v>2851.81</v>
      </c>
      <c r="Q75" s="91">
        <f>IF((P76=""),"",MAX(D77:P77))</f>
        <v>2011.3599999999997</v>
      </c>
      <c r="R75" s="91">
        <f>IF(P76="","",MIN(D77:P77))</f>
        <v>1818.98</v>
      </c>
      <c r="S75" s="91">
        <f>IF((P77=""),"",AVERAGE(D77:P77))</f>
        <v>1940.7707692307695</v>
      </c>
      <c r="T75" s="91">
        <f>IF((P76=""),"",STDEV(D77:P77))</f>
        <v>62.572369629299104</v>
      </c>
      <c r="U75" s="92">
        <f>IF((P76=""),"",((Q75-R75)/(Q75+R75))*100)</f>
        <v>5.0225306369669447</v>
      </c>
      <c r="V75" s="70" t="str">
        <f>IF(P76="","",IF(U75&lt;7.2,IF(S75&gt;AB75,IF(S75&lt;AC75,"Pass","Fail"),"Fail"),"Fail"))</f>
        <v>Pass</v>
      </c>
      <c r="W75" s="93">
        <v>74</v>
      </c>
      <c r="Z75" s="81">
        <v>1600</v>
      </c>
      <c r="AA75" s="81">
        <v>2600</v>
      </c>
      <c r="AB75" s="82">
        <v>1700</v>
      </c>
      <c r="AC75" s="82">
        <v>2100</v>
      </c>
      <c r="AD75" s="83">
        <v>10</v>
      </c>
      <c r="AE75" s="83">
        <v>7.2</v>
      </c>
    </row>
    <row r="76" spans="1:31" ht="16.2" thickBot="1" x14ac:dyDescent="0.35">
      <c r="A76" s="25"/>
      <c r="B76" s="76"/>
      <c r="C76" s="76" t="s">
        <v>47</v>
      </c>
      <c r="D76" s="25">
        <v>1977.74</v>
      </c>
      <c r="E76" s="25">
        <v>1854.95</v>
      </c>
      <c r="F76" s="25">
        <v>1806.37</v>
      </c>
      <c r="G76" s="25">
        <v>1785.16</v>
      </c>
      <c r="H76" s="25">
        <v>1777.7</v>
      </c>
      <c r="I76" s="25">
        <v>1799.98</v>
      </c>
      <c r="J76" s="25">
        <v>1917.69</v>
      </c>
      <c r="K76" s="25">
        <v>1905.7</v>
      </c>
      <c r="L76" s="25">
        <v>1811.67</v>
      </c>
      <c r="M76" s="25">
        <v>1788.99</v>
      </c>
      <c r="N76" s="25">
        <v>1793.94</v>
      </c>
      <c r="O76" s="25">
        <v>1827.87</v>
      </c>
      <c r="P76" s="25">
        <v>1942.32</v>
      </c>
      <c r="Q76" s="76"/>
      <c r="R76" s="76"/>
      <c r="S76" s="76"/>
      <c r="T76" s="76"/>
      <c r="U76" s="77"/>
      <c r="V76" s="100"/>
      <c r="W76" s="79"/>
      <c r="X76" s="80"/>
      <c r="Z76" s="81"/>
      <c r="AA76" s="81"/>
      <c r="AB76" s="82"/>
      <c r="AC76" s="82"/>
      <c r="AD76" s="83"/>
      <c r="AE76" s="83"/>
    </row>
    <row r="77" spans="1:31" ht="31.8" thickBot="1" x14ac:dyDescent="0.35">
      <c r="A77" s="25"/>
      <c r="B77" s="84"/>
      <c r="C77" s="84" t="s">
        <v>48</v>
      </c>
      <c r="D77" s="85">
        <f t="shared" ref="D77:P77" si="21">IF(((D75="")*AND(D76="")),"",(D75-D76)*2)</f>
        <v>1833.7400000000002</v>
      </c>
      <c r="E77" s="85">
        <f t="shared" si="21"/>
        <v>1947.3399999999997</v>
      </c>
      <c r="F77" s="85">
        <f t="shared" si="21"/>
        <v>1970.8400000000001</v>
      </c>
      <c r="G77" s="85">
        <f t="shared" si="21"/>
        <v>1973.44</v>
      </c>
      <c r="H77" s="85">
        <f t="shared" si="21"/>
        <v>1998.7000000000003</v>
      </c>
      <c r="I77" s="85">
        <f t="shared" si="21"/>
        <v>2011.3599999999997</v>
      </c>
      <c r="J77" s="85">
        <f t="shared" si="21"/>
        <v>1885.1800000000003</v>
      </c>
      <c r="K77" s="85">
        <f t="shared" si="21"/>
        <v>1891.7400000000002</v>
      </c>
      <c r="L77" s="85">
        <f t="shared" si="21"/>
        <v>1985.96</v>
      </c>
      <c r="M77" s="85">
        <f t="shared" si="21"/>
        <v>1977.1399999999999</v>
      </c>
      <c r="N77" s="85">
        <f t="shared" si="21"/>
        <v>1971.08</v>
      </c>
      <c r="O77" s="85">
        <f t="shared" si="21"/>
        <v>1964.5200000000004</v>
      </c>
      <c r="P77" s="85">
        <f t="shared" si="21"/>
        <v>1818.98</v>
      </c>
      <c r="Q77" s="84"/>
      <c r="R77" s="84"/>
      <c r="S77" s="84"/>
      <c r="T77" s="84"/>
      <c r="U77" s="86"/>
      <c r="V77" s="100"/>
      <c r="W77" s="88"/>
      <c r="X77" s="80"/>
      <c r="Z77" s="81"/>
      <c r="AA77" s="81"/>
      <c r="AB77" s="82"/>
      <c r="AC77" s="82"/>
      <c r="AD77" s="83"/>
      <c r="AE77" s="83"/>
    </row>
    <row r="78" spans="1:31" ht="16.2" thickBot="1" x14ac:dyDescent="0.35">
      <c r="A78" s="89">
        <v>43234</v>
      </c>
      <c r="B78" s="90" t="s">
        <v>45</v>
      </c>
      <c r="C78" s="91" t="s">
        <v>46</v>
      </c>
      <c r="D78" s="25">
        <v>2851.37</v>
      </c>
      <c r="E78" s="25">
        <v>2801.2</v>
      </c>
      <c r="F78" s="25">
        <v>2777.81</v>
      </c>
      <c r="G78" s="25">
        <v>2774.83</v>
      </c>
      <c r="H78" s="25">
        <v>2794.63</v>
      </c>
      <c r="I78" s="25">
        <v>2835.56</v>
      </c>
      <c r="J78" s="25">
        <v>2902.38</v>
      </c>
      <c r="K78" s="25">
        <v>2855.2</v>
      </c>
      <c r="L78" s="25">
        <v>2809.89</v>
      </c>
      <c r="M78" s="25">
        <v>2781.68</v>
      </c>
      <c r="N78" s="25">
        <v>2781.46</v>
      </c>
      <c r="O78" s="25">
        <v>2808.46</v>
      </c>
      <c r="P78" s="25">
        <v>2861.82</v>
      </c>
      <c r="Q78" s="91">
        <f>IF((P79=""),"",MAX(D80:P80))</f>
        <v>2043.08</v>
      </c>
      <c r="R78" s="91">
        <f>IF(P79="","",MIN(D80:P80))</f>
        <v>1854.4400000000005</v>
      </c>
      <c r="S78" s="91">
        <f>IF((P80=""),"",AVERAGE(D80:P80))</f>
        <v>1977.1692307692306</v>
      </c>
      <c r="T78" s="91">
        <f>IF((P79=""),"",STDEV(D80:P80))</f>
        <v>61.697980850475453</v>
      </c>
      <c r="U78" s="92">
        <f>IF((P79=""),"",((Q78-R78)/(Q78+R78))*100)</f>
        <v>4.8400008210348986</v>
      </c>
      <c r="V78" s="70" t="str">
        <f>IF(P79="","",IF(U78&lt;7.2,IF(S78&gt;AB78,IF(S78&lt;AC78,"Pass","Fail"),"Fail"),"Fail"))</f>
        <v>Pass</v>
      </c>
      <c r="W78" s="93" t="s">
        <v>58</v>
      </c>
      <c r="X78" s="101" t="s">
        <v>59</v>
      </c>
      <c r="Z78" s="81">
        <v>1600</v>
      </c>
      <c r="AA78" s="81">
        <v>2600</v>
      </c>
      <c r="AB78" s="82">
        <v>1700</v>
      </c>
      <c r="AC78" s="82">
        <v>2100</v>
      </c>
      <c r="AD78" s="83">
        <v>10</v>
      </c>
      <c r="AE78" s="83">
        <v>7.2</v>
      </c>
    </row>
    <row r="79" spans="1:31" ht="16.2" thickBot="1" x14ac:dyDescent="0.35">
      <c r="A79" s="25"/>
      <c r="B79" s="76"/>
      <c r="C79" s="76" t="s">
        <v>47</v>
      </c>
      <c r="D79" s="25">
        <v>1915.41</v>
      </c>
      <c r="E79" s="25">
        <v>1808.65</v>
      </c>
      <c r="F79" s="25">
        <v>1774.62</v>
      </c>
      <c r="G79" s="25">
        <v>1767.94</v>
      </c>
      <c r="H79" s="25">
        <v>1777.77</v>
      </c>
      <c r="I79" s="25">
        <v>1814.02</v>
      </c>
      <c r="J79" s="25">
        <v>1939.91</v>
      </c>
      <c r="K79" s="25">
        <v>1890.91</v>
      </c>
      <c r="L79" s="25">
        <v>1800.18</v>
      </c>
      <c r="M79" s="25">
        <v>1775.42</v>
      </c>
      <c r="N79" s="25">
        <v>1775.49</v>
      </c>
      <c r="O79" s="25">
        <v>1809.77</v>
      </c>
      <c r="P79" s="25">
        <v>1934.6</v>
      </c>
      <c r="Q79" s="84"/>
      <c r="R79" s="76"/>
      <c r="S79" s="76"/>
      <c r="T79" s="76"/>
      <c r="U79" s="77"/>
      <c r="V79" s="100"/>
      <c r="W79" s="96"/>
      <c r="X79" s="80"/>
      <c r="Z79" s="81"/>
      <c r="AA79" s="81"/>
      <c r="AB79" s="82"/>
      <c r="AC79" s="82"/>
      <c r="AD79" s="83"/>
      <c r="AE79" s="83"/>
    </row>
    <row r="80" spans="1:31" ht="31.8" thickBot="1" x14ac:dyDescent="0.35">
      <c r="A80" s="25"/>
      <c r="B80" s="84"/>
      <c r="C80" s="84" t="s">
        <v>48</v>
      </c>
      <c r="D80" s="85">
        <f t="shared" ref="D80:P80" si="22">IF(((D78="")*AND(D79="")),"",(D78-D79)*2)</f>
        <v>1871.9199999999996</v>
      </c>
      <c r="E80" s="85">
        <f t="shared" si="22"/>
        <v>1985.0999999999995</v>
      </c>
      <c r="F80" s="85">
        <f t="shared" si="22"/>
        <v>2006.38</v>
      </c>
      <c r="G80" s="85">
        <f t="shared" si="22"/>
        <v>2013.7799999999997</v>
      </c>
      <c r="H80" s="85">
        <f t="shared" si="22"/>
        <v>2033.7200000000003</v>
      </c>
      <c r="I80" s="85">
        <f t="shared" si="22"/>
        <v>2043.08</v>
      </c>
      <c r="J80" s="85">
        <f t="shared" si="22"/>
        <v>1924.94</v>
      </c>
      <c r="K80" s="85">
        <f t="shared" si="22"/>
        <v>1928.5799999999995</v>
      </c>
      <c r="L80" s="85">
        <f t="shared" si="22"/>
        <v>2019.4199999999996</v>
      </c>
      <c r="M80" s="85">
        <f t="shared" si="22"/>
        <v>2012.5199999999995</v>
      </c>
      <c r="N80" s="85">
        <f t="shared" si="22"/>
        <v>2011.94</v>
      </c>
      <c r="O80" s="85">
        <f t="shared" si="22"/>
        <v>1997.38</v>
      </c>
      <c r="P80" s="85">
        <f t="shared" si="22"/>
        <v>1854.4400000000005</v>
      </c>
      <c r="Q80" s="91"/>
      <c r="R80" s="84"/>
      <c r="S80" s="84"/>
      <c r="T80" s="84"/>
      <c r="U80" s="86"/>
      <c r="V80" s="100"/>
      <c r="W80" s="98"/>
      <c r="X80" s="80"/>
      <c r="Z80" s="81"/>
      <c r="AA80" s="81"/>
      <c r="AB80" s="82"/>
      <c r="AC80" s="82"/>
      <c r="AD80" s="83"/>
      <c r="AE80" s="83"/>
    </row>
    <row r="81" spans="1:31" ht="16.2" thickBot="1" x14ac:dyDescent="0.35">
      <c r="A81" s="89">
        <v>43238</v>
      </c>
      <c r="B81" s="90" t="s">
        <v>45</v>
      </c>
      <c r="C81" s="91" t="s">
        <v>46</v>
      </c>
      <c r="D81" s="25">
        <v>2855.91</v>
      </c>
      <c r="E81" s="25">
        <v>2798.55</v>
      </c>
      <c r="F81" s="25">
        <v>2777.59</v>
      </c>
      <c r="G81" s="25">
        <v>2774.69</v>
      </c>
      <c r="H81" s="25">
        <v>2794.53</v>
      </c>
      <c r="I81" s="25">
        <v>2835.38</v>
      </c>
      <c r="J81" s="25">
        <v>2906.43</v>
      </c>
      <c r="K81" s="25">
        <v>2852.14</v>
      </c>
      <c r="L81" s="25">
        <v>2806.58</v>
      </c>
      <c r="M81" s="25">
        <v>2782.73</v>
      </c>
      <c r="N81" s="25">
        <v>2781.72</v>
      </c>
      <c r="O81" s="25">
        <v>2808.52</v>
      </c>
      <c r="P81" s="25">
        <v>2863.06</v>
      </c>
      <c r="Q81" s="91">
        <f>IF((P82=""),"",MAX(D83:P83))</f>
        <v>2034.6800000000003</v>
      </c>
      <c r="R81" s="91">
        <f>IF(P82="","",MIN(D83:P83))</f>
        <v>1859.1599999999999</v>
      </c>
      <c r="S81" s="91">
        <f>IF((P83=""),"",AVERAGE(D83:P83))</f>
        <v>1976.7246153846152</v>
      </c>
      <c r="T81" s="91">
        <f>IF((P82=""),"",STDEV(D83:P83))</f>
        <v>57.481531616016397</v>
      </c>
      <c r="U81" s="92">
        <f>IF((P82=""),"",((Q81-R81)/(Q81+R81))*100)</f>
        <v>4.5076325683644018</v>
      </c>
      <c r="V81" s="70" t="str">
        <f>IF(P82="","",IF(U81&lt;7.2,IF(S81&gt;AB81,IF(S81&lt;AC81,"Pass","Fail"),"Fail"),"Fail"))</f>
        <v>Pass</v>
      </c>
      <c r="W81" s="93">
        <v>64</v>
      </c>
      <c r="Z81" s="81">
        <v>1600</v>
      </c>
      <c r="AA81" s="81">
        <v>2600</v>
      </c>
      <c r="AB81" s="82">
        <v>1700</v>
      </c>
      <c r="AC81" s="82">
        <v>2100</v>
      </c>
      <c r="AD81" s="83">
        <v>10</v>
      </c>
      <c r="AE81" s="83">
        <v>7.2</v>
      </c>
    </row>
    <row r="82" spans="1:31" ht="16.2" thickBot="1" x14ac:dyDescent="0.35">
      <c r="A82" s="25"/>
      <c r="B82" s="76"/>
      <c r="C82" s="76" t="s">
        <v>47</v>
      </c>
      <c r="D82" s="25">
        <v>1907.48</v>
      </c>
      <c r="E82" s="25">
        <v>1806.74</v>
      </c>
      <c r="F82" s="25">
        <v>1774.24</v>
      </c>
      <c r="G82" s="25">
        <v>1770.38</v>
      </c>
      <c r="H82" s="25">
        <v>1780.28</v>
      </c>
      <c r="I82" s="25">
        <v>1818.04</v>
      </c>
      <c r="J82" s="25">
        <v>1952.93</v>
      </c>
      <c r="K82" s="25">
        <v>1885.94</v>
      </c>
      <c r="L82" s="25">
        <v>1798.39</v>
      </c>
      <c r="M82" s="25">
        <v>1775.43</v>
      </c>
      <c r="N82" s="25">
        <v>1776.41</v>
      </c>
      <c r="O82" s="25">
        <v>1809.38</v>
      </c>
      <c r="P82" s="25">
        <v>1933.48</v>
      </c>
      <c r="Q82" s="84"/>
      <c r="R82" s="76"/>
      <c r="S82" s="76"/>
      <c r="T82" s="76"/>
      <c r="U82" s="77"/>
      <c r="V82" s="100"/>
      <c r="W82" s="79"/>
      <c r="X82" s="80"/>
      <c r="Z82" s="81"/>
      <c r="AA82" s="81"/>
      <c r="AB82" s="82"/>
      <c r="AC82" s="82"/>
      <c r="AD82" s="83"/>
      <c r="AE82" s="83"/>
    </row>
    <row r="83" spans="1:31" ht="31.8" thickBot="1" x14ac:dyDescent="0.35">
      <c r="A83" s="25"/>
      <c r="B83" s="84"/>
      <c r="C83" s="84" t="s">
        <v>48</v>
      </c>
      <c r="D83" s="85">
        <f t="shared" ref="D83:P83" si="23">IF(((D81="")*AND(D82="")),"",(D81-D82)*2)</f>
        <v>1896.8599999999997</v>
      </c>
      <c r="E83" s="85">
        <f t="shared" si="23"/>
        <v>1983.6200000000003</v>
      </c>
      <c r="F83" s="85">
        <f t="shared" si="23"/>
        <v>2006.7000000000003</v>
      </c>
      <c r="G83" s="85">
        <f t="shared" si="23"/>
        <v>2008.62</v>
      </c>
      <c r="H83" s="85">
        <f t="shared" si="23"/>
        <v>2028.5000000000005</v>
      </c>
      <c r="I83" s="85">
        <f t="shared" si="23"/>
        <v>2034.6800000000003</v>
      </c>
      <c r="J83" s="85">
        <f t="shared" si="23"/>
        <v>1906.9999999999995</v>
      </c>
      <c r="K83" s="85">
        <f t="shared" si="23"/>
        <v>1932.3999999999996</v>
      </c>
      <c r="L83" s="85">
        <f t="shared" si="23"/>
        <v>2016.3799999999997</v>
      </c>
      <c r="M83" s="85">
        <f t="shared" si="23"/>
        <v>2014.6</v>
      </c>
      <c r="N83" s="85">
        <f t="shared" si="23"/>
        <v>2010.6199999999994</v>
      </c>
      <c r="O83" s="85">
        <f t="shared" si="23"/>
        <v>1998.2799999999997</v>
      </c>
      <c r="P83" s="85">
        <f t="shared" si="23"/>
        <v>1859.1599999999999</v>
      </c>
      <c r="Q83" s="91"/>
      <c r="R83" s="84"/>
      <c r="S83" s="84"/>
      <c r="T83" s="84"/>
      <c r="U83" s="86"/>
      <c r="V83" s="100"/>
      <c r="W83" s="88"/>
      <c r="X83" s="80"/>
      <c r="Z83" s="81"/>
      <c r="AA83" s="81"/>
      <c r="AB83" s="82"/>
      <c r="AC83" s="82"/>
      <c r="AD83" s="83"/>
      <c r="AE83" s="83"/>
    </row>
    <row r="84" spans="1:31" ht="16.2" thickBot="1" x14ac:dyDescent="0.35">
      <c r="A84" s="89">
        <v>43242</v>
      </c>
      <c r="B84" s="90" t="s">
        <v>45</v>
      </c>
      <c r="C84" s="91" t="s">
        <v>46</v>
      </c>
      <c r="D84" s="25">
        <v>2841</v>
      </c>
      <c r="E84" s="25">
        <v>2800.72</v>
      </c>
      <c r="F84" s="25">
        <v>2775.89</v>
      </c>
      <c r="G84" s="25">
        <v>2773.69</v>
      </c>
      <c r="H84" s="25">
        <v>2792.68</v>
      </c>
      <c r="I84" s="25">
        <v>2832.59</v>
      </c>
      <c r="J84" s="25">
        <v>2900.12</v>
      </c>
      <c r="K84" s="25">
        <v>2881.32</v>
      </c>
      <c r="L84" s="25">
        <v>2819.25</v>
      </c>
      <c r="M84" s="25">
        <v>2785.71</v>
      </c>
      <c r="N84" s="25">
        <v>2779.83</v>
      </c>
      <c r="O84" s="25">
        <v>2804.39</v>
      </c>
      <c r="P84" s="25">
        <v>2857.55</v>
      </c>
      <c r="Q84" s="91">
        <f>IF((P85=""),"",MAX(D86:P86))</f>
        <v>2035.4</v>
      </c>
      <c r="R84" s="91">
        <f>IF(P85="","",MIN(D86:P86))</f>
        <v>1861.7400000000002</v>
      </c>
      <c r="S84" s="91">
        <f>IF((P86=""),"",AVERAGE(D86:P86))</f>
        <v>1973.590769230769</v>
      </c>
      <c r="T84" s="91">
        <f>IF((P85=""),"",STDEV(D86:P86))</f>
        <v>56.305023230841755</v>
      </c>
      <c r="U84" s="92">
        <f>IF((P85=""),"",((Q84-R84)/(Q84+R84))*100)</f>
        <v>4.4560883109151801</v>
      </c>
      <c r="V84" s="70" t="str">
        <f>IF(P85="","",IF(U84&lt;7.2,IF(S84&gt;AB84,IF(S84&lt;AC84,"Pass","Fail"),"Fail"),"Fail"))</f>
        <v>Pass</v>
      </c>
      <c r="W84" s="93">
        <v>102</v>
      </c>
      <c r="Z84" s="81">
        <v>1600</v>
      </c>
      <c r="AA84" s="81">
        <v>2600</v>
      </c>
      <c r="AB84" s="82">
        <v>1700</v>
      </c>
      <c r="AC84" s="82">
        <v>2100</v>
      </c>
      <c r="AD84" s="83">
        <v>10</v>
      </c>
      <c r="AE84" s="83">
        <v>7.2</v>
      </c>
    </row>
    <row r="85" spans="1:31" ht="16.2" thickBot="1" x14ac:dyDescent="0.35">
      <c r="A85" s="25"/>
      <c r="B85" s="76"/>
      <c r="C85" s="76" t="s">
        <v>47</v>
      </c>
      <c r="D85" s="25">
        <v>1894.26</v>
      </c>
      <c r="E85" s="25">
        <v>1805.61</v>
      </c>
      <c r="F85" s="25">
        <v>1778.94</v>
      </c>
      <c r="G85" s="25">
        <v>1774.18</v>
      </c>
      <c r="H85" s="25">
        <v>1780.44</v>
      </c>
      <c r="I85" s="25">
        <v>1814.89</v>
      </c>
      <c r="J85" s="25">
        <v>1950.25</v>
      </c>
      <c r="K85" s="25">
        <v>1914.27</v>
      </c>
      <c r="L85" s="25">
        <v>1812.95</v>
      </c>
      <c r="M85" s="25">
        <v>1782.66</v>
      </c>
      <c r="N85" s="25">
        <v>1775.78</v>
      </c>
      <c r="O85" s="25">
        <v>1805.49</v>
      </c>
      <c r="P85" s="25">
        <v>1926.68</v>
      </c>
      <c r="Q85" s="84"/>
      <c r="R85" s="76"/>
      <c r="S85" s="76"/>
      <c r="T85" s="76"/>
      <c r="U85" s="77"/>
      <c r="V85" s="100"/>
      <c r="W85" s="79"/>
      <c r="X85" s="80"/>
      <c r="Z85" s="81"/>
      <c r="AA85" s="81"/>
      <c r="AB85" s="82"/>
      <c r="AC85" s="82"/>
      <c r="AD85" s="83"/>
      <c r="AE85" s="83"/>
    </row>
    <row r="86" spans="1:31" ht="31.8" thickBot="1" x14ac:dyDescent="0.35">
      <c r="A86" s="25"/>
      <c r="B86" s="84"/>
      <c r="C86" s="84" t="s">
        <v>48</v>
      </c>
      <c r="D86" s="85">
        <f t="shared" ref="D86:P86" si="24">IF(((D84="")*AND(D85="")),"",(D84-D85)*2)</f>
        <v>1893.48</v>
      </c>
      <c r="E86" s="85">
        <f t="shared" si="24"/>
        <v>1990.2199999999998</v>
      </c>
      <c r="F86" s="85">
        <f t="shared" si="24"/>
        <v>1993.8999999999996</v>
      </c>
      <c r="G86" s="85">
        <f t="shared" si="24"/>
        <v>1999.02</v>
      </c>
      <c r="H86" s="85">
        <f t="shared" si="24"/>
        <v>2024.4799999999996</v>
      </c>
      <c r="I86" s="85">
        <f t="shared" si="24"/>
        <v>2035.4</v>
      </c>
      <c r="J86" s="85">
        <f t="shared" si="24"/>
        <v>1899.7399999999998</v>
      </c>
      <c r="K86" s="85">
        <f t="shared" si="24"/>
        <v>1934.1000000000004</v>
      </c>
      <c r="L86" s="85">
        <f t="shared" si="24"/>
        <v>2012.6</v>
      </c>
      <c r="M86" s="85">
        <f t="shared" si="24"/>
        <v>2006.1</v>
      </c>
      <c r="N86" s="85">
        <f t="shared" si="24"/>
        <v>2008.1</v>
      </c>
      <c r="O86" s="85">
        <f t="shared" si="24"/>
        <v>1997.7999999999997</v>
      </c>
      <c r="P86" s="85">
        <f t="shared" si="24"/>
        <v>1861.7400000000002</v>
      </c>
      <c r="R86" s="84"/>
      <c r="S86" s="84"/>
      <c r="T86" s="84"/>
      <c r="U86" s="86"/>
      <c r="V86" s="100"/>
      <c r="W86" s="88"/>
      <c r="X86" s="80"/>
      <c r="Z86" s="81"/>
      <c r="AA86" s="81"/>
      <c r="AB86" s="82"/>
      <c r="AC86" s="82"/>
      <c r="AD86" s="83"/>
      <c r="AE86" s="83"/>
    </row>
    <row r="87" spans="1:31" ht="16.2" thickBot="1" x14ac:dyDescent="0.35">
      <c r="A87" s="89">
        <v>43243</v>
      </c>
      <c r="B87" s="90" t="s">
        <v>45</v>
      </c>
      <c r="C87" s="91" t="s">
        <v>46</v>
      </c>
      <c r="D87" s="25">
        <v>2859.43</v>
      </c>
      <c r="E87" s="25">
        <v>2805.48</v>
      </c>
      <c r="F87" s="25">
        <v>2781.02</v>
      </c>
      <c r="G87" s="25">
        <v>2778.58</v>
      </c>
      <c r="H87" s="25">
        <v>2798.16</v>
      </c>
      <c r="I87" s="25">
        <v>2840.8</v>
      </c>
      <c r="J87" s="25">
        <v>2910.98</v>
      </c>
      <c r="K87" s="25">
        <v>2879.24</v>
      </c>
      <c r="L87" s="25">
        <v>2821.14</v>
      </c>
      <c r="M87" s="25">
        <v>2788.78</v>
      </c>
      <c r="N87" s="25">
        <v>2784.55</v>
      </c>
      <c r="O87" s="25">
        <v>2813.1</v>
      </c>
      <c r="P87" s="25">
        <v>2872.83</v>
      </c>
      <c r="Q87" s="91">
        <f>IF((P88=""),"",MAX(D89:P89))</f>
        <v>2102.0800000000004</v>
      </c>
      <c r="R87" s="91">
        <f>IF(P88="","",MIN(D89:P89))</f>
        <v>1941.1599999999999</v>
      </c>
      <c r="S87" s="91">
        <f>IF((P89=""),"",AVERAGE(D89:P89))</f>
        <v>2051.7784615384617</v>
      </c>
      <c r="T87" s="91">
        <f>IF((P88=""),"",STDEV(D89:P89))</f>
        <v>52.286188400340549</v>
      </c>
      <c r="U87" s="92">
        <f>IF((P88=""),"",((Q87-R87)/(Q87+R87))*100)</f>
        <v>3.9799764545265806</v>
      </c>
      <c r="V87" s="70" t="str">
        <f>IF(P88="","",IF(U87&lt;7.2,IF(S87&gt;AB87,IF(S87&lt;AC87,"Pass","Fail"),"Fail"),"Fail"))</f>
        <v>Pass</v>
      </c>
      <c r="W87" s="93">
        <v>1159</v>
      </c>
      <c r="Z87" s="81">
        <v>1600</v>
      </c>
      <c r="AA87" s="81">
        <v>2600</v>
      </c>
      <c r="AB87" s="82">
        <v>1700</v>
      </c>
      <c r="AC87" s="82">
        <v>2100</v>
      </c>
      <c r="AD87" s="83">
        <v>10</v>
      </c>
      <c r="AE87" s="83">
        <v>7.2</v>
      </c>
    </row>
    <row r="88" spans="1:31" ht="16.2" thickBot="1" x14ac:dyDescent="0.35">
      <c r="A88" s="25"/>
      <c r="B88" s="76"/>
      <c r="C88" s="76" t="s">
        <v>47</v>
      </c>
      <c r="D88" s="25">
        <v>1882.82</v>
      </c>
      <c r="E88" s="25">
        <v>1775.1</v>
      </c>
      <c r="F88" s="25">
        <v>1744.36</v>
      </c>
      <c r="G88" s="25">
        <v>1741.51</v>
      </c>
      <c r="H88" s="25">
        <v>1749.38</v>
      </c>
      <c r="I88" s="25">
        <v>1789.76</v>
      </c>
      <c r="J88" s="25">
        <v>1896.89</v>
      </c>
      <c r="K88" s="25">
        <v>1868.5</v>
      </c>
      <c r="L88" s="25">
        <v>1774.88</v>
      </c>
      <c r="M88" s="25">
        <v>1747.81</v>
      </c>
      <c r="N88" s="25">
        <v>1742.77</v>
      </c>
      <c r="O88" s="25">
        <v>1781.5</v>
      </c>
      <c r="P88" s="25">
        <v>1902.25</v>
      </c>
      <c r="Q88" s="84"/>
      <c r="R88" s="76"/>
      <c r="S88" s="76"/>
      <c r="T88" s="76"/>
      <c r="U88" s="77"/>
      <c r="V88" s="100"/>
      <c r="W88" s="79"/>
      <c r="X88" s="80"/>
      <c r="Z88" s="81"/>
      <c r="AA88" s="81"/>
      <c r="AB88" s="82"/>
      <c r="AC88" s="82"/>
      <c r="AD88" s="83"/>
      <c r="AE88" s="83"/>
    </row>
    <row r="89" spans="1:31" ht="31.8" thickBot="1" x14ac:dyDescent="0.35">
      <c r="A89" s="25"/>
      <c r="B89" s="84"/>
      <c r="C89" s="84" t="s">
        <v>48</v>
      </c>
      <c r="D89" s="85">
        <f t="shared" ref="D89:P89" si="25">IF(((D87="")*AND(D88="")),"",(D87-D88)*2)</f>
        <v>1953.2199999999998</v>
      </c>
      <c r="E89" s="85">
        <f t="shared" si="25"/>
        <v>2060.7600000000002</v>
      </c>
      <c r="F89" s="85">
        <f t="shared" si="25"/>
        <v>2073.3200000000002</v>
      </c>
      <c r="G89" s="85">
        <f t="shared" si="25"/>
        <v>2074.14</v>
      </c>
      <c r="H89" s="85">
        <f t="shared" si="25"/>
        <v>2097.5599999999995</v>
      </c>
      <c r="I89" s="85">
        <f t="shared" si="25"/>
        <v>2102.0800000000004</v>
      </c>
      <c r="J89" s="85">
        <f t="shared" si="25"/>
        <v>2028.1799999999998</v>
      </c>
      <c r="K89" s="85">
        <f t="shared" si="25"/>
        <v>2021.4799999999996</v>
      </c>
      <c r="L89" s="85">
        <f t="shared" si="25"/>
        <v>2092.5199999999995</v>
      </c>
      <c r="M89" s="85">
        <f t="shared" si="25"/>
        <v>2081.9400000000005</v>
      </c>
      <c r="N89" s="85">
        <f t="shared" si="25"/>
        <v>2083.5600000000004</v>
      </c>
      <c r="O89" s="85">
        <f t="shared" si="25"/>
        <v>2063.1999999999998</v>
      </c>
      <c r="P89" s="85">
        <f t="shared" si="25"/>
        <v>1941.1599999999999</v>
      </c>
      <c r="Q89" s="91"/>
      <c r="R89" s="84"/>
      <c r="S89" s="84"/>
      <c r="T89" s="84"/>
      <c r="U89" s="86"/>
      <c r="V89" s="100"/>
      <c r="W89" s="88"/>
      <c r="X89" s="80"/>
      <c r="Z89" s="81"/>
      <c r="AA89" s="81"/>
      <c r="AB89" s="82"/>
      <c r="AC89" s="82"/>
      <c r="AD89" s="83"/>
      <c r="AE89" s="83"/>
    </row>
    <row r="90" spans="1:31" ht="16.2" thickBot="1" x14ac:dyDescent="0.35">
      <c r="A90" s="89">
        <v>43248</v>
      </c>
      <c r="B90" s="90" t="s">
        <v>45</v>
      </c>
      <c r="C90" s="91" t="s">
        <v>46</v>
      </c>
      <c r="D90" s="25">
        <v>2835.96</v>
      </c>
      <c r="E90" s="25">
        <v>2779.57</v>
      </c>
      <c r="F90" s="25">
        <v>2751.51</v>
      </c>
      <c r="G90" s="25">
        <v>2748.35</v>
      </c>
      <c r="H90" s="25">
        <v>2762.42</v>
      </c>
      <c r="I90" s="25">
        <v>2793.27</v>
      </c>
      <c r="J90" s="25">
        <v>2855.41</v>
      </c>
      <c r="K90" s="25">
        <v>2833.13</v>
      </c>
      <c r="L90" s="25">
        <v>2776.1</v>
      </c>
      <c r="M90" s="25">
        <v>2752.12</v>
      </c>
      <c r="N90" s="25">
        <v>2770.46</v>
      </c>
      <c r="O90" s="25">
        <v>2815.28</v>
      </c>
      <c r="P90" s="25">
        <v>2891.11</v>
      </c>
      <c r="Q90" s="91">
        <f>IF((P91=""),"",MAX(D92:P92))</f>
        <v>2079</v>
      </c>
      <c r="R90" s="91">
        <f>IF(P91="","",MIN(D92:P92))</f>
        <v>1918.6000000000004</v>
      </c>
      <c r="S90" s="91">
        <f>IF((P92=""),"",AVERAGE(D92:P92))</f>
        <v>2019.8015384615383</v>
      </c>
      <c r="T90" s="91">
        <f>IF((P91=""),"",STDEV(D92:P92))</f>
        <v>53.735423115817106</v>
      </c>
      <c r="U90" s="92">
        <f>IF((P91=""),"",((Q90-R90)/(Q90+R90))*100)</f>
        <v>4.0124074444666711</v>
      </c>
      <c r="V90" s="70" t="str">
        <f>IF(P91="","",IF(U90&lt;7.2,IF(S90&gt;AB90,IF(S90&lt;AC90,"Pass","Fail"),"Fail"),"Fail"))</f>
        <v>Pass</v>
      </c>
      <c r="W90" s="93">
        <v>102</v>
      </c>
      <c r="Z90" s="81">
        <v>1600</v>
      </c>
      <c r="AA90" s="81">
        <v>2600</v>
      </c>
      <c r="AB90" s="82">
        <v>1700</v>
      </c>
      <c r="AC90" s="82">
        <v>2100</v>
      </c>
      <c r="AD90" s="83">
        <v>10</v>
      </c>
      <c r="AE90" s="83">
        <v>7.2</v>
      </c>
    </row>
    <row r="91" spans="1:31" ht="16.2" thickBot="1" x14ac:dyDescent="0.35">
      <c r="A91" s="25"/>
      <c r="B91" s="76"/>
      <c r="C91" s="76" t="s">
        <v>47</v>
      </c>
      <c r="D91" s="25">
        <v>1863.84</v>
      </c>
      <c r="E91" s="25">
        <v>1766.94</v>
      </c>
      <c r="F91" s="25">
        <v>1731.31</v>
      </c>
      <c r="G91" s="25">
        <v>1727.24</v>
      </c>
      <c r="H91" s="25">
        <v>1726.87</v>
      </c>
      <c r="I91" s="25">
        <v>1753.77</v>
      </c>
      <c r="J91" s="25">
        <v>1875.62</v>
      </c>
      <c r="K91" s="25">
        <v>1852.04</v>
      </c>
      <c r="L91" s="25">
        <v>1751.52</v>
      </c>
      <c r="M91" s="25">
        <v>1722.66</v>
      </c>
      <c r="N91" s="25">
        <v>1742.55</v>
      </c>
      <c r="O91" s="25">
        <v>1789.81</v>
      </c>
      <c r="P91" s="25">
        <v>1931.81</v>
      </c>
      <c r="Q91" s="84"/>
      <c r="R91" s="76"/>
      <c r="S91" s="76"/>
      <c r="T91" s="76"/>
      <c r="U91" s="77"/>
      <c r="V91" s="100"/>
      <c r="W91" s="79"/>
      <c r="X91" s="80"/>
      <c r="Z91" s="81"/>
      <c r="AA91" s="81"/>
      <c r="AB91" s="82"/>
      <c r="AC91" s="82"/>
      <c r="AD91" s="83"/>
      <c r="AE91" s="83"/>
    </row>
    <row r="92" spans="1:31" ht="31.8" thickBot="1" x14ac:dyDescent="0.35">
      <c r="A92" s="25"/>
      <c r="B92" s="84"/>
      <c r="C92" s="84" t="s">
        <v>48</v>
      </c>
      <c r="D92" s="85">
        <f t="shared" ref="D92:P92" si="26">IF(((D90="")*AND(D91="")),"",(D90-D91)*2)</f>
        <v>1944.2400000000002</v>
      </c>
      <c r="E92" s="85">
        <f t="shared" si="26"/>
        <v>2025.2600000000002</v>
      </c>
      <c r="F92" s="85">
        <f t="shared" si="26"/>
        <v>2040.4000000000005</v>
      </c>
      <c r="G92" s="85">
        <f t="shared" si="26"/>
        <v>2042.2199999999998</v>
      </c>
      <c r="H92" s="85">
        <f t="shared" si="26"/>
        <v>2071.1000000000004</v>
      </c>
      <c r="I92" s="85">
        <f t="shared" si="26"/>
        <v>2079</v>
      </c>
      <c r="J92" s="85">
        <f t="shared" si="26"/>
        <v>1959.58</v>
      </c>
      <c r="K92" s="85">
        <f t="shared" si="26"/>
        <v>1962.1800000000003</v>
      </c>
      <c r="L92" s="85">
        <f t="shared" si="26"/>
        <v>2049.16</v>
      </c>
      <c r="M92" s="85">
        <f t="shared" si="26"/>
        <v>2058.9199999999996</v>
      </c>
      <c r="N92" s="85">
        <f t="shared" si="26"/>
        <v>2055.8200000000002</v>
      </c>
      <c r="O92" s="85">
        <f t="shared" si="26"/>
        <v>2050.9400000000005</v>
      </c>
      <c r="P92" s="85">
        <f t="shared" si="26"/>
        <v>1918.6000000000004</v>
      </c>
      <c r="R92" s="84"/>
      <c r="S92" s="84"/>
      <c r="T92" s="84"/>
      <c r="U92" s="86"/>
      <c r="V92" s="100"/>
      <c r="W92" s="88"/>
      <c r="X92" s="80"/>
      <c r="Z92" s="81"/>
      <c r="AA92" s="81"/>
      <c r="AB92" s="82"/>
      <c r="AC92" s="82"/>
      <c r="AD92" s="83"/>
      <c r="AE92" s="83"/>
    </row>
    <row r="93" spans="1:31" ht="16.2" thickBot="1" x14ac:dyDescent="0.35">
      <c r="A93" s="89">
        <v>43251</v>
      </c>
      <c r="B93" s="90" t="s">
        <v>45</v>
      </c>
      <c r="C93" s="91" t="s">
        <v>46</v>
      </c>
      <c r="D93" s="25">
        <v>2827.97</v>
      </c>
      <c r="E93" s="25">
        <v>2775.93</v>
      </c>
      <c r="F93" s="25">
        <v>2751.82</v>
      </c>
      <c r="G93" s="25">
        <v>2742.93</v>
      </c>
      <c r="H93" s="25">
        <v>2754.51</v>
      </c>
      <c r="I93" s="25">
        <v>2789.71</v>
      </c>
      <c r="J93" s="25">
        <v>2852.9</v>
      </c>
      <c r="K93" s="25">
        <v>2827.49</v>
      </c>
      <c r="L93" s="25">
        <v>2771.21</v>
      </c>
      <c r="M93" s="25">
        <v>2743.07</v>
      </c>
      <c r="N93" s="25">
        <v>2765.45</v>
      </c>
      <c r="O93" s="25">
        <v>2809.58</v>
      </c>
      <c r="P93" s="25">
        <v>2888.62</v>
      </c>
      <c r="Q93" s="91">
        <f>IF((P94=""),"",MAX(D95:P95))</f>
        <v>2076.42</v>
      </c>
      <c r="R93" s="91">
        <f>IF(P94="","",MIN(D95:P95))</f>
        <v>1911.1799999999998</v>
      </c>
      <c r="S93" s="91">
        <f>IF((P95=""),"",AVERAGE(D95:P95))</f>
        <v>2013.2861538461539</v>
      </c>
      <c r="T93" s="91">
        <f>IF((P94=""),"",STDEV(D95:P95))</f>
        <v>56.520848297842313</v>
      </c>
      <c r="U93" s="92">
        <f>IF((P94=""),"",((Q93-R93)/(Q93+R93))*100)</f>
        <v>4.1438459223593194</v>
      </c>
      <c r="V93" s="70" t="str">
        <f>IF(P94="","",IF(U93&lt;7.2,IF(S93&gt;AB93,IF(S93&lt;AC93,"Pass","Fail"),"Fail"),"Fail"))</f>
        <v>Pass</v>
      </c>
      <c r="W93" s="93">
        <v>102</v>
      </c>
      <c r="Z93" s="81">
        <v>1600</v>
      </c>
      <c r="AA93" s="81">
        <v>2600</v>
      </c>
      <c r="AB93" s="82">
        <v>1700</v>
      </c>
      <c r="AC93" s="82">
        <v>2100</v>
      </c>
      <c r="AD93" s="83">
        <v>10</v>
      </c>
      <c r="AE93" s="83">
        <v>7.2</v>
      </c>
    </row>
    <row r="94" spans="1:31" ht="16.2" thickBot="1" x14ac:dyDescent="0.35">
      <c r="A94" s="25"/>
      <c r="B94" s="76"/>
      <c r="C94" s="76" t="s">
        <v>47</v>
      </c>
      <c r="D94" s="25">
        <v>1869.46</v>
      </c>
      <c r="E94" s="25">
        <v>1766.13</v>
      </c>
      <c r="F94" s="25">
        <v>1731.15</v>
      </c>
      <c r="G94" s="25">
        <v>1718.43</v>
      </c>
      <c r="H94" s="25">
        <v>1725</v>
      </c>
      <c r="I94" s="25">
        <v>1751.5</v>
      </c>
      <c r="J94" s="25">
        <v>1871.12</v>
      </c>
      <c r="K94" s="25">
        <v>1850.33</v>
      </c>
      <c r="L94" s="25">
        <v>1744.61</v>
      </c>
      <c r="M94" s="25">
        <v>1720.64</v>
      </c>
      <c r="N94" s="25">
        <v>1738.33</v>
      </c>
      <c r="O94" s="25">
        <v>1795.1</v>
      </c>
      <c r="P94" s="25">
        <v>1933.03</v>
      </c>
      <c r="Q94" s="84"/>
      <c r="R94" s="76"/>
      <c r="S94" s="76"/>
      <c r="T94" s="76"/>
      <c r="U94" s="77"/>
      <c r="V94" s="100"/>
      <c r="W94" s="79"/>
      <c r="X94" s="80"/>
      <c r="Z94" s="81"/>
      <c r="AA94" s="81"/>
      <c r="AB94" s="82"/>
      <c r="AC94" s="82"/>
      <c r="AD94" s="83"/>
      <c r="AE94" s="83"/>
    </row>
    <row r="95" spans="1:31" ht="31.8" thickBot="1" x14ac:dyDescent="0.35">
      <c r="A95" s="25"/>
      <c r="B95" s="84"/>
      <c r="C95" s="84" t="s">
        <v>48</v>
      </c>
      <c r="D95" s="85">
        <f t="shared" ref="D95:P95" si="27">IF(((D93="")*AND(D94="")),"",(D93-D94)*2)</f>
        <v>1917.0199999999995</v>
      </c>
      <c r="E95" s="85">
        <f t="shared" si="27"/>
        <v>2019.5999999999995</v>
      </c>
      <c r="F95" s="85">
        <f t="shared" si="27"/>
        <v>2041.3400000000001</v>
      </c>
      <c r="G95" s="85">
        <f t="shared" si="27"/>
        <v>2048.9999999999995</v>
      </c>
      <c r="H95" s="85">
        <f t="shared" si="27"/>
        <v>2059.0200000000004</v>
      </c>
      <c r="I95" s="85">
        <f t="shared" si="27"/>
        <v>2076.42</v>
      </c>
      <c r="J95" s="85">
        <f t="shared" si="27"/>
        <v>1963.5600000000004</v>
      </c>
      <c r="K95" s="85">
        <f t="shared" si="27"/>
        <v>1954.3199999999997</v>
      </c>
      <c r="L95" s="85">
        <f t="shared" si="27"/>
        <v>2053.2000000000003</v>
      </c>
      <c r="M95" s="85">
        <f t="shared" si="27"/>
        <v>2044.8600000000001</v>
      </c>
      <c r="N95" s="85">
        <f t="shared" si="27"/>
        <v>2054.2399999999998</v>
      </c>
      <c r="O95" s="85">
        <f t="shared" si="27"/>
        <v>2028.96</v>
      </c>
      <c r="P95" s="85">
        <f t="shared" si="27"/>
        <v>1911.1799999999998</v>
      </c>
      <c r="R95" s="84"/>
      <c r="S95" s="84"/>
      <c r="T95" s="84"/>
      <c r="U95" s="86"/>
      <c r="V95" s="100"/>
      <c r="W95" s="88"/>
      <c r="X95" s="80"/>
      <c r="Z95" s="81"/>
      <c r="AA95" s="81"/>
      <c r="AB95" s="82"/>
      <c r="AC95" s="82"/>
      <c r="AD95" s="83"/>
      <c r="AE95" s="83"/>
    </row>
    <row r="96" spans="1:31" ht="16.2" thickBot="1" x14ac:dyDescent="0.35">
      <c r="A96" s="89">
        <v>43255</v>
      </c>
      <c r="B96" s="90" t="s">
        <v>45</v>
      </c>
      <c r="C96" s="91" t="s">
        <v>46</v>
      </c>
      <c r="D96" s="25">
        <v>2838.69</v>
      </c>
      <c r="E96" s="25">
        <v>2785.48</v>
      </c>
      <c r="F96" s="25">
        <v>2758.61</v>
      </c>
      <c r="G96" s="25">
        <v>2755.47</v>
      </c>
      <c r="H96" s="25">
        <v>2769.04</v>
      </c>
      <c r="I96" s="25">
        <v>2803.19</v>
      </c>
      <c r="J96" s="25">
        <v>2868</v>
      </c>
      <c r="K96" s="25">
        <v>2835.89</v>
      </c>
      <c r="L96" s="25">
        <v>2784.08</v>
      </c>
      <c r="M96" s="25">
        <v>2754.42</v>
      </c>
      <c r="N96" s="25">
        <v>2776.44</v>
      </c>
      <c r="O96" s="25">
        <v>2821.04</v>
      </c>
      <c r="P96" s="25">
        <v>2899.01</v>
      </c>
      <c r="Q96" s="91">
        <f>IF((P97=""),"",MAX(D98:P98))</f>
        <v>2091</v>
      </c>
      <c r="R96" s="91">
        <f>IF(P97="","",MIN(D98:P98))</f>
        <v>1932.2400000000002</v>
      </c>
      <c r="S96" s="91">
        <f>IF((P98=""),"",AVERAGE(D98:P98))</f>
        <v>2025.9861538461535</v>
      </c>
      <c r="T96" s="91">
        <f>IF((P97=""),"",STDEV(D98:P98))</f>
        <v>54.205675216171052</v>
      </c>
      <c r="U96" s="92">
        <f>IF((P97=""),"",((Q96-R96)/(Q96+R96))*100)</f>
        <v>3.9460733140453903</v>
      </c>
      <c r="V96" s="70" t="str">
        <f>IF(P97="","",IF(U96&lt;7.2,IF(S96&gt;AB96,IF(S96&lt;AC96,"Pass","Fail"),"Fail"),"Fail"))</f>
        <v>Pass</v>
      </c>
      <c r="W96" s="93">
        <v>1335</v>
      </c>
      <c r="Z96" s="81">
        <v>1600</v>
      </c>
      <c r="AA96" s="81">
        <v>2600</v>
      </c>
      <c r="AB96" s="82">
        <v>1700</v>
      </c>
      <c r="AC96" s="82">
        <v>2100</v>
      </c>
      <c r="AD96" s="83">
        <v>10</v>
      </c>
      <c r="AE96" s="83">
        <v>7.2</v>
      </c>
    </row>
    <row r="97" spans="1:31" ht="16.2" thickBot="1" x14ac:dyDescent="0.35">
      <c r="A97" s="25"/>
      <c r="B97" s="76"/>
      <c r="C97" s="76" t="s">
        <v>47</v>
      </c>
      <c r="D97" s="25">
        <v>1866.73</v>
      </c>
      <c r="E97" s="25">
        <v>1770.97</v>
      </c>
      <c r="F97" s="25">
        <v>1736.44</v>
      </c>
      <c r="G97" s="25">
        <v>1727.45</v>
      </c>
      <c r="H97" s="25">
        <v>1723.54</v>
      </c>
      <c r="I97" s="25">
        <v>1760.38</v>
      </c>
      <c r="J97" s="25">
        <v>1885.43</v>
      </c>
      <c r="K97" s="25">
        <v>1851.83</v>
      </c>
      <c r="L97" s="25">
        <v>1751.1</v>
      </c>
      <c r="M97" s="25">
        <v>1727.69</v>
      </c>
      <c r="N97" s="25">
        <v>1750.53</v>
      </c>
      <c r="O97" s="25">
        <v>1795.47</v>
      </c>
      <c r="P97" s="25">
        <v>1932.89</v>
      </c>
      <c r="Q97" s="84"/>
      <c r="R97" s="76"/>
      <c r="S97" s="76"/>
      <c r="T97" s="76"/>
      <c r="U97" s="77"/>
      <c r="V97" s="100"/>
      <c r="W97" s="79"/>
      <c r="X97" s="80"/>
      <c r="Z97" s="81"/>
      <c r="AA97" s="81"/>
      <c r="AB97" s="82"/>
      <c r="AC97" s="82"/>
      <c r="AD97" s="83"/>
      <c r="AE97" s="83"/>
    </row>
    <row r="98" spans="1:31" ht="31.8" thickBot="1" x14ac:dyDescent="0.35">
      <c r="A98" s="25"/>
      <c r="B98" s="84"/>
      <c r="C98" s="84" t="s">
        <v>48</v>
      </c>
      <c r="D98" s="85">
        <f t="shared" ref="D98:P98" si="28">IF(((D96="")*AND(D97="")),"",(D96-D97)*2)</f>
        <v>1943.92</v>
      </c>
      <c r="E98" s="85">
        <f t="shared" si="28"/>
        <v>2029.02</v>
      </c>
      <c r="F98" s="85">
        <f t="shared" si="28"/>
        <v>2044.3400000000001</v>
      </c>
      <c r="G98" s="85">
        <f t="shared" si="28"/>
        <v>2056.0399999999995</v>
      </c>
      <c r="H98" s="85">
        <f t="shared" si="28"/>
        <v>2091</v>
      </c>
      <c r="I98" s="85">
        <f t="shared" si="28"/>
        <v>2085.62</v>
      </c>
      <c r="J98" s="85">
        <f t="shared" si="28"/>
        <v>1965.1399999999999</v>
      </c>
      <c r="K98" s="85">
        <f t="shared" si="28"/>
        <v>1968.12</v>
      </c>
      <c r="L98" s="85">
        <f t="shared" si="28"/>
        <v>2065.96</v>
      </c>
      <c r="M98" s="85">
        <f t="shared" si="28"/>
        <v>2053.46</v>
      </c>
      <c r="N98" s="85">
        <f t="shared" si="28"/>
        <v>2051.8200000000002</v>
      </c>
      <c r="O98" s="85">
        <f t="shared" si="28"/>
        <v>2051.14</v>
      </c>
      <c r="P98" s="85">
        <f t="shared" si="28"/>
        <v>1932.2400000000002</v>
      </c>
      <c r="R98" s="84"/>
      <c r="S98" s="84"/>
      <c r="T98" s="84"/>
      <c r="U98" s="86"/>
      <c r="V98" s="100"/>
      <c r="W98" s="88"/>
      <c r="X98" s="80"/>
      <c r="Z98" s="81"/>
      <c r="AA98" s="81"/>
      <c r="AB98" s="82"/>
      <c r="AC98" s="82"/>
      <c r="AD98" s="83"/>
      <c r="AE98" s="83"/>
    </row>
    <row r="99" spans="1:31" ht="16.2" thickBot="1" x14ac:dyDescent="0.35">
      <c r="A99" s="89">
        <v>43258</v>
      </c>
      <c r="B99" s="90" t="s">
        <v>45</v>
      </c>
      <c r="C99" s="91" t="s">
        <v>46</v>
      </c>
      <c r="D99" s="25">
        <v>2837.68</v>
      </c>
      <c r="E99" s="25">
        <v>2783.49</v>
      </c>
      <c r="F99" s="25">
        <v>2756.92</v>
      </c>
      <c r="G99" s="25">
        <v>2750.51</v>
      </c>
      <c r="H99" s="25">
        <v>2765.96</v>
      </c>
      <c r="I99" s="25">
        <v>2797.96</v>
      </c>
      <c r="J99" s="25">
        <v>2865.5</v>
      </c>
      <c r="K99" s="25">
        <v>2837.46</v>
      </c>
      <c r="L99" s="25">
        <v>2778.93</v>
      </c>
      <c r="M99" s="25">
        <v>2752.68</v>
      </c>
      <c r="N99" s="25">
        <v>2774.41</v>
      </c>
      <c r="O99" s="25">
        <v>2818.7</v>
      </c>
      <c r="P99" s="25">
        <v>2896.55</v>
      </c>
      <c r="Q99" s="91">
        <f>IF((P100=""),"",MAX(D101:P101))</f>
        <v>1990.42</v>
      </c>
      <c r="R99" s="91">
        <f>IF(P100="","",MIN(D101:P101))</f>
        <v>1870.0999999999995</v>
      </c>
      <c r="S99" s="91">
        <f>IF((P101=""),"",AVERAGE(D101:P101))</f>
        <v>1944.6923076923074</v>
      </c>
      <c r="T99" s="91">
        <f>IF((P100=""),"",STDEV(D101:P101))</f>
        <v>37.473298527939846</v>
      </c>
      <c r="U99" s="92">
        <f>IF((P100=""),"",((Q99-R99)/(Q99+R99))*100)</f>
        <v>3.1166785821599325</v>
      </c>
      <c r="V99" s="70" t="str">
        <f>IF(P100="","",IF(U99&lt;7.2,IF(S99&gt;AB99,IF(S99&lt;AC99,"Pass","Fail"),"Fail"),"Fail"))</f>
        <v>Pass</v>
      </c>
      <c r="W99" s="93">
        <v>1335</v>
      </c>
      <c r="Z99" s="81">
        <v>1600</v>
      </c>
      <c r="AA99" s="81">
        <v>2600</v>
      </c>
      <c r="AB99" s="82">
        <v>1700</v>
      </c>
      <c r="AC99" s="82">
        <v>2100</v>
      </c>
      <c r="AD99" s="83">
        <v>10</v>
      </c>
      <c r="AE99" s="83">
        <v>7.2</v>
      </c>
    </row>
    <row r="100" spans="1:31" ht="16.2" thickBot="1" x14ac:dyDescent="0.35">
      <c r="A100" s="25"/>
      <c r="B100" s="76"/>
      <c r="C100" s="76" t="s">
        <v>47</v>
      </c>
      <c r="D100" s="25">
        <v>1902.63</v>
      </c>
      <c r="E100" s="25">
        <v>1806.76</v>
      </c>
      <c r="F100" s="25">
        <v>1777.94</v>
      </c>
      <c r="G100" s="25">
        <v>1772.46</v>
      </c>
      <c r="H100" s="25">
        <v>1770.75</v>
      </c>
      <c r="I100" s="25">
        <v>1806.24</v>
      </c>
      <c r="J100" s="25">
        <v>1912.02</v>
      </c>
      <c r="K100" s="25">
        <v>1876.33</v>
      </c>
      <c r="L100" s="25">
        <v>1794.4</v>
      </c>
      <c r="M100" s="25">
        <v>1768.13</v>
      </c>
      <c r="N100" s="25">
        <v>1793.18</v>
      </c>
      <c r="O100" s="25">
        <v>1840.6</v>
      </c>
      <c r="P100" s="25">
        <v>1954.81</v>
      </c>
      <c r="Q100" s="84"/>
      <c r="R100" s="76"/>
      <c r="S100" s="76"/>
      <c r="T100" s="76"/>
      <c r="U100" s="77"/>
      <c r="V100" s="100"/>
      <c r="W100" s="79"/>
      <c r="X100" s="80"/>
      <c r="Z100" s="81"/>
      <c r="AA100" s="81"/>
      <c r="AB100" s="82"/>
      <c r="AC100" s="82"/>
      <c r="AD100" s="83"/>
      <c r="AE100" s="83"/>
    </row>
    <row r="101" spans="1:31" ht="31.8" thickBot="1" x14ac:dyDescent="0.35">
      <c r="A101" s="25"/>
      <c r="B101" s="84"/>
      <c r="C101" s="84" t="s">
        <v>48</v>
      </c>
      <c r="D101" s="85">
        <f t="shared" ref="D101:P101" si="29">IF(((D99="")*AND(D100="")),"",(D99-D100)*2)</f>
        <v>1870.0999999999995</v>
      </c>
      <c r="E101" s="85">
        <f t="shared" si="29"/>
        <v>1953.4599999999996</v>
      </c>
      <c r="F101" s="85">
        <f t="shared" si="29"/>
        <v>1957.96</v>
      </c>
      <c r="G101" s="85">
        <f t="shared" si="29"/>
        <v>1956.1000000000004</v>
      </c>
      <c r="H101" s="85">
        <f t="shared" si="29"/>
        <v>1990.42</v>
      </c>
      <c r="I101" s="85">
        <f t="shared" si="29"/>
        <v>1983.44</v>
      </c>
      <c r="J101" s="85">
        <f t="shared" si="29"/>
        <v>1906.96</v>
      </c>
      <c r="K101" s="85">
        <f t="shared" si="29"/>
        <v>1922.2600000000002</v>
      </c>
      <c r="L101" s="85">
        <f t="shared" si="29"/>
        <v>1969.0599999999995</v>
      </c>
      <c r="M101" s="85">
        <f t="shared" si="29"/>
        <v>1969.0999999999995</v>
      </c>
      <c r="N101" s="85">
        <f t="shared" si="29"/>
        <v>1962.4599999999996</v>
      </c>
      <c r="O101" s="85">
        <f t="shared" si="29"/>
        <v>1956.1999999999998</v>
      </c>
      <c r="P101" s="85">
        <f t="shared" si="29"/>
        <v>1883.4800000000005</v>
      </c>
      <c r="R101" s="84"/>
      <c r="S101" s="84"/>
      <c r="T101" s="84"/>
      <c r="U101" s="86"/>
      <c r="V101" s="100"/>
      <c r="W101" s="88"/>
      <c r="X101" s="80"/>
      <c r="Z101" s="81"/>
      <c r="AA101" s="81"/>
      <c r="AB101" s="82"/>
      <c r="AC101" s="82"/>
      <c r="AD101" s="83"/>
      <c r="AE101" s="83"/>
    </row>
    <row r="102" spans="1:31" ht="16.2" thickBot="1" x14ac:dyDescent="0.35">
      <c r="A102" s="89">
        <v>43262</v>
      </c>
      <c r="B102" s="90" t="s">
        <v>45</v>
      </c>
      <c r="C102" s="91" t="s">
        <v>46</v>
      </c>
      <c r="D102" s="25">
        <v>2837.78</v>
      </c>
      <c r="E102" s="25">
        <v>2782.63</v>
      </c>
      <c r="F102" s="25">
        <v>2758.42</v>
      </c>
      <c r="G102" s="25">
        <v>2751.33</v>
      </c>
      <c r="H102" s="25">
        <v>2765.05</v>
      </c>
      <c r="I102" s="25">
        <v>2799.38</v>
      </c>
      <c r="J102" s="25">
        <v>2860.25</v>
      </c>
      <c r="K102" s="25">
        <v>2836.14</v>
      </c>
      <c r="L102" s="25">
        <v>2779.3</v>
      </c>
      <c r="M102" s="25">
        <v>2752.47</v>
      </c>
      <c r="N102" s="25">
        <v>2773.57</v>
      </c>
      <c r="O102" s="25">
        <v>2818.75</v>
      </c>
      <c r="P102" s="25">
        <v>2898.29</v>
      </c>
      <c r="Q102" s="91">
        <f>IF((P103=""),"",MAX(D104:P104))</f>
        <v>2099.92</v>
      </c>
      <c r="R102" s="91">
        <f>IF(P103="","",MIN(D104:P104))</f>
        <v>1936.8200000000006</v>
      </c>
      <c r="S102" s="91">
        <f>IF((P104=""),"",AVERAGE(D104:P104))</f>
        <v>2033.6353846153847</v>
      </c>
      <c r="T102" s="91">
        <f>IF((P103=""),"",STDEV(D104:P104))</f>
        <v>49.782467565630711</v>
      </c>
      <c r="U102" s="92">
        <f>IF((P103=""),"",((Q102-R102)/(Q102+R102))*100)</f>
        <v>4.0403890267889295</v>
      </c>
      <c r="V102" s="70" t="str">
        <f>IF(P103="","",IF(U102&lt;7.2,IF(S102&gt;AB102,IF(S102&lt;AC102,"Pass","Fail"),"Fail"),"Fail"))</f>
        <v>Pass</v>
      </c>
      <c r="W102" s="93">
        <v>1159</v>
      </c>
      <c r="X102" s="101" t="s">
        <v>60</v>
      </c>
      <c r="Z102" s="81">
        <v>1600</v>
      </c>
      <c r="AA102" s="81">
        <v>2600</v>
      </c>
      <c r="AB102" s="82">
        <v>1700</v>
      </c>
      <c r="AC102" s="82">
        <v>2100</v>
      </c>
      <c r="AD102" s="83">
        <v>10</v>
      </c>
      <c r="AE102" s="83">
        <v>7.2</v>
      </c>
    </row>
    <row r="103" spans="1:31" ht="16.2" thickBot="1" x14ac:dyDescent="0.35">
      <c r="A103" s="25"/>
      <c r="B103" s="76"/>
      <c r="C103" s="76" t="s">
        <v>47</v>
      </c>
      <c r="D103" s="25">
        <v>1869.37</v>
      </c>
      <c r="E103" s="25">
        <v>1766.33</v>
      </c>
      <c r="F103" s="25">
        <v>1735.83</v>
      </c>
      <c r="G103" s="25">
        <v>1720.89</v>
      </c>
      <c r="H103" s="25">
        <v>1722.49</v>
      </c>
      <c r="I103" s="25">
        <v>1749.42</v>
      </c>
      <c r="J103" s="25">
        <v>1860.11</v>
      </c>
      <c r="K103" s="25">
        <v>1839.03</v>
      </c>
      <c r="L103" s="25">
        <v>1744.3</v>
      </c>
      <c r="M103" s="25">
        <v>1721.76</v>
      </c>
      <c r="N103" s="25">
        <v>1745.4</v>
      </c>
      <c r="O103" s="25">
        <v>1796.36</v>
      </c>
      <c r="P103" s="25">
        <v>1923.44</v>
      </c>
      <c r="Q103" s="84"/>
      <c r="R103" s="76"/>
      <c r="S103" s="76"/>
      <c r="T103" s="76"/>
      <c r="U103" s="77"/>
      <c r="V103" s="100"/>
      <c r="W103" s="79"/>
      <c r="X103" s="80"/>
      <c r="Z103" s="81"/>
      <c r="AA103" s="81"/>
      <c r="AB103" s="82"/>
      <c r="AC103" s="82"/>
      <c r="AD103" s="83"/>
      <c r="AE103" s="83"/>
    </row>
    <row r="104" spans="1:31" ht="31.8" thickBot="1" x14ac:dyDescent="0.35">
      <c r="A104" s="25"/>
      <c r="B104" s="84"/>
      <c r="C104" s="84" t="s">
        <v>48</v>
      </c>
      <c r="D104" s="85">
        <f t="shared" ref="D104:P104" si="30">IF(((D102="")*AND(D103="")),"",(D102-D103)*2)</f>
        <v>1936.8200000000006</v>
      </c>
      <c r="E104" s="85">
        <f t="shared" si="30"/>
        <v>2032.6000000000004</v>
      </c>
      <c r="F104" s="85">
        <f t="shared" si="30"/>
        <v>2045.1800000000003</v>
      </c>
      <c r="G104" s="85">
        <f t="shared" si="30"/>
        <v>2060.8799999999997</v>
      </c>
      <c r="H104" s="85">
        <f t="shared" si="30"/>
        <v>2085.1200000000003</v>
      </c>
      <c r="I104" s="85">
        <f t="shared" si="30"/>
        <v>2099.92</v>
      </c>
      <c r="J104" s="85">
        <f t="shared" si="30"/>
        <v>2000.2800000000002</v>
      </c>
      <c r="K104" s="85">
        <f t="shared" si="30"/>
        <v>1994.2199999999998</v>
      </c>
      <c r="L104" s="85">
        <f t="shared" si="30"/>
        <v>2070.0000000000005</v>
      </c>
      <c r="M104" s="85">
        <f t="shared" si="30"/>
        <v>2061.4199999999996</v>
      </c>
      <c r="N104" s="85">
        <f t="shared" si="30"/>
        <v>2056.34</v>
      </c>
      <c r="O104" s="85">
        <f t="shared" si="30"/>
        <v>2044.7800000000002</v>
      </c>
      <c r="P104" s="85">
        <f t="shared" si="30"/>
        <v>1949.6999999999998</v>
      </c>
      <c r="R104" s="84"/>
      <c r="S104" s="84"/>
      <c r="T104" s="84"/>
      <c r="U104" s="86"/>
      <c r="V104" s="100"/>
      <c r="W104" s="88"/>
      <c r="X104" s="80"/>
      <c r="Z104" s="81"/>
      <c r="AA104" s="81"/>
      <c r="AB104" s="82"/>
      <c r="AC104" s="82"/>
      <c r="AD104" s="83"/>
      <c r="AE104" s="83"/>
    </row>
    <row r="105" spans="1:31" ht="16.2" thickBot="1" x14ac:dyDescent="0.35">
      <c r="A105" s="89">
        <v>43272</v>
      </c>
      <c r="B105" s="90" t="s">
        <v>45</v>
      </c>
      <c r="C105" s="91" t="s">
        <v>46</v>
      </c>
      <c r="D105" s="25">
        <v>2850.58</v>
      </c>
      <c r="E105" s="25">
        <v>2798.67</v>
      </c>
      <c r="F105" s="25">
        <v>2770.12</v>
      </c>
      <c r="G105" s="25">
        <v>2763.32</v>
      </c>
      <c r="H105" s="25">
        <v>2774.3</v>
      </c>
      <c r="I105" s="25">
        <v>2803.54</v>
      </c>
      <c r="J105" s="25">
        <v>2857.04</v>
      </c>
      <c r="K105" s="25">
        <v>2853.5</v>
      </c>
      <c r="L105" s="25">
        <v>2791.26</v>
      </c>
      <c r="M105" s="25">
        <v>2765.58</v>
      </c>
      <c r="N105" s="25">
        <v>2783.64</v>
      </c>
      <c r="O105" s="25">
        <v>2828.68</v>
      </c>
      <c r="P105" s="25">
        <v>2907.68</v>
      </c>
      <c r="Q105" s="91">
        <f>IF((P106=""),"",MAX(D107:P107))</f>
        <v>2060.7599999999998</v>
      </c>
      <c r="R105" s="91">
        <f>IF(P106="","",MIN(D107:P107))</f>
        <v>1928.8599999999997</v>
      </c>
      <c r="S105" s="91">
        <f>IF((P107=""),"",AVERAGE(D107:P107))</f>
        <v>2012.436923076923</v>
      </c>
      <c r="T105" s="91">
        <f>IF((P106=""),"",STDEV(D107:P107))</f>
        <v>44.992550380519575</v>
      </c>
      <c r="U105" s="92">
        <f>IF((P106=""),"",((Q105-R105)/(Q105+R105))*100)</f>
        <v>3.3060792757204971</v>
      </c>
      <c r="V105" s="70" t="str">
        <f>IF(P106="","",IF(U105&lt;7.2,IF(S105&gt;AB105,IF(S105&lt;AC105,"Pass","Fail"),"Fail"),"Fail"))</f>
        <v>Pass</v>
      </c>
      <c r="W105" s="93">
        <v>1159</v>
      </c>
      <c r="X105" s="101" t="s">
        <v>61</v>
      </c>
      <c r="Z105" s="81">
        <v>1600</v>
      </c>
      <c r="AA105" s="81">
        <v>2600</v>
      </c>
      <c r="AB105" s="82">
        <v>1700</v>
      </c>
      <c r="AC105" s="82">
        <v>2100</v>
      </c>
      <c r="AD105" s="83">
        <v>10</v>
      </c>
      <c r="AE105" s="83">
        <v>7.2</v>
      </c>
    </row>
    <row r="106" spans="1:31" ht="16.2" thickBot="1" x14ac:dyDescent="0.35">
      <c r="A106" s="25"/>
      <c r="B106" s="76"/>
      <c r="C106" s="76" t="s">
        <v>47</v>
      </c>
      <c r="D106" s="25">
        <v>1881.54</v>
      </c>
      <c r="E106" s="25">
        <v>1785.47</v>
      </c>
      <c r="F106" s="25">
        <v>1755.71</v>
      </c>
      <c r="G106" s="25">
        <v>1747.13</v>
      </c>
      <c r="H106" s="25">
        <v>1746.39</v>
      </c>
      <c r="I106" s="25">
        <v>1773.16</v>
      </c>
      <c r="J106" s="25">
        <v>1878.05</v>
      </c>
      <c r="K106" s="25">
        <v>1862.56</v>
      </c>
      <c r="L106" s="25">
        <v>1767.49</v>
      </c>
      <c r="M106" s="25">
        <v>1746.99</v>
      </c>
      <c r="N106" s="25">
        <v>1763.42</v>
      </c>
      <c r="O106" s="25">
        <v>1815.91</v>
      </c>
      <c r="P106" s="25">
        <v>1943.25</v>
      </c>
      <c r="Q106" s="84"/>
      <c r="R106" s="76"/>
      <c r="S106" s="76"/>
      <c r="T106" s="76"/>
      <c r="U106" s="77"/>
      <c r="V106" s="100"/>
      <c r="W106" s="79"/>
      <c r="X106" s="80"/>
      <c r="Z106" s="81"/>
      <c r="AA106" s="81"/>
      <c r="AB106" s="82"/>
      <c r="AC106" s="82"/>
      <c r="AD106" s="83"/>
      <c r="AE106" s="83"/>
    </row>
    <row r="107" spans="1:31" ht="31.8" thickBot="1" x14ac:dyDescent="0.35">
      <c r="A107" s="25"/>
      <c r="B107" s="84"/>
      <c r="C107" s="84" t="s">
        <v>48</v>
      </c>
      <c r="D107" s="85">
        <f t="shared" ref="D107:P107" si="31">IF(((D105="")*AND(D106="")),"",(D105-D106)*2)</f>
        <v>1938.08</v>
      </c>
      <c r="E107" s="85">
        <f t="shared" si="31"/>
        <v>2026.4</v>
      </c>
      <c r="F107" s="85">
        <f t="shared" si="31"/>
        <v>2028.8199999999997</v>
      </c>
      <c r="G107" s="85">
        <f t="shared" si="31"/>
        <v>2032.38</v>
      </c>
      <c r="H107" s="85">
        <f t="shared" si="31"/>
        <v>2055.8200000000002</v>
      </c>
      <c r="I107" s="85">
        <f t="shared" si="31"/>
        <v>2060.7599999999998</v>
      </c>
      <c r="J107" s="85">
        <f t="shared" si="31"/>
        <v>1957.98</v>
      </c>
      <c r="K107" s="85">
        <f t="shared" si="31"/>
        <v>1981.88</v>
      </c>
      <c r="L107" s="85">
        <f t="shared" si="31"/>
        <v>2047.5400000000004</v>
      </c>
      <c r="M107" s="85">
        <f t="shared" si="31"/>
        <v>2037.1799999999998</v>
      </c>
      <c r="N107" s="85">
        <f t="shared" si="31"/>
        <v>2040.4399999999996</v>
      </c>
      <c r="O107" s="85">
        <f t="shared" si="31"/>
        <v>2025.5399999999995</v>
      </c>
      <c r="P107" s="85">
        <f t="shared" si="31"/>
        <v>1928.8599999999997</v>
      </c>
      <c r="R107" s="84"/>
      <c r="S107" s="84"/>
      <c r="T107" s="84"/>
      <c r="U107" s="86"/>
      <c r="V107" s="100"/>
      <c r="W107" s="88"/>
      <c r="X107" s="80"/>
      <c r="Z107" s="81"/>
      <c r="AA107" s="81"/>
      <c r="AB107" s="82"/>
      <c r="AC107" s="82"/>
      <c r="AD107" s="83"/>
      <c r="AE107" s="83"/>
    </row>
    <row r="108" spans="1:31" ht="16.2" thickBot="1" x14ac:dyDescent="0.35">
      <c r="A108" s="89">
        <v>43283</v>
      </c>
      <c r="B108" s="90" t="s">
        <v>45</v>
      </c>
      <c r="C108" s="91" t="s">
        <v>46</v>
      </c>
      <c r="D108" s="25">
        <v>2894.05</v>
      </c>
      <c r="E108" s="25">
        <v>2800.34</v>
      </c>
      <c r="F108" s="25">
        <v>2765.08</v>
      </c>
      <c r="G108" s="25">
        <v>2765.08</v>
      </c>
      <c r="H108" s="25">
        <v>2765.08</v>
      </c>
      <c r="I108" s="25">
        <v>2778.91</v>
      </c>
      <c r="J108" s="25">
        <v>2844.98</v>
      </c>
      <c r="K108" s="25">
        <v>2841.96</v>
      </c>
      <c r="L108" s="25">
        <v>2779.7</v>
      </c>
      <c r="M108" s="25">
        <v>2765.08</v>
      </c>
      <c r="N108" s="25">
        <v>2765.08</v>
      </c>
      <c r="O108" s="25">
        <v>2795.62</v>
      </c>
      <c r="P108" s="25">
        <v>2884.21</v>
      </c>
      <c r="Q108" s="91">
        <f>IF((P109=""),"",MAX(D110:P110))</f>
        <v>1910.08</v>
      </c>
      <c r="R108" s="91">
        <f>IF(P109="","",MIN(D110:P110))</f>
        <v>1759.7000000000003</v>
      </c>
      <c r="S108" s="91">
        <f>IF((P110=""),"",AVERAGE(D110:P110))</f>
        <v>1866.6276923076925</v>
      </c>
      <c r="T108" s="91">
        <f>IF((P109=""),"",STDEV(D110:P110))</f>
        <v>47.539288690837161</v>
      </c>
      <c r="U108" s="92">
        <f>IF((P109=""),"",((Q108-R108)/(Q108+R108))*100)</f>
        <v>4.0977933282104004</v>
      </c>
      <c r="V108" s="70" t="str">
        <f>IF(P109="","",IF(U108&lt;7.2,IF(S108&gt;AB108,IF(S108&lt;AC108,"Pass","Fail"),"Fail"),"Fail"))</f>
        <v>Pass</v>
      </c>
      <c r="W108" s="93">
        <v>1340</v>
      </c>
      <c r="Z108" s="81">
        <v>1600</v>
      </c>
      <c r="AA108" s="81">
        <v>2600</v>
      </c>
      <c r="AB108" s="82">
        <v>1700</v>
      </c>
      <c r="AC108" s="82">
        <v>2100</v>
      </c>
      <c r="AD108" s="83">
        <v>10</v>
      </c>
      <c r="AE108" s="83">
        <v>7.2</v>
      </c>
    </row>
    <row r="109" spans="1:31" ht="16.2" thickBot="1" x14ac:dyDescent="0.35">
      <c r="A109" s="25"/>
      <c r="B109" s="76"/>
      <c r="C109" s="76" t="s">
        <v>47</v>
      </c>
      <c r="D109" s="25">
        <v>1981.93</v>
      </c>
      <c r="E109" s="25">
        <v>1854.05</v>
      </c>
      <c r="F109" s="25">
        <v>1819.98</v>
      </c>
      <c r="G109" s="25">
        <v>1819.98</v>
      </c>
      <c r="H109" s="25">
        <v>1819.98</v>
      </c>
      <c r="I109" s="25">
        <v>1823.87</v>
      </c>
      <c r="J109" s="25">
        <v>1950.2</v>
      </c>
      <c r="K109" s="25">
        <v>1920.28</v>
      </c>
      <c r="L109" s="25">
        <v>1826.87</v>
      </c>
      <c r="M109" s="25">
        <v>1819.98</v>
      </c>
      <c r="N109" s="25">
        <v>1819.98</v>
      </c>
      <c r="O109" s="25">
        <v>1850.63</v>
      </c>
      <c r="P109" s="25">
        <v>2004.36</v>
      </c>
      <c r="Q109" s="84"/>
      <c r="R109" s="76"/>
      <c r="S109" s="76"/>
      <c r="T109" s="76"/>
      <c r="U109" s="77"/>
      <c r="V109" s="100"/>
      <c r="W109" s="79"/>
      <c r="X109" s="80"/>
      <c r="Z109" s="81"/>
      <c r="AA109" s="81"/>
      <c r="AB109" s="82"/>
      <c r="AC109" s="82"/>
      <c r="AD109" s="83"/>
      <c r="AE109" s="83"/>
    </row>
    <row r="110" spans="1:31" ht="31.8" thickBot="1" x14ac:dyDescent="0.35">
      <c r="A110" s="25"/>
      <c r="B110" s="84"/>
      <c r="C110" s="84" t="s">
        <v>48</v>
      </c>
      <c r="D110" s="85">
        <f t="shared" ref="D110:P110" si="32">IF(((D108="")*AND(D109="")),"",(D108-D109)*2)</f>
        <v>1824.2400000000002</v>
      </c>
      <c r="E110" s="85">
        <f t="shared" si="32"/>
        <v>1892.5800000000004</v>
      </c>
      <c r="F110" s="85">
        <f t="shared" si="32"/>
        <v>1890.1999999999998</v>
      </c>
      <c r="G110" s="85">
        <f t="shared" si="32"/>
        <v>1890.1999999999998</v>
      </c>
      <c r="H110" s="85">
        <f t="shared" si="32"/>
        <v>1890.1999999999998</v>
      </c>
      <c r="I110" s="85">
        <f t="shared" si="32"/>
        <v>1910.08</v>
      </c>
      <c r="J110" s="85">
        <f t="shared" si="32"/>
        <v>1789.56</v>
      </c>
      <c r="K110" s="85">
        <f t="shared" si="32"/>
        <v>1843.3600000000001</v>
      </c>
      <c r="L110" s="85">
        <f t="shared" si="32"/>
        <v>1905.6599999999999</v>
      </c>
      <c r="M110" s="85">
        <f t="shared" si="32"/>
        <v>1890.1999999999998</v>
      </c>
      <c r="N110" s="85">
        <f t="shared" si="32"/>
        <v>1890.1999999999998</v>
      </c>
      <c r="O110" s="85">
        <f t="shared" si="32"/>
        <v>1889.9799999999996</v>
      </c>
      <c r="P110" s="85">
        <f t="shared" si="32"/>
        <v>1759.7000000000003</v>
      </c>
      <c r="R110" s="84"/>
      <c r="S110" s="84"/>
      <c r="T110" s="84"/>
      <c r="U110" s="86"/>
      <c r="V110" s="100"/>
      <c r="W110" s="88"/>
      <c r="X110" s="80"/>
      <c r="Z110" s="81"/>
      <c r="AA110" s="81"/>
      <c r="AB110" s="82"/>
      <c r="AC110" s="82"/>
      <c r="AD110" s="83"/>
      <c r="AE110" s="83"/>
    </row>
    <row r="111" spans="1:31" ht="16.2" thickBot="1" x14ac:dyDescent="0.35">
      <c r="A111" s="89">
        <v>43287</v>
      </c>
      <c r="B111" s="90" t="s">
        <v>45</v>
      </c>
      <c r="C111" s="91" t="s">
        <v>46</v>
      </c>
      <c r="D111" s="25">
        <v>1703.27</v>
      </c>
      <c r="E111" s="25">
        <v>1654.74</v>
      </c>
      <c r="F111" s="25">
        <v>1646.98</v>
      </c>
      <c r="G111" s="25">
        <v>1650.84</v>
      </c>
      <c r="H111" s="25">
        <v>1660.32</v>
      </c>
      <c r="I111" s="25">
        <v>1691.77</v>
      </c>
      <c r="J111" s="25">
        <v>1755.09</v>
      </c>
      <c r="K111" s="25">
        <v>1749.01</v>
      </c>
      <c r="L111" s="25">
        <v>1679.99</v>
      </c>
      <c r="M111" s="25">
        <v>1648.8</v>
      </c>
      <c r="N111" s="25">
        <v>1661.82</v>
      </c>
      <c r="O111" s="25">
        <v>1702.31</v>
      </c>
      <c r="P111" s="25">
        <v>1791.62</v>
      </c>
      <c r="Q111" s="91">
        <f>IF((P112=""),"",MAX(D113:P113))</f>
        <v>2102.34</v>
      </c>
      <c r="R111" s="91">
        <f>IF(P112="","",MIN(D113:P113))</f>
        <v>1963.4999999999998</v>
      </c>
      <c r="S111" s="91">
        <f>IF((P113=""),"",AVERAGE(D113:P113))</f>
        <v>2004.6092307692306</v>
      </c>
      <c r="T111" s="91">
        <f>IF((P112=""),"",STDEV(D113:P113))</f>
        <v>38.745414021433753</v>
      </c>
      <c r="U111" s="92">
        <f>IF((P112=""),"",((Q111-R111)/(Q111+R111))*100)</f>
        <v>3.41479251519982</v>
      </c>
      <c r="V111" s="70" t="str">
        <f>IF(P112="","",IF(U111&lt;7.2,IF(S111&gt;AB111,IF(S111&lt;AC111,"Pass","Fail"),"Fail"),"Fail"))</f>
        <v>Pass</v>
      </c>
      <c r="W111" s="93">
        <v>1428</v>
      </c>
      <c r="Z111" s="81">
        <v>1600</v>
      </c>
      <c r="AA111" s="81">
        <v>2600</v>
      </c>
      <c r="AB111" s="82">
        <v>1700</v>
      </c>
      <c r="AC111" s="82">
        <v>2100</v>
      </c>
      <c r="AD111" s="83">
        <v>10</v>
      </c>
      <c r="AE111" s="83">
        <v>7.2</v>
      </c>
    </row>
    <row r="112" spans="1:31" ht="16.2" thickBot="1" x14ac:dyDescent="0.35">
      <c r="A112" s="25"/>
      <c r="B112" s="76"/>
      <c r="C112" s="76" t="s">
        <v>47</v>
      </c>
      <c r="D112" s="25">
        <v>652.1</v>
      </c>
      <c r="E112" s="25">
        <v>625.86</v>
      </c>
      <c r="F112" s="25">
        <v>635.79999999999995</v>
      </c>
      <c r="G112" s="25">
        <v>652.21</v>
      </c>
      <c r="H112" s="25">
        <v>671.01</v>
      </c>
      <c r="I112" s="25">
        <v>704.52</v>
      </c>
      <c r="J112" s="25">
        <v>773.34</v>
      </c>
      <c r="K112" s="25">
        <v>764.73</v>
      </c>
      <c r="L112" s="25">
        <v>680.06</v>
      </c>
      <c r="M112" s="25">
        <v>657.5</v>
      </c>
      <c r="N112" s="25">
        <v>663.04</v>
      </c>
      <c r="O112" s="25">
        <v>694.62</v>
      </c>
      <c r="P112" s="25">
        <v>791.81</v>
      </c>
      <c r="Q112" s="84"/>
      <c r="R112" s="76"/>
      <c r="S112" s="76"/>
      <c r="T112" s="76"/>
      <c r="U112" s="77"/>
      <c r="V112" s="100"/>
      <c r="W112" s="79"/>
      <c r="X112" s="80"/>
      <c r="Z112" s="81"/>
      <c r="AA112" s="81"/>
      <c r="AB112" s="82"/>
      <c r="AC112" s="82"/>
      <c r="AD112" s="83"/>
      <c r="AE112" s="83"/>
    </row>
    <row r="113" spans="1:31" ht="31.8" thickBot="1" x14ac:dyDescent="0.35">
      <c r="A113" s="25"/>
      <c r="B113" s="84"/>
      <c r="C113" s="84" t="s">
        <v>48</v>
      </c>
      <c r="D113" s="85">
        <f t="shared" ref="D113:P113" si="33">IF(((D111="")*AND(D112="")),"",(D111-D112)*2)</f>
        <v>2102.34</v>
      </c>
      <c r="E113" s="85">
        <f t="shared" si="33"/>
        <v>2057.7600000000002</v>
      </c>
      <c r="F113" s="85">
        <f t="shared" si="33"/>
        <v>2022.3600000000001</v>
      </c>
      <c r="G113" s="85">
        <f t="shared" si="33"/>
        <v>1997.2599999999998</v>
      </c>
      <c r="H113" s="85">
        <f t="shared" si="33"/>
        <v>1978.62</v>
      </c>
      <c r="I113" s="85">
        <f t="shared" si="33"/>
        <v>1974.5</v>
      </c>
      <c r="J113" s="85">
        <f t="shared" si="33"/>
        <v>1963.4999999999998</v>
      </c>
      <c r="K113" s="85">
        <f t="shared" si="33"/>
        <v>1968.56</v>
      </c>
      <c r="L113" s="85">
        <f t="shared" si="33"/>
        <v>1999.8600000000001</v>
      </c>
      <c r="M113" s="85">
        <f t="shared" si="33"/>
        <v>1982.6</v>
      </c>
      <c r="N113" s="85">
        <f t="shared" si="33"/>
        <v>1997.56</v>
      </c>
      <c r="O113" s="85">
        <f t="shared" si="33"/>
        <v>2015.3799999999999</v>
      </c>
      <c r="P113" s="85">
        <f t="shared" si="33"/>
        <v>1999.62</v>
      </c>
      <c r="R113" s="84"/>
      <c r="S113" s="84"/>
      <c r="T113" s="84"/>
      <c r="U113" s="86"/>
      <c r="V113" s="100"/>
      <c r="W113" s="88"/>
      <c r="X113" s="80"/>
      <c r="Z113" s="81"/>
      <c r="AA113" s="81"/>
      <c r="AB113" s="82"/>
      <c r="AC113" s="82"/>
      <c r="AD113" s="83"/>
      <c r="AE113" s="83"/>
    </row>
    <row r="114" spans="1:31" x14ac:dyDescent="0.3">
      <c r="A114" s="102">
        <v>43294</v>
      </c>
      <c r="B114" s="90" t="s">
        <v>45</v>
      </c>
      <c r="C114" s="91" t="s">
        <v>46</v>
      </c>
      <c r="D114" s="103">
        <v>2924.56</v>
      </c>
      <c r="E114" s="103">
        <v>2852.36</v>
      </c>
      <c r="F114" s="103">
        <v>2808.66</v>
      </c>
      <c r="G114" s="103">
        <v>2789.4</v>
      </c>
      <c r="H114" s="103">
        <v>2796.73</v>
      </c>
      <c r="I114" s="103">
        <v>2826.06</v>
      </c>
      <c r="J114" s="103">
        <v>2889.07</v>
      </c>
      <c r="K114" s="103">
        <v>2879.54</v>
      </c>
      <c r="L114" s="103">
        <v>2829.46</v>
      </c>
      <c r="M114" s="103">
        <v>2799.47</v>
      </c>
      <c r="N114" s="103">
        <v>2799.29</v>
      </c>
      <c r="O114" s="103">
        <v>2824.95</v>
      </c>
      <c r="P114" s="103">
        <v>2865.03</v>
      </c>
      <c r="Q114" s="91">
        <f>IF((P115=""),"",MAX(D116:P116))</f>
        <v>2027.7199999999998</v>
      </c>
      <c r="R114" s="91">
        <f>IF(P115="","",MIN(D116:P116))</f>
        <v>1876.0600000000004</v>
      </c>
      <c r="S114" s="91">
        <f>IF((P116=""),"",AVERAGE(D116:P116))</f>
        <v>1980.8184615384614</v>
      </c>
      <c r="T114" s="91">
        <f>IF((P115=""),"",STDEV(D116:P116))</f>
        <v>40.822926941885875</v>
      </c>
      <c r="U114" s="92">
        <f>IF((P115=""),"",((Q114-R114)/(Q114+R114))*100)</f>
        <v>3.8849525331857682</v>
      </c>
      <c r="V114" s="70" t="str">
        <f>IF(P115="","",IF(U114&lt;7.2,IF(S114&gt;AB114,IF(S114&lt;AC114,"Pass","Fail"),"Fail"),"Fail"))</f>
        <v>Pass</v>
      </c>
      <c r="W114" s="93">
        <v>1335</v>
      </c>
      <c r="Z114" s="81">
        <v>1600</v>
      </c>
      <c r="AA114" s="81">
        <v>2600</v>
      </c>
      <c r="AB114" s="82">
        <v>1700</v>
      </c>
      <c r="AC114" s="82">
        <v>2100</v>
      </c>
      <c r="AD114" s="83">
        <v>10</v>
      </c>
      <c r="AE114" s="83">
        <v>7.2</v>
      </c>
    </row>
    <row r="115" spans="1:31" x14ac:dyDescent="0.3">
      <c r="A115" s="25"/>
      <c r="B115" s="76"/>
      <c r="C115" s="76" t="s">
        <v>47</v>
      </c>
      <c r="D115" s="104">
        <v>1948.58</v>
      </c>
      <c r="E115" s="104">
        <v>1859.03</v>
      </c>
      <c r="F115" s="104">
        <v>1811.4</v>
      </c>
      <c r="G115" s="104">
        <v>1791.38</v>
      </c>
      <c r="H115" s="104">
        <v>1784.07</v>
      </c>
      <c r="I115" s="104">
        <v>1812.2</v>
      </c>
      <c r="J115" s="104">
        <v>1919.56</v>
      </c>
      <c r="K115" s="104">
        <v>1896.5</v>
      </c>
      <c r="L115" s="104">
        <v>1822.78</v>
      </c>
      <c r="M115" s="104">
        <v>1798.76</v>
      </c>
      <c r="N115" s="104">
        <v>1803.65</v>
      </c>
      <c r="O115" s="104">
        <v>1834.35</v>
      </c>
      <c r="P115" s="104">
        <v>1927</v>
      </c>
      <c r="Q115" s="76"/>
      <c r="R115" s="76"/>
      <c r="S115" s="76"/>
      <c r="T115" s="76"/>
      <c r="U115" s="77"/>
      <c r="V115" s="78"/>
      <c r="W115" s="79"/>
      <c r="X115" s="80"/>
      <c r="Z115" s="81"/>
      <c r="AA115" s="81"/>
      <c r="AB115" s="82"/>
      <c r="AC115" s="82"/>
      <c r="AD115" s="83"/>
      <c r="AE115" s="83"/>
    </row>
    <row r="116" spans="1:31" ht="31.8" thickBot="1" x14ac:dyDescent="0.35">
      <c r="A116" s="25"/>
      <c r="B116" s="84"/>
      <c r="C116" s="84" t="s">
        <v>48</v>
      </c>
      <c r="D116" s="85">
        <f t="shared" ref="D116:P116" si="34">IF(((D114="")*AND(D115="")),"",(D114-D115)*2)</f>
        <v>1951.96</v>
      </c>
      <c r="E116" s="85">
        <f t="shared" si="34"/>
        <v>1986.6600000000003</v>
      </c>
      <c r="F116" s="85">
        <f t="shared" si="34"/>
        <v>1994.5199999999995</v>
      </c>
      <c r="G116" s="85">
        <f t="shared" si="34"/>
        <v>1996.04</v>
      </c>
      <c r="H116" s="85">
        <f t="shared" si="34"/>
        <v>2025.3200000000002</v>
      </c>
      <c r="I116" s="85">
        <f t="shared" si="34"/>
        <v>2027.7199999999998</v>
      </c>
      <c r="J116" s="85">
        <f t="shared" si="34"/>
        <v>1939.0200000000004</v>
      </c>
      <c r="K116" s="85">
        <f t="shared" si="34"/>
        <v>1966.08</v>
      </c>
      <c r="L116" s="85">
        <f t="shared" si="34"/>
        <v>2013.3600000000001</v>
      </c>
      <c r="M116" s="85">
        <f t="shared" si="34"/>
        <v>2001.4199999999996</v>
      </c>
      <c r="N116" s="85">
        <f t="shared" si="34"/>
        <v>1991.2799999999997</v>
      </c>
      <c r="O116" s="85">
        <f t="shared" si="34"/>
        <v>1981.1999999999998</v>
      </c>
      <c r="P116" s="85">
        <f t="shared" si="34"/>
        <v>1876.0600000000004</v>
      </c>
      <c r="Q116" s="105"/>
      <c r="R116" s="84"/>
      <c r="S116" s="84"/>
      <c r="T116" s="84"/>
      <c r="U116" s="86"/>
      <c r="V116" s="87"/>
      <c r="W116" s="88"/>
      <c r="X116" s="80"/>
      <c r="Z116" s="81"/>
      <c r="AA116" s="81"/>
      <c r="AB116" s="82"/>
      <c r="AC116" s="82"/>
      <c r="AD116" s="83"/>
      <c r="AE116" s="83"/>
    </row>
    <row r="117" spans="1:31" x14ac:dyDescent="0.3">
      <c r="A117" s="89">
        <v>43305</v>
      </c>
      <c r="B117" s="90" t="s">
        <v>45</v>
      </c>
      <c r="C117" s="91" t="s">
        <v>46</v>
      </c>
      <c r="D117" s="25">
        <v>2919.79</v>
      </c>
      <c r="E117" s="25">
        <v>2855.61</v>
      </c>
      <c r="F117" s="25">
        <v>2813.74</v>
      </c>
      <c r="G117" s="25">
        <v>2796.96</v>
      </c>
      <c r="H117" s="25">
        <v>2797.14</v>
      </c>
      <c r="I117" s="25">
        <v>2819.39</v>
      </c>
      <c r="J117" s="25">
        <v>2857.04</v>
      </c>
      <c r="K117" s="25">
        <v>2863.42</v>
      </c>
      <c r="L117" s="25">
        <v>2822.29</v>
      </c>
      <c r="M117" s="25">
        <v>2799.04</v>
      </c>
      <c r="N117" s="25">
        <v>2810.05</v>
      </c>
      <c r="O117" s="25">
        <v>2843.77</v>
      </c>
      <c r="P117" s="25">
        <v>2908.41</v>
      </c>
      <c r="Q117" s="91">
        <f>IF((P118=""),"",MAX(D119:P119))</f>
        <v>2081.66</v>
      </c>
      <c r="R117" s="91">
        <f>IF(P118="","",MIN(D119:P119))</f>
        <v>1917.0199999999995</v>
      </c>
      <c r="S117" s="91">
        <f>IF((P119=""),"",AVERAGE(D119:P119))</f>
        <v>2018.063076923077</v>
      </c>
      <c r="T117" s="91">
        <f>IF((P118=""),"",STDEV(D119:P119))</f>
        <v>50.064037556016778</v>
      </c>
      <c r="U117" s="92">
        <f>IF((P118=""),"",((Q117-R117)/(Q117+R117))*100)</f>
        <v>4.1173587283803741</v>
      </c>
      <c r="V117" s="70" t="str">
        <f>IF(P118="","",IF(U117&lt;7.2,IF(S117&gt;AB117,IF(S117&lt;AC117,"Pass","Fail"),"Fail"),"Fail"))</f>
        <v>Pass</v>
      </c>
      <c r="W117" s="93">
        <v>1340</v>
      </c>
      <c r="Z117" s="81">
        <v>1600</v>
      </c>
      <c r="AA117" s="81">
        <v>2600</v>
      </c>
      <c r="AB117" s="82">
        <v>1700</v>
      </c>
      <c r="AC117" s="82">
        <v>2100</v>
      </c>
      <c r="AD117" s="83">
        <v>10</v>
      </c>
      <c r="AE117" s="83">
        <v>7.2</v>
      </c>
    </row>
    <row r="118" spans="1:31" x14ac:dyDescent="0.3">
      <c r="A118" s="25"/>
      <c r="B118" s="76"/>
      <c r="C118" s="76" t="s">
        <v>47</v>
      </c>
      <c r="D118" s="25">
        <v>1939.24</v>
      </c>
      <c r="E118" s="25">
        <v>1841.88</v>
      </c>
      <c r="F118" s="25">
        <v>1797.65</v>
      </c>
      <c r="G118" s="25">
        <v>1777.39</v>
      </c>
      <c r="H118" s="25">
        <v>1765.73</v>
      </c>
      <c r="I118" s="25">
        <v>1778.56</v>
      </c>
      <c r="J118" s="25">
        <v>1879.87</v>
      </c>
      <c r="K118" s="25">
        <v>1877.44</v>
      </c>
      <c r="L118" s="25">
        <v>1794.61</v>
      </c>
      <c r="M118" s="25">
        <v>1770.9</v>
      </c>
      <c r="N118" s="25">
        <v>1789.24</v>
      </c>
      <c r="O118" s="25">
        <v>1826.83</v>
      </c>
      <c r="P118" s="25">
        <v>1949.9</v>
      </c>
      <c r="Q118" s="76"/>
      <c r="R118" s="76"/>
      <c r="S118" s="76"/>
      <c r="T118" s="76"/>
      <c r="U118" s="77"/>
      <c r="V118" s="78"/>
      <c r="W118" s="79"/>
      <c r="X118" s="80"/>
      <c r="Z118" s="81"/>
      <c r="AA118" s="81"/>
      <c r="AB118" s="82"/>
      <c r="AC118" s="82"/>
      <c r="AD118" s="83"/>
      <c r="AE118" s="83"/>
    </row>
    <row r="119" spans="1:31" ht="31.8" thickBot="1" x14ac:dyDescent="0.35">
      <c r="A119" s="25"/>
      <c r="B119" s="84"/>
      <c r="C119" s="84" t="s">
        <v>48</v>
      </c>
      <c r="D119" s="85">
        <f t="shared" ref="D119:P119" si="35">IF(((D117="")*AND(D118="")),"",(D117-D118)*2)</f>
        <v>1961.1</v>
      </c>
      <c r="E119" s="85">
        <f t="shared" si="35"/>
        <v>2027.46</v>
      </c>
      <c r="F119" s="85">
        <f t="shared" si="35"/>
        <v>2032.1799999999994</v>
      </c>
      <c r="G119" s="85">
        <f t="shared" si="35"/>
        <v>2039.1399999999999</v>
      </c>
      <c r="H119" s="85">
        <f t="shared" si="35"/>
        <v>2062.8199999999997</v>
      </c>
      <c r="I119" s="85">
        <f t="shared" si="35"/>
        <v>2081.66</v>
      </c>
      <c r="J119" s="85">
        <f t="shared" si="35"/>
        <v>1954.3400000000001</v>
      </c>
      <c r="K119" s="85">
        <f t="shared" si="35"/>
        <v>1971.96</v>
      </c>
      <c r="L119" s="85">
        <f t="shared" si="35"/>
        <v>2055.36</v>
      </c>
      <c r="M119" s="85">
        <f t="shared" si="35"/>
        <v>2056.2799999999997</v>
      </c>
      <c r="N119" s="85">
        <f t="shared" si="35"/>
        <v>2041.6200000000003</v>
      </c>
      <c r="O119" s="85">
        <f t="shared" si="35"/>
        <v>2033.88</v>
      </c>
      <c r="P119" s="85">
        <f t="shared" si="35"/>
        <v>1917.0199999999995</v>
      </c>
      <c r="Q119" s="105"/>
      <c r="R119" s="84"/>
      <c r="S119" s="84"/>
      <c r="T119" s="84"/>
      <c r="U119" s="86"/>
      <c r="V119" s="87"/>
      <c r="W119" s="88"/>
      <c r="X119" s="80"/>
      <c r="Z119" s="81"/>
      <c r="AA119" s="81"/>
      <c r="AB119" s="82"/>
      <c r="AC119" s="82"/>
      <c r="AD119" s="83"/>
      <c r="AE119" s="83"/>
    </row>
    <row r="120" spans="1:31" x14ac:dyDescent="0.3">
      <c r="A120" s="89">
        <v>43308</v>
      </c>
      <c r="B120" s="90" t="s">
        <v>45</v>
      </c>
      <c r="C120" s="91" t="s">
        <v>46</v>
      </c>
      <c r="D120" s="25">
        <v>2865.18</v>
      </c>
      <c r="E120" s="25">
        <v>2823.13</v>
      </c>
      <c r="F120" s="25">
        <v>2801.46</v>
      </c>
      <c r="G120" s="25">
        <v>2793.92</v>
      </c>
      <c r="H120" s="25">
        <v>2807.33</v>
      </c>
      <c r="I120" s="25">
        <v>2834.53</v>
      </c>
      <c r="J120" s="25">
        <v>2886.37</v>
      </c>
      <c r="K120" s="25">
        <v>2928.89</v>
      </c>
      <c r="L120" s="25">
        <v>2857.82</v>
      </c>
      <c r="M120" s="25">
        <v>2812.2</v>
      </c>
      <c r="N120" s="25">
        <v>2796.53</v>
      </c>
      <c r="O120" s="25">
        <v>2828.06</v>
      </c>
      <c r="P120" s="25">
        <v>2884.19</v>
      </c>
      <c r="Q120" s="91">
        <f>IF((P121=""),"",MAX(D122:P122))</f>
        <v>2075.9800000000005</v>
      </c>
      <c r="R120" s="91">
        <f>IF(P121="","",MIN(D122:P122))</f>
        <v>1903.98</v>
      </c>
      <c r="S120" s="91">
        <f>IF((P122=""),"",AVERAGE(D122:P122))</f>
        <v>2024.7769230769231</v>
      </c>
      <c r="T120" s="91">
        <f>IF((P121=""),"",STDEV(D122:P122))</f>
        <v>55.088748909466673</v>
      </c>
      <c r="U120" s="92">
        <f>IF((P121=""),"",((Q120-R120)/(Q120+R120))*100)</f>
        <v>4.3216514738841711</v>
      </c>
      <c r="V120" s="70" t="str">
        <f>IF(P121="","",IF(U120&lt;7.2,IF(S120&gt;AB120,IF(S120&lt;AC120,"Pass","Fail"),"Fail"),"Fail"))</f>
        <v>Pass</v>
      </c>
      <c r="W120" s="93">
        <v>1340</v>
      </c>
      <c r="Z120" s="81">
        <v>1600</v>
      </c>
      <c r="AA120" s="81">
        <v>2600</v>
      </c>
      <c r="AB120" s="82">
        <v>1700</v>
      </c>
      <c r="AC120" s="82">
        <v>2100</v>
      </c>
      <c r="AD120" s="83">
        <v>10</v>
      </c>
      <c r="AE120" s="83">
        <v>7.2</v>
      </c>
    </row>
    <row r="121" spans="1:31" x14ac:dyDescent="0.3">
      <c r="A121" s="25"/>
      <c r="B121" s="76"/>
      <c r="C121" s="76" t="s">
        <v>47</v>
      </c>
      <c r="D121" s="25">
        <v>1896.25</v>
      </c>
      <c r="E121" s="25">
        <v>1810.61</v>
      </c>
      <c r="F121" s="25">
        <v>1781.8</v>
      </c>
      <c r="G121" s="25">
        <v>1771.41</v>
      </c>
      <c r="H121" s="25">
        <v>1769.84</v>
      </c>
      <c r="I121" s="25">
        <v>1796.54</v>
      </c>
      <c r="J121" s="25">
        <v>1904.87</v>
      </c>
      <c r="K121" s="25">
        <v>1916.6</v>
      </c>
      <c r="L121" s="25">
        <v>1823.15</v>
      </c>
      <c r="M121" s="25">
        <v>1781.3</v>
      </c>
      <c r="N121" s="25">
        <v>1770.94</v>
      </c>
      <c r="O121" s="25">
        <v>1803.05</v>
      </c>
      <c r="P121" s="25">
        <v>1932.2</v>
      </c>
      <c r="Q121" s="76"/>
      <c r="R121" s="76"/>
      <c r="S121" s="76"/>
      <c r="T121" s="76"/>
      <c r="U121" s="77"/>
      <c r="V121" s="78"/>
      <c r="W121" s="79"/>
      <c r="X121" s="80"/>
      <c r="Z121" s="81"/>
      <c r="AA121" s="81"/>
      <c r="AB121" s="82"/>
      <c r="AC121" s="82"/>
      <c r="AD121" s="83"/>
      <c r="AE121" s="83"/>
    </row>
    <row r="122" spans="1:31" ht="31.8" thickBot="1" x14ac:dyDescent="0.35">
      <c r="A122" s="25"/>
      <c r="B122" s="84"/>
      <c r="C122" s="84" t="s">
        <v>48</v>
      </c>
      <c r="D122" s="85">
        <f t="shared" ref="D122:P122" si="36">IF(((D120="")*AND(D121="")),"",(D120-D121)*2)</f>
        <v>1937.8599999999997</v>
      </c>
      <c r="E122" s="85">
        <f t="shared" si="36"/>
        <v>2025.0400000000004</v>
      </c>
      <c r="F122" s="85">
        <f t="shared" si="36"/>
        <v>2039.3200000000002</v>
      </c>
      <c r="G122" s="85">
        <f t="shared" si="36"/>
        <v>2045.02</v>
      </c>
      <c r="H122" s="85">
        <f t="shared" si="36"/>
        <v>2074.98</v>
      </c>
      <c r="I122" s="85">
        <f t="shared" si="36"/>
        <v>2075.9800000000005</v>
      </c>
      <c r="J122" s="85">
        <f t="shared" si="36"/>
        <v>1963</v>
      </c>
      <c r="K122" s="85">
        <f t="shared" si="36"/>
        <v>2024.58</v>
      </c>
      <c r="L122" s="85">
        <f t="shared" si="36"/>
        <v>2069.34</v>
      </c>
      <c r="M122" s="85">
        <f t="shared" si="36"/>
        <v>2061.7999999999997</v>
      </c>
      <c r="N122" s="85">
        <f t="shared" si="36"/>
        <v>2051.1800000000003</v>
      </c>
      <c r="O122" s="85">
        <f t="shared" si="36"/>
        <v>2050.02</v>
      </c>
      <c r="P122" s="85">
        <f t="shared" si="36"/>
        <v>1903.98</v>
      </c>
      <c r="Q122" s="105"/>
      <c r="R122" s="84"/>
      <c r="S122" s="84"/>
      <c r="T122" s="84"/>
      <c r="U122" s="86"/>
      <c r="V122" s="87"/>
      <c r="W122" s="88"/>
      <c r="X122" s="80"/>
      <c r="Z122" s="81"/>
      <c r="AA122" s="81"/>
      <c r="AB122" s="82"/>
      <c r="AC122" s="82"/>
      <c r="AD122" s="83"/>
      <c r="AE122" s="83"/>
    </row>
    <row r="123" spans="1:31" x14ac:dyDescent="0.3">
      <c r="A123" s="89">
        <v>43314</v>
      </c>
      <c r="B123" s="90" t="s">
        <v>45</v>
      </c>
      <c r="C123" s="91" t="s">
        <v>46</v>
      </c>
      <c r="D123" s="25">
        <v>2883.2</v>
      </c>
      <c r="E123" s="25">
        <v>2832.12</v>
      </c>
      <c r="F123" s="25">
        <v>2808.89</v>
      </c>
      <c r="G123" s="25">
        <v>2798.52</v>
      </c>
      <c r="H123" s="25">
        <v>2807.22</v>
      </c>
      <c r="I123" s="25">
        <v>2833.19</v>
      </c>
      <c r="J123" s="25">
        <v>2873.58</v>
      </c>
      <c r="K123" s="25">
        <v>2873.54</v>
      </c>
      <c r="L123" s="25">
        <v>2819.09</v>
      </c>
      <c r="M123" s="25">
        <v>2798.81</v>
      </c>
      <c r="N123" s="25">
        <v>2820.34</v>
      </c>
      <c r="O123" s="25">
        <v>2865.39</v>
      </c>
      <c r="P123" s="25">
        <v>2834</v>
      </c>
      <c r="Q123" s="91">
        <f>IF((P124=""),"",MAX(D125:P125))</f>
        <v>2088.3000000000002</v>
      </c>
      <c r="R123" s="91">
        <f>IF(P124="","",MIN(D125:P125))</f>
        <v>1946.6599999999999</v>
      </c>
      <c r="S123" s="91">
        <f>IF((P125=""),"",AVERAGE(D125:P125))</f>
        <v>2033.9092307692308</v>
      </c>
      <c r="T123" s="91">
        <f>IF((P124=""),"",STDEV(D125:P125))</f>
        <v>34.192685002677287</v>
      </c>
      <c r="U123" s="92">
        <f>IF((P124=""),"",((Q123-R123)/(Q123+R123))*100)</f>
        <v>3.5103198049051367</v>
      </c>
      <c r="V123" s="70" t="str">
        <f>IF(P124="","",IF(U123&lt;7.2,IF(S123&gt;AB123,IF(S123&lt;AC123,"Pass","Fail"),"Fail"),"Fail"))</f>
        <v>Pass</v>
      </c>
      <c r="W123" s="93">
        <v>74</v>
      </c>
      <c r="Z123" s="81">
        <v>1600</v>
      </c>
      <c r="AA123" s="81">
        <v>2600</v>
      </c>
      <c r="AB123" s="82">
        <v>1700</v>
      </c>
      <c r="AC123" s="82">
        <v>2100</v>
      </c>
      <c r="AD123" s="83">
        <v>10</v>
      </c>
      <c r="AE123" s="83">
        <v>7.2</v>
      </c>
    </row>
    <row r="124" spans="1:31" x14ac:dyDescent="0.3">
      <c r="A124" s="25"/>
      <c r="B124" s="76"/>
      <c r="C124" s="76" t="s">
        <v>47</v>
      </c>
      <c r="D124" s="25">
        <v>1909.87</v>
      </c>
      <c r="E124" s="25">
        <v>1822.03</v>
      </c>
      <c r="F124" s="25">
        <v>1789.41</v>
      </c>
      <c r="G124" s="25">
        <v>1777.23</v>
      </c>
      <c r="H124" s="25">
        <v>1774.34</v>
      </c>
      <c r="I124" s="25">
        <v>1789.04</v>
      </c>
      <c r="J124" s="25">
        <v>1868.84</v>
      </c>
      <c r="K124" s="25">
        <v>1868.9</v>
      </c>
      <c r="L124" s="25">
        <v>1791.64</v>
      </c>
      <c r="M124" s="25">
        <v>1775.93</v>
      </c>
      <c r="N124" s="25">
        <v>1793.81</v>
      </c>
      <c r="O124" s="25">
        <v>1849.44</v>
      </c>
      <c r="P124" s="25">
        <v>1817</v>
      </c>
      <c r="Q124" s="76"/>
      <c r="R124" s="76"/>
      <c r="S124" s="76"/>
      <c r="T124" s="76"/>
      <c r="U124" s="77"/>
      <c r="V124" s="78"/>
      <c r="W124" s="79"/>
      <c r="X124" s="80"/>
      <c r="Z124" s="81"/>
      <c r="AA124" s="81"/>
      <c r="AB124" s="82"/>
      <c r="AC124" s="82"/>
      <c r="AD124" s="83"/>
      <c r="AE124" s="83"/>
    </row>
    <row r="125" spans="1:31" ht="31.8" thickBot="1" x14ac:dyDescent="0.35">
      <c r="A125" s="25"/>
      <c r="B125" s="84"/>
      <c r="C125" s="84" t="s">
        <v>48</v>
      </c>
      <c r="D125" s="85">
        <f t="shared" ref="D125:P125" si="37">IF(((D123="")*AND(D124="")),"",(D123-D124)*2)</f>
        <v>1946.6599999999999</v>
      </c>
      <c r="E125" s="85">
        <f t="shared" si="37"/>
        <v>2020.1799999999998</v>
      </c>
      <c r="F125" s="85">
        <f t="shared" si="37"/>
        <v>2038.9599999999996</v>
      </c>
      <c r="G125" s="85">
        <f t="shared" si="37"/>
        <v>2042.58</v>
      </c>
      <c r="H125" s="85">
        <f t="shared" si="37"/>
        <v>2065.7599999999998</v>
      </c>
      <c r="I125" s="85">
        <f t="shared" si="37"/>
        <v>2088.3000000000002</v>
      </c>
      <c r="J125" s="85">
        <f t="shared" si="37"/>
        <v>2009.48</v>
      </c>
      <c r="K125" s="85">
        <f t="shared" si="37"/>
        <v>2009.2799999999997</v>
      </c>
      <c r="L125" s="85">
        <f t="shared" si="37"/>
        <v>2054.9</v>
      </c>
      <c r="M125" s="85">
        <f t="shared" si="37"/>
        <v>2045.7599999999998</v>
      </c>
      <c r="N125" s="85">
        <f t="shared" si="37"/>
        <v>2053.0600000000004</v>
      </c>
      <c r="O125" s="85">
        <f t="shared" si="37"/>
        <v>2031.8999999999996</v>
      </c>
      <c r="P125" s="85">
        <f t="shared" si="37"/>
        <v>2034</v>
      </c>
      <c r="Q125" s="105"/>
      <c r="R125" s="84"/>
      <c r="S125" s="84"/>
      <c r="T125" s="84"/>
      <c r="U125" s="86"/>
      <c r="V125" s="87"/>
      <c r="W125" s="88"/>
      <c r="X125" s="80"/>
      <c r="Z125" s="81"/>
      <c r="AA125" s="81"/>
      <c r="AB125" s="82"/>
      <c r="AC125" s="82"/>
      <c r="AD125" s="83"/>
      <c r="AE125" s="83"/>
    </row>
    <row r="126" spans="1:31" ht="16.5" customHeight="1" x14ac:dyDescent="0.3">
      <c r="A126" s="89">
        <v>43318</v>
      </c>
      <c r="B126" s="90" t="s">
        <v>45</v>
      </c>
      <c r="C126" s="91" t="s">
        <v>46</v>
      </c>
      <c r="D126" s="25">
        <v>2882.74</v>
      </c>
      <c r="E126" s="25">
        <v>2835.15</v>
      </c>
      <c r="F126" s="25">
        <v>2808.85</v>
      </c>
      <c r="G126" s="25">
        <v>2801.69</v>
      </c>
      <c r="H126" s="25">
        <v>2804.27</v>
      </c>
      <c r="I126" s="25">
        <v>2829.43</v>
      </c>
      <c r="J126" s="25">
        <v>2871.68</v>
      </c>
      <c r="K126" s="25">
        <v>2874.48</v>
      </c>
      <c r="L126" s="25">
        <v>2822.48</v>
      </c>
      <c r="M126" s="25">
        <v>2800.85</v>
      </c>
      <c r="N126" s="25">
        <v>2818.72</v>
      </c>
      <c r="O126" s="25">
        <v>2863.6</v>
      </c>
      <c r="P126" s="25">
        <v>2834</v>
      </c>
      <c r="Q126" s="91">
        <f>IF((P127=""),"",MAX(D128:P128))</f>
        <v>2074.8199999999997</v>
      </c>
      <c r="R126" s="91">
        <f>IF(P127="","",MIN(D128:P128))</f>
        <v>1922.2399999999998</v>
      </c>
      <c r="S126" s="91">
        <f>IF((P128=""),"",AVERAGE(D128:P128))</f>
        <v>2023.7969230769229</v>
      </c>
      <c r="T126" s="91">
        <f>IF((P127=""),"",STDEV(D128:P128))</f>
        <v>36.819309106458334</v>
      </c>
      <c r="U126" s="92">
        <f>IF((P127=""),"",((Q126-R126)/(Q126+R126))*100)</f>
        <v>3.817305719703981</v>
      </c>
      <c r="V126" s="70" t="str">
        <f>IF(P127="","",IF(U126&lt;7.2,IF(S126&gt;AB126,IF(S126&lt;AC126,"Pass","Fail"),"Fail"),"Fail"))</f>
        <v>Pass</v>
      </c>
      <c r="W126" s="93">
        <v>74</v>
      </c>
      <c r="X126" s="95" t="s">
        <v>62</v>
      </c>
      <c r="Z126" s="81">
        <v>1600</v>
      </c>
      <c r="AA126" s="81">
        <v>2600</v>
      </c>
      <c r="AB126" s="82">
        <v>1700</v>
      </c>
      <c r="AC126" s="82">
        <v>2100</v>
      </c>
      <c r="AD126" s="83">
        <v>10</v>
      </c>
      <c r="AE126" s="83">
        <v>7.2</v>
      </c>
    </row>
    <row r="127" spans="1:31" x14ac:dyDescent="0.3">
      <c r="A127" s="25"/>
      <c r="B127" s="76"/>
      <c r="C127" s="76" t="s">
        <v>47</v>
      </c>
      <c r="D127" s="25">
        <v>1921.62</v>
      </c>
      <c r="E127" s="25">
        <v>1827.45</v>
      </c>
      <c r="F127" s="25">
        <v>1796.64</v>
      </c>
      <c r="G127" s="25">
        <v>1777.35</v>
      </c>
      <c r="H127" s="25">
        <v>1781.37</v>
      </c>
      <c r="I127" s="25">
        <v>1792.02</v>
      </c>
      <c r="J127" s="25">
        <v>1867.18</v>
      </c>
      <c r="K127" s="25">
        <v>1877.78</v>
      </c>
      <c r="L127" s="25">
        <v>1800.45</v>
      </c>
      <c r="M127" s="25">
        <v>1778.12</v>
      </c>
      <c r="N127" s="25">
        <v>1800.73</v>
      </c>
      <c r="O127" s="25">
        <v>1850.55</v>
      </c>
      <c r="P127" s="25">
        <v>1822</v>
      </c>
      <c r="Q127" s="76"/>
      <c r="R127" s="76"/>
      <c r="S127" s="76"/>
      <c r="T127" s="76"/>
      <c r="U127" s="77"/>
      <c r="V127" s="78"/>
      <c r="W127" s="79"/>
      <c r="X127" s="80"/>
      <c r="Z127" s="81"/>
      <c r="AA127" s="81"/>
      <c r="AB127" s="82"/>
      <c r="AC127" s="82"/>
      <c r="AD127" s="83"/>
      <c r="AE127" s="83"/>
    </row>
    <row r="128" spans="1:31" ht="31.8" thickBot="1" x14ac:dyDescent="0.35">
      <c r="A128" s="25"/>
      <c r="B128" s="84"/>
      <c r="C128" s="84" t="s">
        <v>48</v>
      </c>
      <c r="D128" s="85">
        <f t="shared" ref="D128:P128" si="38">IF(((D126="")*AND(D127="")),"",(D126-D127)*2)</f>
        <v>1922.2399999999998</v>
      </c>
      <c r="E128" s="85">
        <f t="shared" si="38"/>
        <v>2015.4</v>
      </c>
      <c r="F128" s="85">
        <f t="shared" si="38"/>
        <v>2024.4199999999996</v>
      </c>
      <c r="G128" s="85">
        <f t="shared" si="38"/>
        <v>2048.6800000000003</v>
      </c>
      <c r="H128" s="85">
        <f t="shared" si="38"/>
        <v>2045.8000000000002</v>
      </c>
      <c r="I128" s="85">
        <f t="shared" si="38"/>
        <v>2074.8199999999997</v>
      </c>
      <c r="J128" s="85">
        <f t="shared" si="38"/>
        <v>2008.9999999999995</v>
      </c>
      <c r="K128" s="85">
        <f t="shared" si="38"/>
        <v>1993.4</v>
      </c>
      <c r="L128" s="85">
        <f t="shared" si="38"/>
        <v>2044.06</v>
      </c>
      <c r="M128" s="85">
        <f t="shared" si="38"/>
        <v>2045.46</v>
      </c>
      <c r="N128" s="85">
        <f t="shared" si="38"/>
        <v>2035.9799999999996</v>
      </c>
      <c r="O128" s="85">
        <f t="shared" si="38"/>
        <v>2026.1</v>
      </c>
      <c r="P128" s="85">
        <f t="shared" si="38"/>
        <v>2024</v>
      </c>
      <c r="Q128" s="105"/>
      <c r="R128" s="84"/>
      <c r="S128" s="84"/>
      <c r="T128" s="84"/>
      <c r="U128" s="86"/>
      <c r="V128" s="87"/>
      <c r="W128" s="88"/>
      <c r="X128" s="80"/>
      <c r="Z128" s="81"/>
      <c r="AA128" s="81"/>
      <c r="AB128" s="82"/>
      <c r="AC128" s="82"/>
      <c r="AD128" s="83"/>
      <c r="AE128" s="83"/>
    </row>
    <row r="129" spans="1:31" x14ac:dyDescent="0.3">
      <c r="A129" s="89">
        <v>43321</v>
      </c>
      <c r="B129" s="90" t="s">
        <v>45</v>
      </c>
      <c r="C129" s="91" t="s">
        <v>46</v>
      </c>
      <c r="D129" s="25">
        <v>2867.82</v>
      </c>
      <c r="E129" s="25">
        <v>2803.62</v>
      </c>
      <c r="F129" s="25">
        <v>2795.77</v>
      </c>
      <c r="G129" s="25">
        <v>2801.21</v>
      </c>
      <c r="H129" s="25">
        <v>2860.99</v>
      </c>
      <c r="I129" s="25">
        <v>2856.49</v>
      </c>
      <c r="J129" s="25">
        <v>2793.74</v>
      </c>
      <c r="K129" s="25">
        <v>2816.3</v>
      </c>
      <c r="L129" s="25">
        <v>2919.21</v>
      </c>
      <c r="M129" s="25">
        <v>2799.56</v>
      </c>
      <c r="N129" s="25">
        <v>2826.35</v>
      </c>
      <c r="O129" s="25">
        <v>2800.51</v>
      </c>
      <c r="P129" s="25">
        <v>2823.84</v>
      </c>
      <c r="Q129" s="91">
        <f>IF((P130=""),"",MAX(D131:P131))</f>
        <v>2089.8999999999996</v>
      </c>
      <c r="R129" s="91">
        <f>IF(P130="","",MIN(D131:P131))</f>
        <v>1985.1000000000004</v>
      </c>
      <c r="S129" s="91">
        <f>IF((P131=""),"",AVERAGE(D131:P131))</f>
        <v>2053.5292307692307</v>
      </c>
      <c r="T129" s="91">
        <f>IF((P130=""),"",STDEV(D131:P131))</f>
        <v>28.348028285796204</v>
      </c>
      <c r="U129" s="92">
        <f>IF((P130=""),"",((Q129-R129)/(Q129+R129))*100)</f>
        <v>2.5717791411042765</v>
      </c>
      <c r="V129" s="70" t="str">
        <f>IF(P130="","",IF(U129&lt;7.2,IF(S129&gt;AB129,IF(S129&lt;AC129,"Pass","Fail"),"Fail"),"Fail"))</f>
        <v>Pass</v>
      </c>
      <c r="W129" s="93">
        <v>1428</v>
      </c>
      <c r="X129" s="95" t="s">
        <v>63</v>
      </c>
      <c r="Z129" s="81">
        <v>1600</v>
      </c>
      <c r="AA129" s="81">
        <v>2600</v>
      </c>
      <c r="AB129" s="82">
        <v>1700</v>
      </c>
      <c r="AC129" s="82">
        <v>2100</v>
      </c>
      <c r="AD129" s="83">
        <v>10</v>
      </c>
      <c r="AE129" s="83">
        <v>7.2</v>
      </c>
    </row>
    <row r="130" spans="1:31" x14ac:dyDescent="0.3">
      <c r="A130" s="25"/>
      <c r="B130" s="76"/>
      <c r="C130" s="76" t="s">
        <v>47</v>
      </c>
      <c r="D130" s="25">
        <v>1875.27</v>
      </c>
      <c r="E130" s="25">
        <v>1773.56</v>
      </c>
      <c r="F130" s="25">
        <v>1763.76</v>
      </c>
      <c r="G130" s="25">
        <v>1761.95</v>
      </c>
      <c r="H130" s="25">
        <v>1830.2</v>
      </c>
      <c r="I130" s="25">
        <v>1838.53</v>
      </c>
      <c r="J130" s="25">
        <v>1760.56</v>
      </c>
      <c r="K130" s="25">
        <v>1779.41</v>
      </c>
      <c r="L130" s="25">
        <v>1911.52</v>
      </c>
      <c r="M130" s="25">
        <v>1773.73</v>
      </c>
      <c r="N130" s="25">
        <v>1781.4</v>
      </c>
      <c r="O130" s="25">
        <v>1764.79</v>
      </c>
      <c r="P130" s="25">
        <v>1802.79</v>
      </c>
      <c r="Q130" s="76"/>
      <c r="R130" s="76"/>
      <c r="S130" s="76"/>
      <c r="T130" s="76"/>
      <c r="U130" s="77"/>
      <c r="V130" s="78"/>
      <c r="W130" s="79"/>
      <c r="X130" s="80"/>
      <c r="Z130" s="81"/>
      <c r="AA130" s="81"/>
      <c r="AB130" s="82"/>
      <c r="AC130" s="82"/>
      <c r="AD130" s="83"/>
      <c r="AE130" s="83"/>
    </row>
    <row r="131" spans="1:31" ht="31.8" thickBot="1" x14ac:dyDescent="0.35">
      <c r="A131" s="25"/>
      <c r="B131" s="84"/>
      <c r="C131" s="84" t="s">
        <v>48</v>
      </c>
      <c r="D131" s="85">
        <f t="shared" ref="D131:P131" si="39">IF(((D129="")*AND(D130="")),"",(D129-D130)*2)</f>
        <v>1985.1000000000004</v>
      </c>
      <c r="E131" s="85">
        <f t="shared" si="39"/>
        <v>2060.12</v>
      </c>
      <c r="F131" s="85">
        <f t="shared" si="39"/>
        <v>2064.02</v>
      </c>
      <c r="G131" s="85">
        <f t="shared" si="39"/>
        <v>2078.52</v>
      </c>
      <c r="H131" s="85">
        <f t="shared" si="39"/>
        <v>2061.5799999999995</v>
      </c>
      <c r="I131" s="85">
        <f t="shared" si="39"/>
        <v>2035.9199999999996</v>
      </c>
      <c r="J131" s="85">
        <f t="shared" si="39"/>
        <v>2066.3599999999997</v>
      </c>
      <c r="K131" s="85">
        <f t="shared" si="39"/>
        <v>2073.7800000000002</v>
      </c>
      <c r="L131" s="85">
        <f t="shared" si="39"/>
        <v>2015.38</v>
      </c>
      <c r="M131" s="85">
        <f t="shared" si="39"/>
        <v>2051.66</v>
      </c>
      <c r="N131" s="85">
        <f t="shared" si="39"/>
        <v>2089.8999999999996</v>
      </c>
      <c r="O131" s="85">
        <f t="shared" si="39"/>
        <v>2071.4400000000005</v>
      </c>
      <c r="P131" s="85">
        <f t="shared" si="39"/>
        <v>2042.1000000000004</v>
      </c>
      <c r="Q131" s="105"/>
      <c r="R131" s="84"/>
      <c r="S131" s="84"/>
      <c r="T131" s="84"/>
      <c r="U131" s="86"/>
      <c r="V131" s="87"/>
      <c r="W131" s="88"/>
      <c r="X131" s="80"/>
      <c r="Z131" s="81"/>
      <c r="AA131" s="81"/>
      <c r="AB131" s="82"/>
      <c r="AC131" s="82"/>
      <c r="AD131" s="83"/>
      <c r="AE131" s="83"/>
    </row>
    <row r="132" spans="1:31" x14ac:dyDescent="0.3">
      <c r="A132" s="89">
        <v>43325</v>
      </c>
      <c r="B132" s="90" t="s">
        <v>45</v>
      </c>
      <c r="C132" s="91" t="s">
        <v>46</v>
      </c>
      <c r="D132" s="25">
        <v>2876.32</v>
      </c>
      <c r="E132" s="25">
        <v>2805.77</v>
      </c>
      <c r="F132" s="25">
        <v>2796.06</v>
      </c>
      <c r="G132" s="25">
        <v>2800.87</v>
      </c>
      <c r="H132" s="25">
        <v>2859.39</v>
      </c>
      <c r="I132" s="25">
        <v>2858.65</v>
      </c>
      <c r="J132" s="25">
        <v>2794.82</v>
      </c>
      <c r="K132" s="25">
        <v>2812.59</v>
      </c>
      <c r="L132" s="25">
        <v>2920.89</v>
      </c>
      <c r="M132" s="25">
        <v>2805.69</v>
      </c>
      <c r="N132" s="25">
        <v>2819.05</v>
      </c>
      <c r="O132" s="25">
        <v>2799.69</v>
      </c>
      <c r="P132" s="25">
        <v>2826.13</v>
      </c>
      <c r="Q132" s="91">
        <f>IF((P133=""),"",MAX(D134:P134))</f>
        <v>2034.1599999999999</v>
      </c>
      <c r="R132" s="91">
        <f>IF(P133="","",MIN(D134:P134))</f>
        <v>1964.6400000000003</v>
      </c>
      <c r="S132" s="91">
        <f>IF((P134=""),"",AVERAGE(D134:P134))</f>
        <v>2010.636923076923</v>
      </c>
      <c r="T132" s="91">
        <f>IF((P133=""),"",STDEV(D134:P134))</f>
        <v>18.572386036180767</v>
      </c>
      <c r="U132" s="92">
        <f>IF((P133=""),"",((Q132-R132)/(Q132+R132))*100)</f>
        <v>1.7385215564669283</v>
      </c>
      <c r="V132" s="70" t="str">
        <f>IF(P133="","",IF(U132&lt;7.2,IF(S132&gt;AB132,IF(S132&lt;AC132,"Pass","Fail"),"Fail"),"Fail"))</f>
        <v>Pass</v>
      </c>
      <c r="W132" s="93">
        <v>1159</v>
      </c>
      <c r="Z132" s="81">
        <v>1600</v>
      </c>
      <c r="AA132" s="81">
        <v>2600</v>
      </c>
      <c r="AB132" s="82">
        <v>1700</v>
      </c>
      <c r="AC132" s="82">
        <v>2100</v>
      </c>
      <c r="AD132" s="83">
        <v>10</v>
      </c>
      <c r="AE132" s="83">
        <v>7.2</v>
      </c>
    </row>
    <row r="133" spans="1:31" x14ac:dyDescent="0.3">
      <c r="A133" s="25"/>
      <c r="B133" s="76"/>
      <c r="C133" s="76" t="s">
        <v>47</v>
      </c>
      <c r="D133" s="25">
        <v>1894</v>
      </c>
      <c r="E133" s="25">
        <v>1804.21</v>
      </c>
      <c r="F133" s="25">
        <v>1792.21</v>
      </c>
      <c r="G133" s="25">
        <v>1783.79</v>
      </c>
      <c r="H133" s="25">
        <v>1851.57</v>
      </c>
      <c r="I133" s="25">
        <v>1853.35</v>
      </c>
      <c r="J133" s="25">
        <v>1789.49</v>
      </c>
      <c r="K133" s="25">
        <v>1805.28</v>
      </c>
      <c r="L133" s="25">
        <v>1925.79</v>
      </c>
      <c r="M133" s="25">
        <v>1799.5</v>
      </c>
      <c r="N133" s="25">
        <v>1802.16</v>
      </c>
      <c r="O133" s="25">
        <v>1784.28</v>
      </c>
      <c r="P133" s="25">
        <v>1821.15</v>
      </c>
      <c r="Q133" s="76"/>
      <c r="R133" s="76"/>
      <c r="S133" s="76"/>
      <c r="T133" s="76"/>
      <c r="U133" s="77"/>
      <c r="V133" s="78"/>
      <c r="W133" s="79"/>
      <c r="X133" s="80"/>
      <c r="Z133" s="81"/>
      <c r="AA133" s="81"/>
      <c r="AB133" s="82"/>
      <c r="AC133" s="82"/>
      <c r="AD133" s="83"/>
      <c r="AE133" s="83"/>
    </row>
    <row r="134" spans="1:31" ht="31.8" thickBot="1" x14ac:dyDescent="0.35">
      <c r="A134" s="25"/>
      <c r="B134" s="84"/>
      <c r="C134" s="84" t="s">
        <v>48</v>
      </c>
      <c r="D134" s="85">
        <f t="shared" ref="D134:P134" si="40">IF(((D132="")*AND(D133="")),"",(D132-D133)*2)</f>
        <v>1964.6400000000003</v>
      </c>
      <c r="E134" s="85">
        <f t="shared" si="40"/>
        <v>2003.12</v>
      </c>
      <c r="F134" s="85">
        <f t="shared" si="40"/>
        <v>2007.6999999999998</v>
      </c>
      <c r="G134" s="85">
        <f t="shared" si="40"/>
        <v>2034.1599999999999</v>
      </c>
      <c r="H134" s="85">
        <f t="shared" si="40"/>
        <v>2015.6399999999999</v>
      </c>
      <c r="I134" s="85">
        <f t="shared" si="40"/>
        <v>2010.6000000000004</v>
      </c>
      <c r="J134" s="85">
        <f t="shared" si="40"/>
        <v>2010.6600000000003</v>
      </c>
      <c r="K134" s="85">
        <f t="shared" si="40"/>
        <v>2014.6200000000003</v>
      </c>
      <c r="L134" s="85">
        <f t="shared" si="40"/>
        <v>1990.1999999999998</v>
      </c>
      <c r="M134" s="85">
        <f t="shared" si="40"/>
        <v>2012.38</v>
      </c>
      <c r="N134" s="85">
        <f t="shared" si="40"/>
        <v>2033.7800000000002</v>
      </c>
      <c r="O134" s="85">
        <f t="shared" si="40"/>
        <v>2030.8200000000002</v>
      </c>
      <c r="P134" s="85">
        <f t="shared" si="40"/>
        <v>2009.96</v>
      </c>
      <c r="Q134" s="105"/>
      <c r="R134" s="84"/>
      <c r="S134" s="84"/>
      <c r="T134" s="84"/>
      <c r="U134" s="86"/>
      <c r="V134" s="87"/>
      <c r="W134" s="88"/>
      <c r="X134" s="80"/>
      <c r="Z134" s="81"/>
      <c r="AA134" s="81"/>
      <c r="AB134" s="82"/>
      <c r="AC134" s="82"/>
      <c r="AD134" s="83"/>
      <c r="AE134" s="83"/>
    </row>
    <row r="135" spans="1:31" x14ac:dyDescent="0.3">
      <c r="A135" s="89">
        <v>43336</v>
      </c>
      <c r="B135" s="90" t="s">
        <v>45</v>
      </c>
      <c r="C135" s="91" t="s">
        <v>46</v>
      </c>
      <c r="D135" s="25">
        <v>2444</v>
      </c>
      <c r="E135" s="25">
        <v>2353</v>
      </c>
      <c r="F135" s="25">
        <v>2337</v>
      </c>
      <c r="G135" s="25">
        <v>2339</v>
      </c>
      <c r="H135" s="25">
        <v>2405</v>
      </c>
      <c r="I135" s="25">
        <v>2402</v>
      </c>
      <c r="J135" s="25">
        <v>2343</v>
      </c>
      <c r="K135" s="25">
        <v>2343</v>
      </c>
      <c r="L135" s="25">
        <v>2404</v>
      </c>
      <c r="M135" s="25">
        <v>2362</v>
      </c>
      <c r="N135" s="25">
        <v>2345</v>
      </c>
      <c r="O135" s="25">
        <v>2345</v>
      </c>
      <c r="P135" s="25">
        <v>2361</v>
      </c>
      <c r="Q135" s="91">
        <f>IF((P136=""),"",MAX(D137:P137))</f>
        <v>1974</v>
      </c>
      <c r="R135" s="91">
        <f>IF(P136="","",MIN(D137:P137))</f>
        <v>1768</v>
      </c>
      <c r="S135" s="91">
        <f>IF((P137=""),"",AVERAGE(D137:P137))</f>
        <v>1828.3076923076924</v>
      </c>
      <c r="T135" s="91">
        <f>IF((P136=""),"",STDEV(D137:P137))</f>
        <v>46.48186853563552</v>
      </c>
      <c r="U135" s="92">
        <f>IF((P136=""),"",((Q135-R135)/(Q135+R135))*100)</f>
        <v>5.505077498663816</v>
      </c>
      <c r="V135" s="70" t="str">
        <f>IF(P136="","",IF(U135&lt;7.2,IF(S135&gt;AB135,IF(S135&lt;AC135,"Pass","Fail"),"Fail"),"Fail"))</f>
        <v>Pass</v>
      </c>
      <c r="W135" s="93"/>
      <c r="Y135" s="106" t="s">
        <v>64</v>
      </c>
      <c r="Z135" s="81">
        <v>1600</v>
      </c>
      <c r="AA135" s="81">
        <v>2600</v>
      </c>
      <c r="AB135" s="82">
        <v>1700</v>
      </c>
      <c r="AC135" s="82">
        <v>2100</v>
      </c>
      <c r="AD135" s="83">
        <v>10</v>
      </c>
      <c r="AE135" s="83">
        <v>7.2</v>
      </c>
    </row>
    <row r="136" spans="1:31" ht="16.5" customHeight="1" x14ac:dyDescent="0.3">
      <c r="A136" s="25"/>
      <c r="B136" s="76"/>
      <c r="C136" s="76" t="s">
        <v>47</v>
      </c>
      <c r="D136" s="25">
        <v>1528</v>
      </c>
      <c r="E136" s="25">
        <v>1447</v>
      </c>
      <c r="F136" s="25">
        <v>1425</v>
      </c>
      <c r="G136" s="25">
        <v>1426</v>
      </c>
      <c r="H136" s="25">
        <v>1418</v>
      </c>
      <c r="I136" s="25">
        <v>1494</v>
      </c>
      <c r="J136" s="25">
        <v>1434</v>
      </c>
      <c r="K136" s="25">
        <v>1438</v>
      </c>
      <c r="L136" s="25">
        <v>1520</v>
      </c>
      <c r="M136" s="25">
        <v>1451</v>
      </c>
      <c r="N136" s="25">
        <v>1434</v>
      </c>
      <c r="O136" s="25">
        <v>1433</v>
      </c>
      <c r="P136" s="25">
        <v>1451</v>
      </c>
      <c r="Q136" s="76"/>
      <c r="R136" s="76"/>
      <c r="S136" s="76"/>
      <c r="T136" s="76"/>
      <c r="U136" s="77"/>
      <c r="V136" s="78"/>
      <c r="W136" s="79"/>
      <c r="X136" s="80"/>
      <c r="Y136" s="99"/>
      <c r="Z136" s="81"/>
      <c r="AA136" s="81"/>
      <c r="AB136" s="82"/>
      <c r="AC136" s="82"/>
      <c r="AD136" s="83"/>
      <c r="AE136" s="83"/>
    </row>
    <row r="137" spans="1:31" ht="31.8" thickBot="1" x14ac:dyDescent="0.35">
      <c r="A137" s="25"/>
      <c r="B137" s="84"/>
      <c r="C137" s="84" t="s">
        <v>48</v>
      </c>
      <c r="D137" s="85">
        <f t="shared" ref="D137:P137" si="41">IF(((D135="")*AND(D136="")),"",(D135-D136)*2)</f>
        <v>1832</v>
      </c>
      <c r="E137" s="85">
        <f t="shared" si="41"/>
        <v>1812</v>
      </c>
      <c r="F137" s="85">
        <f t="shared" si="41"/>
        <v>1824</v>
      </c>
      <c r="G137" s="85">
        <f t="shared" si="41"/>
        <v>1826</v>
      </c>
      <c r="H137" s="85">
        <f t="shared" si="41"/>
        <v>1974</v>
      </c>
      <c r="I137" s="85">
        <f t="shared" si="41"/>
        <v>1816</v>
      </c>
      <c r="J137" s="85">
        <f t="shared" si="41"/>
        <v>1818</v>
      </c>
      <c r="K137" s="85">
        <f t="shared" si="41"/>
        <v>1810</v>
      </c>
      <c r="L137" s="85">
        <f t="shared" si="41"/>
        <v>1768</v>
      </c>
      <c r="M137" s="85">
        <f t="shared" si="41"/>
        <v>1822</v>
      </c>
      <c r="N137" s="85">
        <f t="shared" si="41"/>
        <v>1822</v>
      </c>
      <c r="O137" s="85">
        <f t="shared" si="41"/>
        <v>1824</v>
      </c>
      <c r="P137" s="85">
        <f t="shared" si="41"/>
        <v>1820</v>
      </c>
      <c r="Q137" s="105"/>
      <c r="R137" s="84"/>
      <c r="S137" s="84"/>
      <c r="T137" s="84"/>
      <c r="U137" s="86"/>
      <c r="V137" s="87"/>
      <c r="W137" s="88"/>
      <c r="X137" s="80"/>
      <c r="Z137" s="81"/>
      <c r="AA137" s="81"/>
      <c r="AB137" s="82"/>
      <c r="AC137" s="82"/>
      <c r="AD137" s="83"/>
      <c r="AE137" s="83"/>
    </row>
    <row r="138" spans="1:31" x14ac:dyDescent="0.3">
      <c r="A138" s="89">
        <v>43340</v>
      </c>
      <c r="B138" s="90" t="s">
        <v>45</v>
      </c>
      <c r="C138" s="91" t="s">
        <v>46</v>
      </c>
      <c r="D138" s="25">
        <v>2445</v>
      </c>
      <c r="E138" s="25">
        <v>2356</v>
      </c>
      <c r="F138" s="25">
        <v>2342</v>
      </c>
      <c r="G138" s="25">
        <v>2341</v>
      </c>
      <c r="H138" s="25">
        <v>2403</v>
      </c>
      <c r="I138" s="25">
        <v>2399</v>
      </c>
      <c r="J138" s="25">
        <v>2343</v>
      </c>
      <c r="K138" s="25">
        <v>2347</v>
      </c>
      <c r="L138" s="25">
        <v>2410</v>
      </c>
      <c r="M138" s="25">
        <v>2360</v>
      </c>
      <c r="N138" s="25">
        <v>2349</v>
      </c>
      <c r="O138" s="25">
        <v>2346</v>
      </c>
      <c r="P138" s="25">
        <v>2365</v>
      </c>
      <c r="Q138" s="91">
        <f>IF((P139=""),"",MAX(D140:P140))</f>
        <v>1912</v>
      </c>
      <c r="R138" s="91">
        <f>IF(P139="","",MIN(D140:P140))</f>
        <v>1830</v>
      </c>
      <c r="S138" s="91">
        <f>IF((P140=""),"",AVERAGE(D140:P140))</f>
        <v>1887.2307692307693</v>
      </c>
      <c r="T138" s="91">
        <f>IF((P139=""),"",STDEV(D140:P140))</f>
        <v>24.104473465015598</v>
      </c>
      <c r="U138" s="92">
        <f>IF((P139=""),"",((Q138-R138)/(Q138+R138))*100)</f>
        <v>2.191341528594335</v>
      </c>
      <c r="V138" s="70" t="str">
        <f>IF(P139="","",IF(U138&lt;7.2,IF(S138&gt;AB138,IF(S138&lt;AC138,"Pass","Fail"),"Fail"),"Fail"))</f>
        <v>Pass</v>
      </c>
      <c r="W138" s="93">
        <v>1340</v>
      </c>
      <c r="Z138" s="81">
        <v>1600</v>
      </c>
      <c r="AA138" s="81">
        <v>2600</v>
      </c>
      <c r="AB138" s="82">
        <v>1700</v>
      </c>
      <c r="AC138" s="82">
        <v>2100</v>
      </c>
      <c r="AD138" s="83">
        <v>10</v>
      </c>
      <c r="AE138" s="83">
        <v>7.2</v>
      </c>
    </row>
    <row r="139" spans="1:31" x14ac:dyDescent="0.3">
      <c r="A139" s="25"/>
      <c r="B139" s="76"/>
      <c r="C139" s="76" t="s">
        <v>47</v>
      </c>
      <c r="D139" s="25">
        <v>1519</v>
      </c>
      <c r="E139" s="25">
        <v>1410</v>
      </c>
      <c r="F139" s="25">
        <v>1394</v>
      </c>
      <c r="G139" s="25">
        <v>1387</v>
      </c>
      <c r="H139" s="25">
        <v>1468</v>
      </c>
      <c r="I139" s="25">
        <v>1461</v>
      </c>
      <c r="J139" s="25">
        <v>1392</v>
      </c>
      <c r="K139" s="25">
        <v>1400</v>
      </c>
      <c r="L139" s="25">
        <v>1495</v>
      </c>
      <c r="M139" s="25">
        <v>1412</v>
      </c>
      <c r="N139" s="25">
        <v>1393</v>
      </c>
      <c r="O139" s="25">
        <v>1392</v>
      </c>
      <c r="P139" s="25">
        <v>1416</v>
      </c>
      <c r="Q139" s="76"/>
      <c r="R139" s="76"/>
      <c r="S139" s="76"/>
      <c r="T139" s="76"/>
      <c r="U139" s="77"/>
      <c r="V139" s="78"/>
      <c r="W139" s="79"/>
      <c r="X139" s="80"/>
      <c r="Z139" s="81"/>
      <c r="AA139" s="81"/>
      <c r="AB139" s="82"/>
      <c r="AC139" s="82"/>
      <c r="AD139" s="83"/>
      <c r="AE139" s="83"/>
    </row>
    <row r="140" spans="1:31" ht="31.8" thickBot="1" x14ac:dyDescent="0.35">
      <c r="A140" s="25"/>
      <c r="B140" s="84"/>
      <c r="C140" s="84" t="s">
        <v>48</v>
      </c>
      <c r="D140" s="85">
        <f t="shared" ref="D140:P140" si="42">IF(((D138="")*AND(D139="")),"",(D138-D139)*2)</f>
        <v>1852</v>
      </c>
      <c r="E140" s="85">
        <f t="shared" si="42"/>
        <v>1892</v>
      </c>
      <c r="F140" s="85">
        <f t="shared" si="42"/>
        <v>1896</v>
      </c>
      <c r="G140" s="85">
        <f t="shared" si="42"/>
        <v>1908</v>
      </c>
      <c r="H140" s="85">
        <f t="shared" si="42"/>
        <v>1870</v>
      </c>
      <c r="I140" s="85">
        <f t="shared" si="42"/>
        <v>1876</v>
      </c>
      <c r="J140" s="85">
        <f t="shared" si="42"/>
        <v>1902</v>
      </c>
      <c r="K140" s="85">
        <f t="shared" si="42"/>
        <v>1894</v>
      </c>
      <c r="L140" s="85">
        <f t="shared" si="42"/>
        <v>1830</v>
      </c>
      <c r="M140" s="85">
        <f t="shared" si="42"/>
        <v>1896</v>
      </c>
      <c r="N140" s="85">
        <f t="shared" si="42"/>
        <v>1912</v>
      </c>
      <c r="O140" s="85">
        <f t="shared" si="42"/>
        <v>1908</v>
      </c>
      <c r="P140" s="85">
        <f t="shared" si="42"/>
        <v>1898</v>
      </c>
      <c r="Q140" s="105"/>
      <c r="R140" s="84"/>
      <c r="S140" s="84"/>
      <c r="T140" s="84"/>
      <c r="U140" s="86"/>
      <c r="V140" s="87"/>
      <c r="W140" s="88"/>
      <c r="X140" s="80"/>
      <c r="Z140" s="81"/>
      <c r="AA140" s="81"/>
      <c r="AB140" s="82"/>
      <c r="AC140" s="82"/>
      <c r="AD140" s="83"/>
      <c r="AE140" s="83"/>
    </row>
    <row r="141" spans="1:31" x14ac:dyDescent="0.3">
      <c r="A141" s="89">
        <v>43344</v>
      </c>
      <c r="B141" s="90" t="s">
        <v>45</v>
      </c>
      <c r="C141" s="91" t="s">
        <v>46</v>
      </c>
      <c r="D141" s="25">
        <v>2442.25</v>
      </c>
      <c r="E141" s="25">
        <v>2357.86</v>
      </c>
      <c r="F141" s="25">
        <v>2342.63</v>
      </c>
      <c r="G141" s="25">
        <v>2343</v>
      </c>
      <c r="H141" s="25">
        <v>2404.61</v>
      </c>
      <c r="I141" s="25">
        <v>2400.75</v>
      </c>
      <c r="J141" s="25">
        <v>2345.81</v>
      </c>
      <c r="K141" s="25">
        <v>2349.15</v>
      </c>
      <c r="L141" s="25">
        <v>2405.1999999999998</v>
      </c>
      <c r="M141" s="25">
        <v>2361.15</v>
      </c>
      <c r="N141" s="25">
        <v>2346.02</v>
      </c>
      <c r="O141" s="25">
        <v>2344.64</v>
      </c>
      <c r="P141" s="25">
        <v>2365.1999999999998</v>
      </c>
      <c r="Q141" s="91">
        <f>IF((P142=""),"",MAX(D143:P143))</f>
        <v>1863.94</v>
      </c>
      <c r="R141" s="91">
        <f>IF(P142="","",MIN(D143:P143))</f>
        <v>1789.0999999999995</v>
      </c>
      <c r="S141" s="91">
        <f>IF((P143=""),"",AVERAGE(D143:P143))</f>
        <v>1842.6446153846155</v>
      </c>
      <c r="T141" s="91">
        <f>IF((P142=""),"",STDEV(D143:P143))</f>
        <v>21.301776379520149</v>
      </c>
      <c r="U141" s="92">
        <f>IF((P142=""),"",((Q141-R141)/(Q141+R141))*100)</f>
        <v>2.0487046405185985</v>
      </c>
      <c r="V141" s="70" t="str">
        <f>IF(P142="","",IF(U141&lt;7.2,IF(S141&gt;AB141,IF(S141&lt;AC141,"Pass","Fail"),"Fail"),"Fail"))</f>
        <v>Pass</v>
      </c>
      <c r="W141" s="93">
        <v>1428</v>
      </c>
      <c r="Z141" s="81">
        <v>1600</v>
      </c>
      <c r="AA141" s="81">
        <v>2600</v>
      </c>
      <c r="AB141" s="82">
        <v>1700</v>
      </c>
      <c r="AC141" s="82">
        <v>2100</v>
      </c>
      <c r="AD141" s="83">
        <v>10</v>
      </c>
      <c r="AE141" s="83">
        <v>7.2</v>
      </c>
    </row>
    <row r="142" spans="1:31" x14ac:dyDescent="0.3">
      <c r="A142" s="25"/>
      <c r="B142" s="76"/>
      <c r="C142" s="76" t="s">
        <v>47</v>
      </c>
      <c r="D142" s="25">
        <v>1534.43</v>
      </c>
      <c r="E142" s="25">
        <v>1431.54</v>
      </c>
      <c r="F142" s="25">
        <v>1416.97</v>
      </c>
      <c r="G142" s="25">
        <v>1411.03</v>
      </c>
      <c r="H142" s="25">
        <v>1491.25</v>
      </c>
      <c r="I142" s="25">
        <v>1484.69</v>
      </c>
      <c r="J142" s="25">
        <v>1418.47</v>
      </c>
      <c r="K142" s="25">
        <v>1425.09</v>
      </c>
      <c r="L142" s="25">
        <v>1510.65</v>
      </c>
      <c r="M142" s="25">
        <v>1435.99</v>
      </c>
      <c r="N142" s="25">
        <v>1418.54</v>
      </c>
      <c r="O142" s="25">
        <v>1413.86</v>
      </c>
      <c r="P142" s="25">
        <v>1438.57</v>
      </c>
      <c r="Q142" s="76"/>
      <c r="R142" s="76"/>
      <c r="S142" s="76"/>
      <c r="T142" s="76"/>
      <c r="U142" s="77"/>
      <c r="V142" s="78"/>
      <c r="W142" s="79"/>
      <c r="X142" s="80"/>
    </row>
    <row r="143" spans="1:31" ht="31.8" thickBot="1" x14ac:dyDescent="0.35">
      <c r="A143" s="25"/>
      <c r="B143" s="84"/>
      <c r="C143" s="84" t="s">
        <v>48</v>
      </c>
      <c r="D143" s="85">
        <f t="shared" ref="D143:P143" si="43">IF(((D141="")*AND(D142="")),"",(D141-D142)*2)</f>
        <v>1815.6399999999999</v>
      </c>
      <c r="E143" s="85">
        <f t="shared" si="43"/>
        <v>1852.6400000000003</v>
      </c>
      <c r="F143" s="85">
        <f t="shared" si="43"/>
        <v>1851.3200000000002</v>
      </c>
      <c r="G143" s="85">
        <f t="shared" si="43"/>
        <v>1863.94</v>
      </c>
      <c r="H143" s="85">
        <f t="shared" si="43"/>
        <v>1826.7200000000003</v>
      </c>
      <c r="I143" s="85">
        <f t="shared" si="43"/>
        <v>1832.12</v>
      </c>
      <c r="J143" s="85">
        <f t="shared" si="43"/>
        <v>1854.6799999999998</v>
      </c>
      <c r="K143" s="85">
        <f t="shared" si="43"/>
        <v>1848.1200000000003</v>
      </c>
      <c r="L143" s="85">
        <f t="shared" si="43"/>
        <v>1789.0999999999995</v>
      </c>
      <c r="M143" s="85">
        <f t="shared" si="43"/>
        <v>1850.3200000000002</v>
      </c>
      <c r="N143" s="85">
        <f t="shared" si="43"/>
        <v>1854.96</v>
      </c>
      <c r="O143" s="85">
        <f t="shared" si="43"/>
        <v>1861.56</v>
      </c>
      <c r="P143" s="85">
        <f t="shared" si="43"/>
        <v>1853.2599999999998</v>
      </c>
      <c r="Q143" s="105"/>
      <c r="R143" s="84"/>
      <c r="S143" s="84"/>
      <c r="T143" s="84"/>
      <c r="U143" s="86"/>
      <c r="V143" s="87"/>
      <c r="W143" s="88"/>
      <c r="X143" s="80"/>
    </row>
    <row r="144" spans="1:31" x14ac:dyDescent="0.3">
      <c r="A144" s="89">
        <v>43348</v>
      </c>
      <c r="B144" s="90" t="s">
        <v>45</v>
      </c>
      <c r="C144" s="91" t="s">
        <v>46</v>
      </c>
      <c r="D144" s="25">
        <v>2445.19</v>
      </c>
      <c r="E144" s="25">
        <v>2355.9699999999998</v>
      </c>
      <c r="F144" s="25">
        <v>2340.61</v>
      </c>
      <c r="G144" s="25">
        <v>2342.16</v>
      </c>
      <c r="H144" s="25">
        <v>2404.0500000000002</v>
      </c>
      <c r="I144" s="25">
        <v>2401.38</v>
      </c>
      <c r="J144" s="25">
        <v>2346.0300000000002</v>
      </c>
      <c r="K144" s="25">
        <v>2348.27</v>
      </c>
      <c r="L144" s="25">
        <v>2406.37</v>
      </c>
      <c r="M144" s="25">
        <v>2360.9299999999998</v>
      </c>
      <c r="N144" s="25">
        <v>2349.9299999999998</v>
      </c>
      <c r="O144" s="25">
        <v>2347.9899999999998</v>
      </c>
      <c r="P144" s="25">
        <v>2364.12</v>
      </c>
      <c r="Q144" s="91">
        <f>IF((P145=""),"",MAX(D146:P146))</f>
        <v>1875.6399999999999</v>
      </c>
      <c r="R144" s="91">
        <f>IF(P145="","",MIN(D146:P146))</f>
        <v>1803.9799999999996</v>
      </c>
      <c r="S144" s="91">
        <f>IF((P146=""),"",AVERAGE(D146:P146))</f>
        <v>1855.2015384615383</v>
      </c>
      <c r="T144" s="91">
        <f>IF((P145=""),"",STDEV(D146:P146))</f>
        <v>21.398988233930499</v>
      </c>
      <c r="U144" s="92">
        <f>IF((P145=""),"",((Q144-R144)/(Q144+R144))*100)</f>
        <v>1.9474837075567673</v>
      </c>
      <c r="V144" s="70" t="str">
        <f>IF(P145="","",IF(U144&lt;7.2,IF(S144&gt;AB144,IF(S144&lt;AC144,"Pass","Fail"),"Fail"),"Fail"))</f>
        <v>Pass</v>
      </c>
      <c r="W144" s="93">
        <v>121</v>
      </c>
      <c r="Z144" s="81">
        <v>1600</v>
      </c>
      <c r="AA144" s="81">
        <v>2600</v>
      </c>
      <c r="AB144" s="82">
        <v>1700</v>
      </c>
      <c r="AC144" s="82">
        <v>2100</v>
      </c>
      <c r="AD144" s="83">
        <v>10</v>
      </c>
      <c r="AE144" s="83">
        <v>7.2</v>
      </c>
    </row>
    <row r="145" spans="1:31" x14ac:dyDescent="0.3">
      <c r="A145" s="25"/>
      <c r="B145" s="76"/>
      <c r="C145" s="76" t="s">
        <v>47</v>
      </c>
      <c r="D145" s="25">
        <v>1531.02</v>
      </c>
      <c r="E145" s="25">
        <v>1424.83</v>
      </c>
      <c r="F145" s="25">
        <v>1410.67</v>
      </c>
      <c r="G145" s="25">
        <v>1404.34</v>
      </c>
      <c r="H145" s="25">
        <v>1488.38</v>
      </c>
      <c r="I145" s="25">
        <v>1473.5</v>
      </c>
      <c r="J145" s="25">
        <v>1414.39</v>
      </c>
      <c r="K145" s="25">
        <v>1416.25</v>
      </c>
      <c r="L145" s="25">
        <v>1504.38</v>
      </c>
      <c r="M145" s="25">
        <v>1427.85</v>
      </c>
      <c r="N145" s="25">
        <v>1412.13</v>
      </c>
      <c r="O145" s="25">
        <v>1410.26</v>
      </c>
      <c r="P145" s="25">
        <v>1436.19</v>
      </c>
      <c r="Q145" s="76"/>
      <c r="R145" s="76"/>
      <c r="S145" s="76"/>
      <c r="T145" s="76"/>
      <c r="U145" s="77"/>
      <c r="V145" s="78"/>
      <c r="W145" s="79"/>
      <c r="X145" s="80"/>
    </row>
    <row r="146" spans="1:31" ht="31.8" thickBot="1" x14ac:dyDescent="0.35">
      <c r="A146" s="25"/>
      <c r="B146" s="84"/>
      <c r="C146" s="84" t="s">
        <v>48</v>
      </c>
      <c r="D146" s="85">
        <f t="shared" ref="D146:P146" si="44">IF(((D144="")*AND(D145="")),"",(D144-D145)*2)</f>
        <v>1828.3400000000001</v>
      </c>
      <c r="E146" s="85">
        <f t="shared" si="44"/>
        <v>1862.2799999999997</v>
      </c>
      <c r="F146" s="85">
        <f t="shared" si="44"/>
        <v>1859.88</v>
      </c>
      <c r="G146" s="85">
        <f t="shared" si="44"/>
        <v>1875.6399999999999</v>
      </c>
      <c r="H146" s="85">
        <f t="shared" si="44"/>
        <v>1831.3400000000001</v>
      </c>
      <c r="I146" s="85">
        <f t="shared" si="44"/>
        <v>1855.7600000000002</v>
      </c>
      <c r="J146" s="85">
        <f t="shared" si="44"/>
        <v>1863.2800000000002</v>
      </c>
      <c r="K146" s="85">
        <f t="shared" si="44"/>
        <v>1864.04</v>
      </c>
      <c r="L146" s="85">
        <f t="shared" si="44"/>
        <v>1803.9799999999996</v>
      </c>
      <c r="M146" s="85">
        <f t="shared" si="44"/>
        <v>1866.1599999999999</v>
      </c>
      <c r="N146" s="85">
        <f t="shared" si="44"/>
        <v>1875.5999999999995</v>
      </c>
      <c r="O146" s="85">
        <f t="shared" si="44"/>
        <v>1875.4599999999996</v>
      </c>
      <c r="P146" s="85">
        <f t="shared" si="44"/>
        <v>1855.8599999999997</v>
      </c>
      <c r="Q146" s="105"/>
      <c r="R146" s="84"/>
      <c r="S146" s="84"/>
      <c r="T146" s="84"/>
      <c r="U146" s="86"/>
      <c r="V146" s="87"/>
      <c r="W146" s="88"/>
      <c r="X146" s="80"/>
    </row>
    <row r="147" spans="1:31" x14ac:dyDescent="0.3">
      <c r="A147" s="89">
        <v>43352</v>
      </c>
      <c r="B147" s="90" t="s">
        <v>45</v>
      </c>
      <c r="C147" s="91" t="s">
        <v>46</v>
      </c>
      <c r="D147" s="25">
        <v>2443.3000000000002</v>
      </c>
      <c r="E147" s="25">
        <v>2355.52</v>
      </c>
      <c r="F147" s="25">
        <v>2342.67</v>
      </c>
      <c r="G147" s="25">
        <v>2341.63</v>
      </c>
      <c r="H147" s="25">
        <v>2400.81</v>
      </c>
      <c r="I147" s="25">
        <v>2399.6</v>
      </c>
      <c r="J147" s="25">
        <v>2344.5</v>
      </c>
      <c r="K147" s="25">
        <v>2347.59</v>
      </c>
      <c r="L147" s="25">
        <v>2409.9</v>
      </c>
      <c r="M147" s="25">
        <v>2357.14</v>
      </c>
      <c r="N147" s="25">
        <v>2348.5700000000002</v>
      </c>
      <c r="O147" s="25">
        <v>2347.56</v>
      </c>
      <c r="P147" s="25">
        <v>2365.52</v>
      </c>
      <c r="Q147" s="91">
        <f>IF((P148=""),"",MAX(D149:P149))</f>
        <v>2025.9800000000005</v>
      </c>
      <c r="R147" s="91">
        <f>IF(P148="","",MIN(D149:P149))</f>
        <v>1906.7600000000002</v>
      </c>
      <c r="S147" s="91">
        <f>IF((P149=""),"",AVERAGE(D149:P149))</f>
        <v>1992.4461538461544</v>
      </c>
      <c r="T147" s="91">
        <f>IF((P148=""),"",STDEV(D149:P149))</f>
        <v>34.053254748619239</v>
      </c>
      <c r="U147" s="92">
        <f>IF((P148=""),"",((Q147-R147)/(Q147+R147))*100)</f>
        <v>3.0314742393344138</v>
      </c>
      <c r="V147" s="70" t="str">
        <f>IF(P148="","",IF(U147&lt;7.2,IF(S147&gt;AB147,IF(S147&lt;AC147,"Pass","Fail"),"Fail"),"Fail"))</f>
        <v>Pass</v>
      </c>
      <c r="W147" s="93">
        <v>74</v>
      </c>
      <c r="Z147" s="81">
        <v>1600</v>
      </c>
      <c r="AA147" s="81">
        <v>2600</v>
      </c>
      <c r="AB147" s="82">
        <v>1700</v>
      </c>
      <c r="AC147" s="82">
        <v>2100</v>
      </c>
      <c r="AD147" s="83">
        <v>10</v>
      </c>
      <c r="AE147" s="83">
        <v>7.2</v>
      </c>
    </row>
    <row r="148" spans="1:31" x14ac:dyDescent="0.3">
      <c r="A148" s="25"/>
      <c r="B148" s="76"/>
      <c r="C148" s="76" t="s">
        <v>47</v>
      </c>
      <c r="D148" s="25">
        <v>1471.91</v>
      </c>
      <c r="E148" s="25">
        <v>1357.3</v>
      </c>
      <c r="F148" s="25">
        <v>1337.05</v>
      </c>
      <c r="G148" s="25">
        <v>1330.25</v>
      </c>
      <c r="H148" s="25">
        <v>1404.54</v>
      </c>
      <c r="I148" s="25">
        <v>1412.31</v>
      </c>
      <c r="J148" s="25">
        <v>1341.03</v>
      </c>
      <c r="K148" s="25">
        <v>1344.65</v>
      </c>
      <c r="L148" s="25">
        <v>1456.52</v>
      </c>
      <c r="M148" s="25">
        <v>1361.58</v>
      </c>
      <c r="N148" s="25">
        <v>1335.58</v>
      </c>
      <c r="O148" s="25">
        <v>1336.53</v>
      </c>
      <c r="P148" s="25">
        <v>1364.16</v>
      </c>
      <c r="Q148" s="76"/>
      <c r="R148" s="76"/>
      <c r="S148" s="76"/>
      <c r="T148" s="76"/>
      <c r="U148" s="77"/>
      <c r="V148" s="78"/>
      <c r="W148" s="79"/>
      <c r="X148" s="80"/>
    </row>
    <row r="149" spans="1:31" ht="31.8" thickBot="1" x14ac:dyDescent="0.35">
      <c r="A149" s="25"/>
      <c r="B149" s="84"/>
      <c r="C149" s="84" t="s">
        <v>48</v>
      </c>
      <c r="D149" s="85">
        <f t="shared" ref="D149:P149" si="45">IF(((D147="")*AND(D148="")),"",(D147-D148)*2)</f>
        <v>1942.7800000000002</v>
      </c>
      <c r="E149" s="85">
        <f t="shared" si="45"/>
        <v>1996.44</v>
      </c>
      <c r="F149" s="85">
        <f t="shared" si="45"/>
        <v>2011.2400000000002</v>
      </c>
      <c r="G149" s="85">
        <f t="shared" si="45"/>
        <v>2022.7600000000002</v>
      </c>
      <c r="H149" s="85">
        <f t="shared" si="45"/>
        <v>1992.54</v>
      </c>
      <c r="I149" s="85">
        <f t="shared" si="45"/>
        <v>1974.58</v>
      </c>
      <c r="J149" s="85">
        <f t="shared" si="45"/>
        <v>2006.94</v>
      </c>
      <c r="K149" s="85">
        <f t="shared" si="45"/>
        <v>2005.88</v>
      </c>
      <c r="L149" s="85">
        <f t="shared" si="45"/>
        <v>1906.7600000000002</v>
      </c>
      <c r="M149" s="85">
        <f t="shared" si="45"/>
        <v>1991.12</v>
      </c>
      <c r="N149" s="85">
        <f t="shared" si="45"/>
        <v>2025.9800000000005</v>
      </c>
      <c r="O149" s="85">
        <f t="shared" si="45"/>
        <v>2022.06</v>
      </c>
      <c r="P149" s="85">
        <f t="shared" si="45"/>
        <v>2002.7199999999998</v>
      </c>
      <c r="Q149" s="105"/>
      <c r="R149" s="84"/>
      <c r="S149" s="84"/>
      <c r="T149" s="84"/>
      <c r="U149" s="86"/>
      <c r="V149" s="87"/>
      <c r="W149" s="88"/>
      <c r="X149" s="80"/>
    </row>
    <row r="150" spans="1:31" x14ac:dyDescent="0.3">
      <c r="A150" s="89">
        <v>43357</v>
      </c>
      <c r="B150" s="90" t="s">
        <v>45</v>
      </c>
      <c r="C150" s="91" t="s">
        <v>46</v>
      </c>
      <c r="D150" s="25">
        <v>2441.19</v>
      </c>
      <c r="E150" s="25">
        <v>2354.42</v>
      </c>
      <c r="F150" s="25">
        <v>2337.41</v>
      </c>
      <c r="G150" s="25">
        <v>2337.15</v>
      </c>
      <c r="H150" s="25">
        <v>2392.25</v>
      </c>
      <c r="I150" s="25">
        <v>2397.44</v>
      </c>
      <c r="J150" s="25">
        <v>2341.16</v>
      </c>
      <c r="K150" s="25">
        <v>2343.7199999999998</v>
      </c>
      <c r="L150" s="25">
        <v>2399.0100000000002</v>
      </c>
      <c r="M150" s="25">
        <v>2361.19</v>
      </c>
      <c r="N150" s="25">
        <v>2346.04</v>
      </c>
      <c r="O150" s="25">
        <v>2341.2199999999998</v>
      </c>
      <c r="P150" s="25">
        <v>2362.37</v>
      </c>
      <c r="Q150" s="91">
        <f>IF((P151=""),"",MAX(D152:P152))</f>
        <v>2028.2200000000003</v>
      </c>
      <c r="R150" s="91">
        <f>IF(P151="","",MIN(D152:P152))</f>
        <v>1911.4600000000005</v>
      </c>
      <c r="S150" s="91">
        <f>IF((P152=""),"",AVERAGE(D152:P152))</f>
        <v>1992.3507692307689</v>
      </c>
      <c r="T150" s="91">
        <f>IF((P151=""),"",STDEV(D152:P152))</f>
        <v>32.440160927862749</v>
      </c>
      <c r="U150" s="92">
        <f>IF((P151=""),"",((Q150-R150)/(Q150+R150))*100)</f>
        <v>2.9636924826381774</v>
      </c>
      <c r="V150" s="70" t="str">
        <f>IF(P151="","",IF(U150&lt;7.2,IF(S150&gt;AB150,IF(S150&lt;AC150,"Pass","Fail"),"Fail"),"Fail"))</f>
        <v>Pass</v>
      </c>
      <c r="W150" s="93">
        <v>1159</v>
      </c>
      <c r="X150" s="101" t="s">
        <v>65</v>
      </c>
      <c r="Z150" s="81">
        <v>1600</v>
      </c>
      <c r="AA150" s="81">
        <v>2600</v>
      </c>
      <c r="AB150" s="82">
        <v>1700</v>
      </c>
      <c r="AC150" s="82">
        <v>2100</v>
      </c>
      <c r="AD150" s="83">
        <v>10</v>
      </c>
      <c r="AE150" s="83">
        <v>7.2</v>
      </c>
    </row>
    <row r="151" spans="1:31" x14ac:dyDescent="0.3">
      <c r="A151" s="25"/>
      <c r="B151" s="76"/>
      <c r="C151" s="76" t="s">
        <v>47</v>
      </c>
      <c r="D151" s="25">
        <v>1467.67</v>
      </c>
      <c r="E151" s="25">
        <v>1356.72</v>
      </c>
      <c r="F151" s="25">
        <v>1332.57</v>
      </c>
      <c r="G151" s="25">
        <v>1323.04</v>
      </c>
      <c r="H151" s="25">
        <v>1405.93</v>
      </c>
      <c r="I151" s="25">
        <v>1403.24</v>
      </c>
      <c r="J151" s="25">
        <v>1339.23</v>
      </c>
      <c r="K151" s="25">
        <v>1344.84</v>
      </c>
      <c r="L151" s="25">
        <v>1443.28</v>
      </c>
      <c r="M151" s="25">
        <v>1361.5</v>
      </c>
      <c r="N151" s="25">
        <v>1332.92</v>
      </c>
      <c r="O151" s="25">
        <v>1334.1</v>
      </c>
      <c r="P151" s="25">
        <v>1359.25</v>
      </c>
      <c r="Q151" s="76"/>
      <c r="R151" s="76"/>
      <c r="S151" s="76"/>
      <c r="T151" s="76"/>
      <c r="U151" s="77"/>
      <c r="V151" s="78"/>
      <c r="W151" s="79"/>
      <c r="X151" s="80"/>
    </row>
    <row r="152" spans="1:31" ht="31.8" thickBot="1" x14ac:dyDescent="0.35">
      <c r="A152" s="25"/>
      <c r="B152" s="84"/>
      <c r="C152" s="84" t="s">
        <v>48</v>
      </c>
      <c r="D152" s="85">
        <f t="shared" ref="D152:P152" si="46">IF(((D150="")*AND(D151="")),"",(D150-D151)*2)</f>
        <v>1947.04</v>
      </c>
      <c r="E152" s="85">
        <f t="shared" si="46"/>
        <v>1995.4</v>
      </c>
      <c r="F152" s="85">
        <f t="shared" si="46"/>
        <v>2009.6799999999998</v>
      </c>
      <c r="G152" s="85">
        <f t="shared" si="46"/>
        <v>2028.2200000000003</v>
      </c>
      <c r="H152" s="85">
        <f t="shared" si="46"/>
        <v>1972.6399999999999</v>
      </c>
      <c r="I152" s="85">
        <f t="shared" si="46"/>
        <v>1988.4</v>
      </c>
      <c r="J152" s="85">
        <f t="shared" si="46"/>
        <v>2003.8599999999997</v>
      </c>
      <c r="K152" s="85">
        <f t="shared" si="46"/>
        <v>1997.7599999999998</v>
      </c>
      <c r="L152" s="85">
        <f t="shared" si="46"/>
        <v>1911.4600000000005</v>
      </c>
      <c r="M152" s="85">
        <f t="shared" si="46"/>
        <v>1999.38</v>
      </c>
      <c r="N152" s="85">
        <f t="shared" si="46"/>
        <v>2026.2399999999998</v>
      </c>
      <c r="O152" s="85">
        <f t="shared" si="46"/>
        <v>2014.2399999999998</v>
      </c>
      <c r="P152" s="85">
        <f t="shared" si="46"/>
        <v>2006.2399999999998</v>
      </c>
      <c r="Q152" s="105"/>
      <c r="R152" s="84"/>
      <c r="S152" s="84"/>
      <c r="T152" s="84"/>
      <c r="U152" s="86"/>
      <c r="V152" s="87"/>
      <c r="W152" s="88"/>
      <c r="X152" s="80"/>
    </row>
    <row r="153" spans="1:31" x14ac:dyDescent="0.3">
      <c r="A153" s="89">
        <v>43362</v>
      </c>
      <c r="B153" s="90" t="s">
        <v>45</v>
      </c>
      <c r="C153" s="91" t="s">
        <v>46</v>
      </c>
      <c r="D153" s="25">
        <v>2411.4299999999998</v>
      </c>
      <c r="E153" s="25">
        <v>2319.92</v>
      </c>
      <c r="F153" s="25">
        <v>2305.81</v>
      </c>
      <c r="G153" s="25">
        <v>2308.12</v>
      </c>
      <c r="H153" s="25">
        <v>2384.88</v>
      </c>
      <c r="I153" s="25">
        <v>2377.88</v>
      </c>
      <c r="J153" s="25">
        <v>2312.21</v>
      </c>
      <c r="K153" s="25">
        <v>2311.02</v>
      </c>
      <c r="L153" s="25">
        <v>2372.4699999999998</v>
      </c>
      <c r="M153" s="25">
        <v>2326.98</v>
      </c>
      <c r="N153" s="25">
        <v>2313.96</v>
      </c>
      <c r="O153" s="25">
        <v>2318.25</v>
      </c>
      <c r="P153" s="25">
        <v>2327.08</v>
      </c>
      <c r="Q153" s="91">
        <f>IF((P154=""),"",MAX(D155:P155))</f>
        <v>1791.7000000000003</v>
      </c>
      <c r="R153" s="91">
        <f>IF(P154="","",MIN(D155:P155))</f>
        <v>1737.0399999999995</v>
      </c>
      <c r="S153" s="91">
        <f>IF((P155=""),"",AVERAGE(D155:P155))</f>
        <v>1775.621538461538</v>
      </c>
      <c r="T153" s="91">
        <f>IF((P154=""),"",STDEV(D155:P155))</f>
        <v>14.84860815371491</v>
      </c>
      <c r="U153" s="92">
        <f>IF((P154=""),"",((Q153-R153)/(Q153+R153))*100)</f>
        <v>1.5489948253484465</v>
      </c>
      <c r="V153" s="70" t="str">
        <f>IF(P154="","",IF(U153&lt;7.2,IF(S153&gt;AB153,IF(S153&lt;AC153,"Pass","Fail"),"Fail"),"Fail"))</f>
        <v>Pass</v>
      </c>
      <c r="W153" s="93">
        <v>1340</v>
      </c>
      <c r="Z153" s="81">
        <v>1600</v>
      </c>
      <c r="AA153" s="81">
        <v>2600</v>
      </c>
      <c r="AB153" s="82">
        <v>1700</v>
      </c>
      <c r="AC153" s="82">
        <v>2100</v>
      </c>
      <c r="AD153" s="83">
        <v>10</v>
      </c>
      <c r="AE153" s="83">
        <v>7.2</v>
      </c>
    </row>
    <row r="154" spans="1:31" x14ac:dyDescent="0.3">
      <c r="A154" s="25"/>
      <c r="B154" s="76"/>
      <c r="C154" s="76" t="s">
        <v>47</v>
      </c>
      <c r="D154" s="25">
        <v>1528.91</v>
      </c>
      <c r="E154" s="25">
        <v>1429.67</v>
      </c>
      <c r="F154" s="25">
        <v>1413.85</v>
      </c>
      <c r="G154" s="25">
        <v>1414.1</v>
      </c>
      <c r="H154" s="25">
        <v>1504.15</v>
      </c>
      <c r="I154" s="25">
        <v>1493.23</v>
      </c>
      <c r="J154" s="25">
        <v>1419.89</v>
      </c>
      <c r="K154" s="25">
        <v>1424.21</v>
      </c>
      <c r="L154" s="25">
        <v>1503.95</v>
      </c>
      <c r="M154" s="25">
        <v>1437.02</v>
      </c>
      <c r="N154" s="25">
        <v>1418.11</v>
      </c>
      <c r="O154" s="25">
        <v>1423.61</v>
      </c>
      <c r="P154" s="25">
        <v>1437.77</v>
      </c>
      <c r="Q154" s="76"/>
      <c r="R154" s="76"/>
      <c r="S154" s="76"/>
      <c r="T154" s="76"/>
      <c r="U154" s="77"/>
      <c r="V154" s="78"/>
      <c r="W154" s="79"/>
      <c r="X154" s="80"/>
    </row>
    <row r="155" spans="1:31" ht="31.8" thickBot="1" x14ac:dyDescent="0.35">
      <c r="A155" s="25"/>
      <c r="B155" s="84"/>
      <c r="C155" s="84" t="s">
        <v>48</v>
      </c>
      <c r="D155" s="85">
        <f t="shared" ref="D155:P155" si="47">IF(((D153="")*AND(D154="")),"",(D153-D154)*2)</f>
        <v>1765.0399999999995</v>
      </c>
      <c r="E155" s="85">
        <f t="shared" si="47"/>
        <v>1780.5</v>
      </c>
      <c r="F155" s="85">
        <f t="shared" si="47"/>
        <v>1783.92</v>
      </c>
      <c r="G155" s="85">
        <f t="shared" si="47"/>
        <v>1788.04</v>
      </c>
      <c r="H155" s="85">
        <f t="shared" si="47"/>
        <v>1761.46</v>
      </c>
      <c r="I155" s="85">
        <f t="shared" si="47"/>
        <v>1769.3000000000002</v>
      </c>
      <c r="J155" s="85">
        <f t="shared" si="47"/>
        <v>1784.6399999999999</v>
      </c>
      <c r="K155" s="85">
        <f t="shared" si="47"/>
        <v>1773.62</v>
      </c>
      <c r="L155" s="85">
        <f t="shared" si="47"/>
        <v>1737.0399999999995</v>
      </c>
      <c r="M155" s="85">
        <f t="shared" si="47"/>
        <v>1779.92</v>
      </c>
      <c r="N155" s="85">
        <f t="shared" si="47"/>
        <v>1791.7000000000003</v>
      </c>
      <c r="O155" s="85">
        <f t="shared" si="47"/>
        <v>1789.2800000000002</v>
      </c>
      <c r="P155" s="85">
        <f t="shared" si="47"/>
        <v>1778.62</v>
      </c>
      <c r="Q155" s="105"/>
      <c r="R155" s="84"/>
      <c r="S155" s="84"/>
      <c r="T155" s="84"/>
      <c r="U155" s="86"/>
      <c r="V155" s="87"/>
      <c r="W155" s="88"/>
      <c r="X155" s="80"/>
    </row>
    <row r="156" spans="1:31" x14ac:dyDescent="0.3">
      <c r="A156" s="89">
        <v>43367</v>
      </c>
      <c r="B156" s="90" t="s">
        <v>45</v>
      </c>
      <c r="C156" s="91" t="s">
        <v>46</v>
      </c>
      <c r="D156" s="25">
        <v>2420.2600000000002</v>
      </c>
      <c r="E156" s="25">
        <v>2329.7800000000002</v>
      </c>
      <c r="F156" s="25">
        <v>2313.59</v>
      </c>
      <c r="G156" s="25">
        <v>2315.14</v>
      </c>
      <c r="H156" s="25">
        <v>2380.8200000000002</v>
      </c>
      <c r="I156" s="25">
        <v>2381.09</v>
      </c>
      <c r="J156" s="25">
        <v>2319.0500000000002</v>
      </c>
      <c r="K156" s="25">
        <v>2323</v>
      </c>
      <c r="L156" s="25">
        <v>2392.2600000000002</v>
      </c>
      <c r="M156" s="25">
        <v>2333.0300000000002</v>
      </c>
      <c r="N156" s="25">
        <v>2323.42</v>
      </c>
      <c r="O156" s="25">
        <v>2324.0700000000002</v>
      </c>
      <c r="P156" s="25">
        <v>2339.98</v>
      </c>
      <c r="Q156" s="91">
        <f>IF((P157=""),"",MAX(D158:P158))</f>
        <v>1988.2200000000003</v>
      </c>
      <c r="R156" s="91">
        <f>IF(P157="","",MIN(D158:P158))</f>
        <v>1890.8000000000006</v>
      </c>
      <c r="S156" s="91">
        <f>IF((P158=""),"",AVERAGE(D158:P158))</f>
        <v>1964.7707692307695</v>
      </c>
      <c r="T156" s="91">
        <f>IF((P157=""),"",STDEV(D158:P158))</f>
        <v>30.70726148148513</v>
      </c>
      <c r="U156" s="92">
        <f>IF((P157=""),"",((Q156-R156)/(Q156+R156))*100)</f>
        <v>2.5114590798706788</v>
      </c>
      <c r="V156" s="70" t="str">
        <f>IF(P157="","",IF(U156&lt;7.2,IF(S156&gt;AB156,IF(S156&lt;AC156,"Pass","Fail"),"Fail"),"Fail"))</f>
        <v>Pass</v>
      </c>
      <c r="W156" s="93">
        <v>1340</v>
      </c>
      <c r="Z156" s="81">
        <v>1600</v>
      </c>
      <c r="AA156" s="81">
        <v>2600</v>
      </c>
      <c r="AB156" s="82">
        <v>1700</v>
      </c>
      <c r="AC156" s="82">
        <v>2100</v>
      </c>
      <c r="AD156" s="83">
        <v>10</v>
      </c>
      <c r="AE156" s="83">
        <v>7.2</v>
      </c>
    </row>
    <row r="157" spans="1:31" x14ac:dyDescent="0.3">
      <c r="A157" s="25"/>
      <c r="B157" s="76"/>
      <c r="C157" s="76" t="s">
        <v>47</v>
      </c>
      <c r="D157" s="25">
        <v>1466.06</v>
      </c>
      <c r="E157" s="25">
        <v>1342.05</v>
      </c>
      <c r="F157" s="25">
        <v>1325.71</v>
      </c>
      <c r="G157" s="25">
        <v>1322.85</v>
      </c>
      <c r="H157" s="25">
        <v>1394.68</v>
      </c>
      <c r="I157" s="25">
        <v>1405.8</v>
      </c>
      <c r="J157" s="25">
        <v>1330.03</v>
      </c>
      <c r="K157" s="25">
        <v>1330.11</v>
      </c>
      <c r="L157" s="25">
        <v>1446.86</v>
      </c>
      <c r="M157" s="25">
        <v>1347.87</v>
      </c>
      <c r="N157" s="25">
        <v>1329.31</v>
      </c>
      <c r="O157" s="25">
        <v>1330.83</v>
      </c>
      <c r="P157" s="25">
        <v>1352.32</v>
      </c>
      <c r="Q157" s="76"/>
      <c r="R157" s="76"/>
      <c r="S157" s="76"/>
      <c r="T157" s="76"/>
      <c r="U157" s="77"/>
      <c r="V157" s="78"/>
      <c r="W157" s="79"/>
      <c r="X157" s="80"/>
    </row>
    <row r="158" spans="1:31" ht="31.8" thickBot="1" x14ac:dyDescent="0.35">
      <c r="A158" s="25"/>
      <c r="B158" s="84"/>
      <c r="C158" s="84" t="s">
        <v>48</v>
      </c>
      <c r="D158" s="85">
        <f t="shared" ref="D158:P158" si="48">IF(((D156="")*AND(D157="")),"",(D156-D157)*2)</f>
        <v>1908.4000000000005</v>
      </c>
      <c r="E158" s="85">
        <f t="shared" si="48"/>
        <v>1975.4600000000005</v>
      </c>
      <c r="F158" s="85">
        <f t="shared" si="48"/>
        <v>1975.7600000000002</v>
      </c>
      <c r="G158" s="85">
        <f t="shared" si="48"/>
        <v>1984.58</v>
      </c>
      <c r="H158" s="85">
        <f t="shared" si="48"/>
        <v>1972.2800000000002</v>
      </c>
      <c r="I158" s="85">
        <f t="shared" si="48"/>
        <v>1950.5800000000004</v>
      </c>
      <c r="J158" s="85">
        <f t="shared" si="48"/>
        <v>1978.0400000000004</v>
      </c>
      <c r="K158" s="85">
        <f t="shared" si="48"/>
        <v>1985.7800000000002</v>
      </c>
      <c r="L158" s="85">
        <f t="shared" si="48"/>
        <v>1890.8000000000006</v>
      </c>
      <c r="M158" s="85">
        <f t="shared" si="48"/>
        <v>1970.3200000000006</v>
      </c>
      <c r="N158" s="85">
        <f t="shared" si="48"/>
        <v>1988.2200000000003</v>
      </c>
      <c r="O158" s="85">
        <f t="shared" si="48"/>
        <v>1986.4800000000005</v>
      </c>
      <c r="P158" s="85">
        <f t="shared" si="48"/>
        <v>1975.3200000000002</v>
      </c>
      <c r="Q158" s="105"/>
      <c r="R158" s="84"/>
      <c r="S158" s="84"/>
      <c r="T158" s="84"/>
      <c r="U158" s="86"/>
      <c r="V158" s="87"/>
      <c r="W158" s="88"/>
      <c r="X158" s="80"/>
    </row>
    <row r="159" spans="1:31" x14ac:dyDescent="0.3">
      <c r="A159" s="89">
        <v>43370</v>
      </c>
      <c r="B159" s="90" t="s">
        <v>45</v>
      </c>
      <c r="C159" s="91" t="s">
        <v>46</v>
      </c>
      <c r="D159" s="25">
        <v>2416.54</v>
      </c>
      <c r="E159" s="25">
        <v>2327.41</v>
      </c>
      <c r="F159" s="25">
        <v>2310.88</v>
      </c>
      <c r="G159" s="25">
        <v>2314.6799999999998</v>
      </c>
      <c r="H159" s="25">
        <v>2384.21</v>
      </c>
      <c r="I159" s="25">
        <v>2384.44</v>
      </c>
      <c r="J159" s="25">
        <v>2316.04</v>
      </c>
      <c r="K159" s="25">
        <v>2319.36</v>
      </c>
      <c r="L159" s="25">
        <v>2383.7199999999998</v>
      </c>
      <c r="M159" s="25">
        <v>2332.89</v>
      </c>
      <c r="N159" s="25">
        <v>2320.02</v>
      </c>
      <c r="O159" s="25">
        <v>2324.34</v>
      </c>
      <c r="P159" s="25">
        <v>2336.13</v>
      </c>
      <c r="Q159" s="91">
        <f>IF((P160=""),"",MAX(D161:P161))</f>
        <v>2074.06</v>
      </c>
      <c r="R159" s="91">
        <f>IF(P160="","",MIN(D161:P161))</f>
        <v>1952.0199999999995</v>
      </c>
      <c r="S159" s="91">
        <f>IF((P161=""),"",AVERAGE(D161:P161))</f>
        <v>2039.7584615384617</v>
      </c>
      <c r="T159" s="91">
        <f>IF((P160=""),"",STDEV(D161:P161))</f>
        <v>35.031053330379677</v>
      </c>
      <c r="U159" s="92">
        <f>IF((P160=""),"",((Q159-R159)/(Q159+R159))*100)</f>
        <v>3.0312363390692791</v>
      </c>
      <c r="V159" s="70" t="str">
        <f>IF(P160="","",IF(U159&lt;7.2,IF(S159&gt;AB159,IF(S159&lt;AC159,"Pass","Fail"),"Fail"),"Fail"))</f>
        <v>Pass</v>
      </c>
      <c r="W159" s="93">
        <v>1340</v>
      </c>
      <c r="Z159" s="81">
        <v>1600</v>
      </c>
      <c r="AA159" s="81">
        <v>2600</v>
      </c>
      <c r="AB159" s="82">
        <v>1700</v>
      </c>
      <c r="AC159" s="82">
        <v>2100</v>
      </c>
      <c r="AD159" s="83">
        <v>10</v>
      </c>
      <c r="AE159" s="83">
        <v>7.2</v>
      </c>
    </row>
    <row r="160" spans="1:31" x14ac:dyDescent="0.3">
      <c r="A160" s="25"/>
      <c r="B160" s="76"/>
      <c r="C160" s="76" t="s">
        <v>47</v>
      </c>
      <c r="D160" s="25">
        <v>1424.57</v>
      </c>
      <c r="E160" s="25">
        <v>1305.4100000000001</v>
      </c>
      <c r="F160" s="25">
        <v>1285.3599999999999</v>
      </c>
      <c r="G160" s="25">
        <v>1280.9100000000001</v>
      </c>
      <c r="H160" s="25">
        <v>1357.12</v>
      </c>
      <c r="I160" s="25">
        <v>1372.91</v>
      </c>
      <c r="J160" s="25">
        <v>1293.96</v>
      </c>
      <c r="K160" s="25">
        <v>1292.1199999999999</v>
      </c>
      <c r="L160" s="25">
        <v>1407.71</v>
      </c>
      <c r="M160" s="25">
        <v>1306.3800000000001</v>
      </c>
      <c r="N160" s="25">
        <v>1282.99</v>
      </c>
      <c r="O160" s="25">
        <v>1289.6099999999999</v>
      </c>
      <c r="P160" s="25">
        <v>1313.18</v>
      </c>
      <c r="Q160" s="76"/>
      <c r="R160" s="76"/>
      <c r="S160" s="76"/>
      <c r="T160" s="76"/>
      <c r="U160" s="77"/>
      <c r="V160" s="78"/>
      <c r="W160" s="79"/>
      <c r="X160" s="80"/>
      <c r="Z160" s="81">
        <v>1600</v>
      </c>
      <c r="AA160" s="81">
        <v>2600</v>
      </c>
      <c r="AB160" s="82">
        <v>1700</v>
      </c>
      <c r="AC160" s="82">
        <v>2100</v>
      </c>
      <c r="AD160" s="83">
        <v>10</v>
      </c>
      <c r="AE160" s="83">
        <v>7.2</v>
      </c>
    </row>
    <row r="161" spans="1:31" ht="31.8" thickBot="1" x14ac:dyDescent="0.35">
      <c r="A161" s="25"/>
      <c r="B161" s="84"/>
      <c r="C161" s="84" t="s">
        <v>48</v>
      </c>
      <c r="D161" s="85">
        <f t="shared" ref="D161:P161" si="49">IF(((D159="")*AND(D160="")),"",(D159-D160)*2)</f>
        <v>1983.94</v>
      </c>
      <c r="E161" s="85">
        <f t="shared" si="49"/>
        <v>2043.9999999999995</v>
      </c>
      <c r="F161" s="85">
        <f t="shared" si="49"/>
        <v>2051.0400000000004</v>
      </c>
      <c r="G161" s="85">
        <f t="shared" si="49"/>
        <v>2067.5399999999995</v>
      </c>
      <c r="H161" s="85">
        <f t="shared" si="49"/>
        <v>2054.1800000000003</v>
      </c>
      <c r="I161" s="85">
        <f t="shared" si="49"/>
        <v>2023.06</v>
      </c>
      <c r="J161" s="85">
        <f t="shared" si="49"/>
        <v>2044.1599999999999</v>
      </c>
      <c r="K161" s="85">
        <f t="shared" si="49"/>
        <v>2054.4800000000005</v>
      </c>
      <c r="L161" s="85">
        <f t="shared" si="49"/>
        <v>1952.0199999999995</v>
      </c>
      <c r="M161" s="85">
        <f t="shared" si="49"/>
        <v>2053.0199999999995</v>
      </c>
      <c r="N161" s="85">
        <f t="shared" si="49"/>
        <v>2074.06</v>
      </c>
      <c r="O161" s="85">
        <f t="shared" si="49"/>
        <v>2069.4600000000005</v>
      </c>
      <c r="P161" s="85">
        <f t="shared" si="49"/>
        <v>2045.9</v>
      </c>
      <c r="Q161" s="105"/>
      <c r="R161" s="84"/>
      <c r="S161" s="84"/>
      <c r="T161" s="84"/>
      <c r="U161" s="86"/>
      <c r="V161" s="87"/>
      <c r="W161" s="88"/>
      <c r="X161" s="80"/>
    </row>
    <row r="162" spans="1:31" x14ac:dyDescent="0.3">
      <c r="A162" s="89">
        <v>43370</v>
      </c>
      <c r="B162" s="90" t="s">
        <v>45</v>
      </c>
      <c r="C162" s="91" t="s">
        <v>46</v>
      </c>
      <c r="D162" s="25">
        <v>1469.36</v>
      </c>
      <c r="E162" s="25">
        <v>1318.91</v>
      </c>
      <c r="F162" s="25">
        <v>1279.5</v>
      </c>
      <c r="G162" s="25">
        <v>1278.68</v>
      </c>
      <c r="H162" s="25">
        <v>1391.74</v>
      </c>
      <c r="I162" s="25">
        <v>1402.55</v>
      </c>
      <c r="J162" s="25">
        <v>1294.75</v>
      </c>
      <c r="K162" s="25">
        <v>1302.33</v>
      </c>
      <c r="L162" s="25">
        <v>1279.5</v>
      </c>
      <c r="M162" s="25">
        <v>1278.68</v>
      </c>
      <c r="N162" s="25">
        <v>1391.74</v>
      </c>
      <c r="O162" s="25">
        <v>1402.55</v>
      </c>
      <c r="P162" s="25">
        <v>1451.86</v>
      </c>
      <c r="Q162" s="91">
        <f>IF((P163=""),"",MAX(D164:P164))</f>
        <v>2071.9800000000005</v>
      </c>
      <c r="R162" s="91">
        <f>IF(P163="","",MIN(D164:P164))</f>
        <v>1917.7499999999995</v>
      </c>
      <c r="S162" s="91">
        <f>IF((P164=""),"",AVERAGE(D164:P164))</f>
        <v>2023.7100000000003</v>
      </c>
      <c r="T162" s="91">
        <f>IF((P163=""),"",STDEV(D164:P164))</f>
        <v>46.750618177731319</v>
      </c>
      <c r="U162" s="92">
        <f>IF((P163=""),"",((Q162-R162)/(Q162+R162))*100)</f>
        <v>3.8656751208728641</v>
      </c>
      <c r="V162" s="70" t="str">
        <f>IF(P163="","",IF(U162&lt;7.2,IF(S162&gt;AB162,IF(S162&lt;AC162,"Pass","Fail"),"Fail"),"Fail"))</f>
        <v>Pass</v>
      </c>
      <c r="W162" s="93">
        <v>1340</v>
      </c>
      <c r="Z162" s="81">
        <v>1600</v>
      </c>
      <c r="AA162" s="81">
        <v>2600</v>
      </c>
      <c r="AB162" s="82">
        <v>1700</v>
      </c>
      <c r="AC162" s="82">
        <v>2100</v>
      </c>
      <c r="AD162" s="83">
        <v>10</v>
      </c>
      <c r="AE162" s="83">
        <v>7.2</v>
      </c>
    </row>
    <row r="163" spans="1:31" x14ac:dyDescent="0.3">
      <c r="A163" s="25"/>
      <c r="B163" s="76"/>
      <c r="C163" s="76" t="s">
        <v>47</v>
      </c>
      <c r="D163" s="25">
        <v>804.52</v>
      </c>
      <c r="E163" s="25">
        <v>633.6</v>
      </c>
      <c r="F163" s="25">
        <v>596.01</v>
      </c>
      <c r="G163" s="25">
        <v>588.02</v>
      </c>
      <c r="H163" s="25">
        <v>733.69</v>
      </c>
      <c r="I163" s="25">
        <v>729.74</v>
      </c>
      <c r="J163" s="25">
        <v>607.48</v>
      </c>
      <c r="K163" s="25">
        <v>619.61</v>
      </c>
      <c r="L163" s="25">
        <v>596.01</v>
      </c>
      <c r="M163" s="25">
        <v>588.02</v>
      </c>
      <c r="N163" s="25">
        <v>733.69</v>
      </c>
      <c r="O163" s="25">
        <v>729.74</v>
      </c>
      <c r="P163" s="25">
        <v>812.61</v>
      </c>
      <c r="Q163" s="76"/>
      <c r="R163" s="76"/>
      <c r="S163" s="76"/>
      <c r="T163" s="76"/>
      <c r="U163" s="77"/>
      <c r="V163" s="78"/>
      <c r="W163" s="79"/>
      <c r="X163" s="80"/>
      <c r="Z163" s="81">
        <v>1600</v>
      </c>
      <c r="AA163" s="81">
        <v>2600</v>
      </c>
      <c r="AB163" s="82">
        <v>1700</v>
      </c>
      <c r="AC163" s="82">
        <v>2100</v>
      </c>
      <c r="AD163" s="83">
        <v>10</v>
      </c>
      <c r="AE163" s="83">
        <v>7.2</v>
      </c>
    </row>
    <row r="164" spans="1:31" ht="31.8" thickBot="1" x14ac:dyDescent="0.35">
      <c r="A164" s="25"/>
      <c r="B164" s="84"/>
      <c r="C164" s="84" t="s">
        <v>48</v>
      </c>
      <c r="D164" s="85">
        <f>IF(((D162="")*AND(D163="")),"",(D162-D163)*3)</f>
        <v>1994.5199999999998</v>
      </c>
      <c r="E164" s="85">
        <f t="shared" ref="E164:N164" si="50">IF(((E162="")*AND(E163="")),"",(E162-E163)*3)</f>
        <v>2055.9300000000003</v>
      </c>
      <c r="F164" s="85">
        <f t="shared" si="50"/>
        <v>2050.4700000000003</v>
      </c>
      <c r="G164" s="85">
        <f t="shared" si="50"/>
        <v>2071.9800000000005</v>
      </c>
      <c r="H164" s="85">
        <f t="shared" si="50"/>
        <v>1974.1499999999999</v>
      </c>
      <c r="I164" s="85">
        <f t="shared" si="50"/>
        <v>2018.4299999999998</v>
      </c>
      <c r="J164" s="85">
        <f t="shared" si="50"/>
        <v>2061.81</v>
      </c>
      <c r="K164" s="85">
        <f t="shared" si="50"/>
        <v>2048.16</v>
      </c>
      <c r="L164" s="85">
        <f t="shared" si="50"/>
        <v>2050.4700000000003</v>
      </c>
      <c r="M164" s="85">
        <f t="shared" si="50"/>
        <v>2071.9800000000005</v>
      </c>
      <c r="N164" s="85">
        <f t="shared" si="50"/>
        <v>1974.1499999999999</v>
      </c>
      <c r="O164" s="85">
        <f>IF(((O162="")*AND(O163="")),"",(O162-O163)*3)</f>
        <v>2018.4299999999998</v>
      </c>
      <c r="P164" s="85">
        <f>IF(((P162="")*AND(P163="")),"",(P162-P163)*3)</f>
        <v>1917.7499999999995</v>
      </c>
      <c r="Q164" s="105"/>
      <c r="R164" s="84"/>
      <c r="S164" s="84"/>
      <c r="T164" s="84"/>
      <c r="U164" s="86"/>
      <c r="V164" s="87"/>
      <c r="W164" s="88"/>
      <c r="X164" s="80"/>
    </row>
    <row r="165" spans="1:31" x14ac:dyDescent="0.3">
      <c r="A165" s="89">
        <v>43378</v>
      </c>
      <c r="B165" s="90" t="s">
        <v>45</v>
      </c>
      <c r="C165" s="91" t="s">
        <v>46</v>
      </c>
      <c r="D165" s="25">
        <v>2426.7600000000002</v>
      </c>
      <c r="E165" s="25">
        <v>2332.8000000000002</v>
      </c>
      <c r="F165" s="25">
        <v>2318.02</v>
      </c>
      <c r="G165" s="25">
        <v>2319.7600000000002</v>
      </c>
      <c r="H165" s="25">
        <v>2392.25</v>
      </c>
      <c r="I165" s="25">
        <v>2390.48</v>
      </c>
      <c r="J165" s="25">
        <v>2323.9299999999998</v>
      </c>
      <c r="K165" s="25">
        <v>2325.37</v>
      </c>
      <c r="L165" s="25">
        <v>2382.5700000000002</v>
      </c>
      <c r="M165" s="25">
        <v>2340.65</v>
      </c>
      <c r="N165" s="25">
        <v>2326.7800000000002</v>
      </c>
      <c r="O165" s="25">
        <v>2327.4699999999998</v>
      </c>
      <c r="P165" s="25">
        <v>2339.91</v>
      </c>
      <c r="Q165" s="91">
        <f>IF((P166=""),"",MAX(D167:P167))</f>
        <v>3011.55</v>
      </c>
      <c r="R165" s="91">
        <f>IF(P166="","",MIN(D167:P167))</f>
        <v>2837.79</v>
      </c>
      <c r="S165" s="91">
        <f>IF((P167=""),"",AVERAGE(D167:P167))</f>
        <v>2964.2999999999997</v>
      </c>
      <c r="T165" s="91">
        <f>IF((P166=""),"",STDEV(D167:P167))</f>
        <v>47.756565517214419</v>
      </c>
      <c r="U165" s="92">
        <f>IF((P166=""),"",((Q165-R165)/(Q165+R165))*100)</f>
        <v>2.9705915539189074</v>
      </c>
      <c r="V165" s="70" t="str">
        <f>IF(P166="","",IF(U165&lt;7.2,IF(S165&gt;AB165,IF(S165&lt;AC165,"Pass","Fail"),"Fail"),"Fail"))</f>
        <v>Fail</v>
      </c>
      <c r="W165" s="93">
        <v>1340</v>
      </c>
      <c r="Z165" s="81">
        <v>1600</v>
      </c>
      <c r="AA165" s="81">
        <v>2600</v>
      </c>
      <c r="AB165" s="82">
        <v>1700</v>
      </c>
      <c r="AC165" s="82">
        <v>2100</v>
      </c>
      <c r="AD165" s="83">
        <v>10</v>
      </c>
      <c r="AE165" s="83">
        <v>7.2</v>
      </c>
    </row>
    <row r="166" spans="1:31" x14ac:dyDescent="0.3">
      <c r="A166" s="25"/>
      <c r="B166" s="76"/>
      <c r="C166" s="76" t="s">
        <v>47</v>
      </c>
      <c r="D166" s="25">
        <v>1459.68</v>
      </c>
      <c r="E166" s="25">
        <v>1338.8</v>
      </c>
      <c r="F166" s="25">
        <v>1325.39</v>
      </c>
      <c r="G166" s="25">
        <v>1319.38</v>
      </c>
      <c r="H166" s="25">
        <v>1410.86</v>
      </c>
      <c r="I166" s="25">
        <v>1407.45</v>
      </c>
      <c r="J166" s="25">
        <v>1330.11</v>
      </c>
      <c r="K166" s="25">
        <v>1328.02</v>
      </c>
      <c r="L166" s="25">
        <v>1436.64</v>
      </c>
      <c r="M166" s="25">
        <v>1346.13</v>
      </c>
      <c r="N166" s="25">
        <v>1322.93</v>
      </c>
      <c r="O166" s="25">
        <v>1328.49</v>
      </c>
      <c r="P166" s="25">
        <v>1347.57</v>
      </c>
      <c r="Q166" s="76"/>
      <c r="R166" s="76"/>
      <c r="S166" s="76"/>
      <c r="T166" s="76"/>
      <c r="U166" s="77"/>
      <c r="V166" s="78"/>
      <c r="W166" s="79"/>
      <c r="X166" s="80"/>
      <c r="Z166" s="81">
        <v>1600</v>
      </c>
      <c r="AA166" s="81">
        <v>2600</v>
      </c>
      <c r="AB166" s="82">
        <v>1700</v>
      </c>
      <c r="AC166" s="82">
        <v>2100</v>
      </c>
      <c r="AD166" s="83">
        <v>10</v>
      </c>
      <c r="AE166" s="83">
        <v>7.2</v>
      </c>
    </row>
    <row r="167" spans="1:31" ht="31.8" thickBot="1" x14ac:dyDescent="0.35">
      <c r="A167" s="25"/>
      <c r="B167" s="84"/>
      <c r="C167" s="84" t="s">
        <v>48</v>
      </c>
      <c r="D167" s="85">
        <f>IF(((D165="")*AND(D166="")),"",(D165-D166)*3)</f>
        <v>2901.2400000000007</v>
      </c>
      <c r="E167" s="85">
        <f t="shared" ref="E167:N167" si="51">IF(((E165="")*AND(E166="")),"",(E165-E166)*3)</f>
        <v>2982.0000000000009</v>
      </c>
      <c r="F167" s="85">
        <f t="shared" si="51"/>
        <v>2977.8899999999994</v>
      </c>
      <c r="G167" s="85">
        <f t="shared" si="51"/>
        <v>3001.1400000000003</v>
      </c>
      <c r="H167" s="85">
        <f t="shared" si="51"/>
        <v>2944.17</v>
      </c>
      <c r="I167" s="85">
        <f t="shared" si="51"/>
        <v>2949.09</v>
      </c>
      <c r="J167" s="85">
        <f t="shared" si="51"/>
        <v>2981.46</v>
      </c>
      <c r="K167" s="85">
        <f t="shared" si="51"/>
        <v>2992.0499999999997</v>
      </c>
      <c r="L167" s="85">
        <f t="shared" si="51"/>
        <v>2837.79</v>
      </c>
      <c r="M167" s="85">
        <f t="shared" si="51"/>
        <v>2983.56</v>
      </c>
      <c r="N167" s="85">
        <f t="shared" si="51"/>
        <v>3011.55</v>
      </c>
      <c r="O167" s="85">
        <f>IF(((O165="")*AND(O166="")),"",(O165-O166)*3)</f>
        <v>2996.9399999999996</v>
      </c>
      <c r="P167" s="85">
        <f>IF(((P165="")*AND(P166="")),"",(P165-P166)*3)</f>
        <v>2977.0199999999995</v>
      </c>
      <c r="Q167" s="105"/>
      <c r="R167" s="84"/>
      <c r="S167" s="84"/>
      <c r="T167" s="84"/>
      <c r="U167" s="86"/>
      <c r="V167" s="87"/>
      <c r="W167" s="88"/>
      <c r="X167" s="80"/>
    </row>
    <row r="168" spans="1:31" x14ac:dyDescent="0.3">
      <c r="A168" s="89">
        <v>43378</v>
      </c>
      <c r="B168" s="90" t="s">
        <v>45</v>
      </c>
      <c r="C168" s="91" t="s">
        <v>46</v>
      </c>
      <c r="D168" s="25">
        <v>2961.61</v>
      </c>
      <c r="E168" s="25">
        <v>2846.67</v>
      </c>
      <c r="F168" s="25">
        <v>2833.08</v>
      </c>
      <c r="G168" s="25">
        <v>2834.82</v>
      </c>
      <c r="H168" s="25">
        <v>2917.34</v>
      </c>
      <c r="I168" s="25">
        <v>2894.96</v>
      </c>
      <c r="J168" s="25">
        <v>2840.49</v>
      </c>
      <c r="K168" s="25">
        <v>2839.33</v>
      </c>
      <c r="L168" s="25">
        <v>2922.89</v>
      </c>
      <c r="M168" s="25">
        <v>2855</v>
      </c>
      <c r="N168" s="25">
        <v>2843.87</v>
      </c>
      <c r="O168" s="25">
        <v>2831.31</v>
      </c>
      <c r="P168" s="25">
        <v>2864.25</v>
      </c>
      <c r="Q168" s="91">
        <f>IF((P169=""),"",MAX(D170:P170))</f>
        <v>2058.54</v>
      </c>
      <c r="R168" s="91">
        <f>IF(P169="","",MIN(D170:P170))</f>
        <v>1991.3799999999997</v>
      </c>
      <c r="S168" s="91">
        <f>IF((P170=""),"",AVERAGE(D170:P170))</f>
        <v>2041.2907692307692</v>
      </c>
      <c r="T168" s="91">
        <f>IF((P169=""),"",STDEV(D170:P170))</f>
        <v>17.257092484704508</v>
      </c>
      <c r="U168" s="92">
        <f>IF((P169=""),"",((Q168-R168)/(Q168+R168))*100)</f>
        <v>1.6583043615676436</v>
      </c>
      <c r="V168" s="70" t="str">
        <f>IF(P169="","",IF(U168&lt;7.2,IF(S168&gt;AB168,IF(S168&lt;AC168,"Pass","Fail"),"Fail"),"Fail"))</f>
        <v>Pass</v>
      </c>
      <c r="W168" s="93">
        <v>1340</v>
      </c>
      <c r="Z168" s="81">
        <v>1600</v>
      </c>
      <c r="AA168" s="81">
        <v>2600</v>
      </c>
      <c r="AB168" s="82">
        <v>1700</v>
      </c>
      <c r="AC168" s="82">
        <v>2100</v>
      </c>
      <c r="AD168" s="83">
        <v>10</v>
      </c>
      <c r="AE168" s="83">
        <v>7.2</v>
      </c>
    </row>
    <row r="169" spans="1:31" x14ac:dyDescent="0.3">
      <c r="A169" s="25"/>
      <c r="B169" s="76"/>
      <c r="C169" s="76" t="s">
        <v>47</v>
      </c>
      <c r="D169" s="25">
        <v>1940.55</v>
      </c>
      <c r="E169" s="25">
        <v>1825.72</v>
      </c>
      <c r="F169" s="25">
        <v>1815.92</v>
      </c>
      <c r="G169" s="25">
        <v>1806.28</v>
      </c>
      <c r="H169" s="25">
        <v>1891.88</v>
      </c>
      <c r="I169" s="25">
        <v>1873.41</v>
      </c>
      <c r="J169" s="25">
        <v>1817.95</v>
      </c>
      <c r="K169" s="25">
        <v>1820.37</v>
      </c>
      <c r="L169" s="25">
        <v>1927.2</v>
      </c>
      <c r="M169" s="25">
        <v>1832.44</v>
      </c>
      <c r="N169" s="25">
        <v>1814.6</v>
      </c>
      <c r="O169" s="25">
        <v>1802.59</v>
      </c>
      <c r="P169" s="25">
        <v>1848.32</v>
      </c>
      <c r="Q169" s="76"/>
      <c r="R169" s="76"/>
      <c r="S169" s="76"/>
      <c r="T169" s="76"/>
      <c r="U169" s="77"/>
      <c r="V169" s="78"/>
      <c r="W169" s="79"/>
      <c r="X169" s="80"/>
    </row>
    <row r="170" spans="1:31" ht="31.8" thickBot="1" x14ac:dyDescent="0.35">
      <c r="A170" s="25"/>
      <c r="B170" s="84"/>
      <c r="C170" s="84" t="s">
        <v>48</v>
      </c>
      <c r="D170" s="85">
        <f t="shared" ref="D170:P170" si="52">IF(((D168="")*AND(D169="")),"",(D168-D169)*2)</f>
        <v>2042.1200000000003</v>
      </c>
      <c r="E170" s="85">
        <f t="shared" si="52"/>
        <v>2041.9</v>
      </c>
      <c r="F170" s="85">
        <f t="shared" si="52"/>
        <v>2034.3199999999997</v>
      </c>
      <c r="G170" s="85">
        <f t="shared" si="52"/>
        <v>2057.0800000000004</v>
      </c>
      <c r="H170" s="85">
        <f t="shared" si="52"/>
        <v>2050.92</v>
      </c>
      <c r="I170" s="85">
        <f t="shared" si="52"/>
        <v>2043.1</v>
      </c>
      <c r="J170" s="85">
        <f t="shared" si="52"/>
        <v>2045.0799999999995</v>
      </c>
      <c r="K170" s="85">
        <f t="shared" si="52"/>
        <v>2037.92</v>
      </c>
      <c r="L170" s="85">
        <f t="shared" si="52"/>
        <v>1991.3799999999997</v>
      </c>
      <c r="M170" s="85">
        <f t="shared" si="52"/>
        <v>2045.12</v>
      </c>
      <c r="N170" s="85">
        <f t="shared" si="52"/>
        <v>2058.54</v>
      </c>
      <c r="O170" s="85">
        <f t="shared" si="52"/>
        <v>2057.44</v>
      </c>
      <c r="P170" s="85">
        <f t="shared" si="52"/>
        <v>2031.8600000000001</v>
      </c>
      <c r="Q170" s="105"/>
      <c r="R170" s="84"/>
      <c r="S170" s="84"/>
      <c r="T170" s="84"/>
      <c r="U170" s="86"/>
      <c r="V170" s="87"/>
      <c r="W170" s="88"/>
      <c r="X170" s="80"/>
    </row>
    <row r="171" spans="1:31" x14ac:dyDescent="0.3">
      <c r="A171" s="89">
        <v>43382</v>
      </c>
      <c r="B171" s="90" t="s">
        <v>45</v>
      </c>
      <c r="C171" s="91" t="s">
        <v>46</v>
      </c>
      <c r="D171" s="25">
        <v>2902.95</v>
      </c>
      <c r="E171" s="25">
        <v>2833.31</v>
      </c>
      <c r="F171" s="25">
        <v>2828.29</v>
      </c>
      <c r="G171" s="25">
        <v>2838.39</v>
      </c>
      <c r="H171" s="25">
        <v>2923.5</v>
      </c>
      <c r="I171" s="25">
        <v>2953.48</v>
      </c>
      <c r="J171" s="25">
        <v>2843.14</v>
      </c>
      <c r="K171" s="25">
        <v>2827.98</v>
      </c>
      <c r="L171" s="25">
        <v>2905.6</v>
      </c>
      <c r="M171" s="25">
        <v>2848.59</v>
      </c>
      <c r="N171" s="25">
        <v>2837.22</v>
      </c>
      <c r="O171" s="25">
        <v>2857.83</v>
      </c>
      <c r="P171" s="25">
        <v>2836.43</v>
      </c>
      <c r="Q171" s="91">
        <f>IF((P172=""),"",MAX(D173:P173))</f>
        <v>2058.2800000000002</v>
      </c>
      <c r="R171" s="91">
        <f>IF(P172="","",MIN(D173:P173))</f>
        <v>1963.8599999999997</v>
      </c>
      <c r="S171" s="91">
        <f>IF((P173=""),"",AVERAGE(D173:P173))</f>
        <v>2019.5430769230768</v>
      </c>
      <c r="T171" s="91">
        <f>IF((P172=""),"",STDEV(D173:P173))</f>
        <v>24.178225529256522</v>
      </c>
      <c r="U171" s="92">
        <f>IF((P172=""),"",((Q171-R171)/(Q171+R171))*100)</f>
        <v>2.3475065512389057</v>
      </c>
      <c r="V171" s="70" t="str">
        <f>IF(P172="","",IF(U171&lt;7.2,IF(S171&gt;AB171,IF(S171&lt;AC171,"Pass","Fail"),"Fail"),"Fail"))</f>
        <v>Pass</v>
      </c>
      <c r="W171" s="93">
        <v>1335</v>
      </c>
      <c r="Z171" s="81">
        <v>1600</v>
      </c>
      <c r="AA171" s="81">
        <v>2600</v>
      </c>
      <c r="AB171" s="82">
        <v>1700</v>
      </c>
      <c r="AC171" s="82">
        <v>2100</v>
      </c>
      <c r="AD171" s="83">
        <v>10</v>
      </c>
      <c r="AE171" s="83">
        <v>7.2</v>
      </c>
    </row>
    <row r="172" spans="1:31" x14ac:dyDescent="0.3">
      <c r="A172" s="25"/>
      <c r="B172" s="76"/>
      <c r="C172" s="76" t="s">
        <v>47</v>
      </c>
      <c r="D172" s="25">
        <v>1909.86</v>
      </c>
      <c r="E172" s="25">
        <v>1824.95</v>
      </c>
      <c r="F172" s="25">
        <v>1812.78</v>
      </c>
      <c r="G172" s="25">
        <v>1820.38</v>
      </c>
      <c r="H172" s="25">
        <v>1903.13</v>
      </c>
      <c r="I172" s="25">
        <v>1924.34</v>
      </c>
      <c r="J172" s="25">
        <v>1834.56</v>
      </c>
      <c r="K172" s="25">
        <v>1821.21</v>
      </c>
      <c r="L172" s="25">
        <v>1923.67</v>
      </c>
      <c r="M172" s="25">
        <v>1843.68</v>
      </c>
      <c r="N172" s="25">
        <v>1821.26</v>
      </c>
      <c r="O172" s="25">
        <v>1842.03</v>
      </c>
      <c r="P172" s="25">
        <v>1827.83</v>
      </c>
      <c r="Q172" s="76"/>
      <c r="R172" s="76"/>
      <c r="S172" s="76"/>
      <c r="T172" s="76"/>
      <c r="U172" s="77"/>
      <c r="V172" s="78"/>
      <c r="W172" s="79"/>
      <c r="X172" s="80"/>
    </row>
    <row r="173" spans="1:31" ht="31.8" thickBot="1" x14ac:dyDescent="0.35">
      <c r="A173" s="25"/>
      <c r="B173" s="84"/>
      <c r="C173" s="84" t="s">
        <v>48</v>
      </c>
      <c r="D173" s="85">
        <f t="shared" ref="D173:P173" si="53">IF(((D171="")*AND(D172="")),"",(D171-D172)*2)</f>
        <v>1986.1799999999998</v>
      </c>
      <c r="E173" s="85">
        <f t="shared" si="53"/>
        <v>2016.7199999999998</v>
      </c>
      <c r="F173" s="85">
        <f t="shared" si="53"/>
        <v>2031.02</v>
      </c>
      <c r="G173" s="85">
        <f t="shared" si="53"/>
        <v>2036.0199999999995</v>
      </c>
      <c r="H173" s="85">
        <f t="shared" si="53"/>
        <v>2040.7399999999998</v>
      </c>
      <c r="I173" s="85">
        <f t="shared" si="53"/>
        <v>2058.2800000000002</v>
      </c>
      <c r="J173" s="85">
        <f t="shared" si="53"/>
        <v>2017.1599999999999</v>
      </c>
      <c r="K173" s="85">
        <f t="shared" si="53"/>
        <v>2013.54</v>
      </c>
      <c r="L173" s="85">
        <f t="shared" si="53"/>
        <v>1963.8599999999997</v>
      </c>
      <c r="M173" s="85">
        <f t="shared" si="53"/>
        <v>2009.8200000000002</v>
      </c>
      <c r="N173" s="85">
        <f t="shared" si="53"/>
        <v>2031.9199999999996</v>
      </c>
      <c r="O173" s="85">
        <f t="shared" si="53"/>
        <v>2031.6</v>
      </c>
      <c r="P173" s="85">
        <f t="shared" si="53"/>
        <v>2017.1999999999998</v>
      </c>
      <c r="Q173" s="105"/>
      <c r="R173" s="84"/>
      <c r="S173" s="84"/>
      <c r="T173" s="84"/>
      <c r="U173" s="86"/>
      <c r="V173" s="87"/>
      <c r="W173" s="88"/>
      <c r="X173" s="80"/>
    </row>
    <row r="174" spans="1:31" ht="15.75" customHeight="1" x14ac:dyDescent="0.3">
      <c r="A174" s="89">
        <v>43385</v>
      </c>
      <c r="B174" s="90" t="s">
        <v>45</v>
      </c>
      <c r="C174" s="91" t="s">
        <v>46</v>
      </c>
      <c r="D174" s="25">
        <v>2916.15</v>
      </c>
      <c r="E174" s="25">
        <v>2841.62</v>
      </c>
      <c r="F174" s="25">
        <v>2836.57</v>
      </c>
      <c r="G174" s="25">
        <v>2849.75</v>
      </c>
      <c r="H174" s="25">
        <v>2933.36</v>
      </c>
      <c r="I174" s="25">
        <v>2962.64</v>
      </c>
      <c r="J174" s="25">
        <v>2854.05</v>
      </c>
      <c r="K174" s="25">
        <v>2838.77</v>
      </c>
      <c r="L174" s="25">
        <v>2907.59</v>
      </c>
      <c r="M174" s="25">
        <v>2860.68</v>
      </c>
      <c r="N174" s="25">
        <v>2848.39</v>
      </c>
      <c r="O174" s="25">
        <v>2867.63</v>
      </c>
      <c r="P174" s="25">
        <v>2846.05</v>
      </c>
      <c r="Q174" s="91">
        <f>IF((P175=""),"",MAX(D176:P176))</f>
        <v>2068.64</v>
      </c>
      <c r="R174" s="91">
        <f>IF(P175="","",MIN(D176:P176))</f>
        <v>1948.9800000000005</v>
      </c>
      <c r="S174" s="91">
        <f>IF((P176=""),"",AVERAGE(D176:P176))</f>
        <v>2024.3107692307692</v>
      </c>
      <c r="T174" s="91">
        <f>IF((P175=""),"",STDEV(D176:P176))</f>
        <v>30.978967720465381</v>
      </c>
      <c r="U174" s="92">
        <f>IF((P175=""),"",((Q174-R174)/(Q174+R174))*100)</f>
        <v>2.9783802350645252</v>
      </c>
      <c r="V174" s="70" t="str">
        <f>IF(P175="","",IF(U174&lt;7.2,IF(S174&gt;AB174,IF(S174&lt;AC174,"Pass","Fail"),"Fail"),"Fail"))</f>
        <v>Pass</v>
      </c>
      <c r="W174" s="93">
        <v>102</v>
      </c>
      <c r="X174" s="95" t="s">
        <v>66</v>
      </c>
      <c r="Z174" s="81">
        <v>1600</v>
      </c>
      <c r="AA174" s="81">
        <v>2600</v>
      </c>
      <c r="AB174" s="82">
        <v>1700</v>
      </c>
      <c r="AC174" s="82">
        <v>2100</v>
      </c>
      <c r="AD174" s="83">
        <v>10</v>
      </c>
      <c r="AE174" s="83">
        <v>7.2</v>
      </c>
    </row>
    <row r="175" spans="1:31" x14ac:dyDescent="0.3">
      <c r="A175" s="25"/>
      <c r="B175" s="76"/>
      <c r="C175" s="76" t="s">
        <v>47</v>
      </c>
      <c r="D175" s="25">
        <v>1923.96</v>
      </c>
      <c r="E175" s="25">
        <v>1832.74</v>
      </c>
      <c r="F175" s="25">
        <v>1819.6</v>
      </c>
      <c r="G175" s="25">
        <v>1825.06</v>
      </c>
      <c r="H175" s="25">
        <v>1906.25</v>
      </c>
      <c r="I175" s="25">
        <v>1928.32</v>
      </c>
      <c r="J175" s="25">
        <v>1841.65</v>
      </c>
      <c r="K175" s="25">
        <v>1826.61</v>
      </c>
      <c r="L175" s="25">
        <v>1933.1</v>
      </c>
      <c r="M175" s="25">
        <v>1850.91</v>
      </c>
      <c r="N175" s="25">
        <v>1829.63</v>
      </c>
      <c r="O175" s="25">
        <v>1847.26</v>
      </c>
      <c r="P175" s="25">
        <v>1840.14</v>
      </c>
      <c r="Q175" s="76"/>
      <c r="R175" s="76"/>
      <c r="S175" s="76"/>
      <c r="T175" s="76"/>
      <c r="U175" s="77"/>
      <c r="V175" s="78"/>
      <c r="W175" s="79"/>
      <c r="X175" s="80"/>
    </row>
    <row r="176" spans="1:31" ht="31.8" thickBot="1" x14ac:dyDescent="0.35">
      <c r="A176" s="25"/>
      <c r="B176" s="84"/>
      <c r="C176" s="84" t="s">
        <v>48</v>
      </c>
      <c r="D176" s="85">
        <f t="shared" ref="D176:P176" si="54">IF(((D174="")*AND(D175="")),"",(D174-D175)*2)</f>
        <v>1984.38</v>
      </c>
      <c r="E176" s="85">
        <f t="shared" si="54"/>
        <v>2017.7599999999998</v>
      </c>
      <c r="F176" s="85">
        <f t="shared" si="54"/>
        <v>2033.9400000000005</v>
      </c>
      <c r="G176" s="85">
        <f t="shared" si="54"/>
        <v>2049.38</v>
      </c>
      <c r="H176" s="85">
        <f t="shared" si="54"/>
        <v>2054.2200000000003</v>
      </c>
      <c r="I176" s="85">
        <f t="shared" si="54"/>
        <v>2068.64</v>
      </c>
      <c r="J176" s="85">
        <f t="shared" si="54"/>
        <v>2024.8000000000002</v>
      </c>
      <c r="K176" s="85">
        <f t="shared" si="54"/>
        <v>2024.3200000000002</v>
      </c>
      <c r="L176" s="85">
        <f t="shared" si="54"/>
        <v>1948.9800000000005</v>
      </c>
      <c r="M176" s="85">
        <f t="shared" si="54"/>
        <v>2019.5399999999995</v>
      </c>
      <c r="N176" s="85">
        <f t="shared" si="54"/>
        <v>2037.5199999999995</v>
      </c>
      <c r="O176" s="85">
        <f t="shared" si="54"/>
        <v>2040.7400000000002</v>
      </c>
      <c r="P176" s="85">
        <f t="shared" si="54"/>
        <v>2011.8200000000002</v>
      </c>
      <c r="Q176" s="105"/>
      <c r="R176" s="84"/>
      <c r="S176" s="84"/>
      <c r="T176" s="84"/>
      <c r="U176" s="86"/>
      <c r="V176" s="87"/>
      <c r="W176" s="88"/>
      <c r="X176" s="80"/>
    </row>
    <row r="177" spans="1:31" x14ac:dyDescent="0.3">
      <c r="A177" s="89">
        <v>43388</v>
      </c>
      <c r="B177" s="90" t="s">
        <v>45</v>
      </c>
      <c r="C177" s="91" t="s">
        <v>46</v>
      </c>
      <c r="D177" s="25">
        <v>2910.06</v>
      </c>
      <c r="E177" s="25">
        <v>2843.82</v>
      </c>
      <c r="F177" s="25">
        <v>2835.49</v>
      </c>
      <c r="G177" s="25">
        <v>2843.98</v>
      </c>
      <c r="H177" s="25">
        <v>2929.54</v>
      </c>
      <c r="I177" s="25">
        <v>2962.46</v>
      </c>
      <c r="J177" s="25">
        <v>2854.59</v>
      </c>
      <c r="K177" s="25">
        <v>2840.31</v>
      </c>
      <c r="L177" s="25">
        <v>2908.51</v>
      </c>
      <c r="M177" s="25">
        <v>2852.22</v>
      </c>
      <c r="N177" s="25">
        <v>2839.75</v>
      </c>
      <c r="O177" s="25">
        <v>2865.23</v>
      </c>
      <c r="P177" s="25">
        <v>2845.67</v>
      </c>
      <c r="Q177" s="91">
        <f>IF((P178=""),"",MAX(D179:P179))</f>
        <v>2075.9</v>
      </c>
      <c r="R177" s="91">
        <f>IF(P178="","",MIN(D179:P179))</f>
        <v>1970.9400000000005</v>
      </c>
      <c r="S177" s="91">
        <f>IF((P179=""),"",AVERAGE(D179:P179))</f>
        <v>2032.8630769230767</v>
      </c>
      <c r="T177" s="91">
        <f>IF((P178=""),"",STDEV(D179:P179))</f>
        <v>26.904871735002189</v>
      </c>
      <c r="U177" s="92">
        <f>IF((P178=""),"",((Q177-R177)/(Q177+R177))*100)</f>
        <v>2.5936286089887313</v>
      </c>
      <c r="V177" s="70" t="str">
        <f>IF(P178="","",IF(U177&lt;7.2,IF(S177&gt;AB177,IF(S177&lt;AC177,"Pass","Fail"),"Fail"),"Fail"))</f>
        <v>Pass</v>
      </c>
      <c r="W177" s="93">
        <v>1340</v>
      </c>
      <c r="Z177" s="81">
        <v>1600</v>
      </c>
      <c r="AA177" s="81">
        <v>2600</v>
      </c>
      <c r="AB177" s="82">
        <v>1700</v>
      </c>
      <c r="AC177" s="82">
        <v>2100</v>
      </c>
      <c r="AD177" s="83">
        <v>10</v>
      </c>
      <c r="AE177" s="83">
        <v>7.2</v>
      </c>
    </row>
    <row r="178" spans="1:31" x14ac:dyDescent="0.3">
      <c r="A178" s="25"/>
      <c r="B178" s="76"/>
      <c r="C178" s="76" t="s">
        <v>47</v>
      </c>
      <c r="D178" s="25">
        <v>1913.31</v>
      </c>
      <c r="E178" s="25">
        <v>1825.07</v>
      </c>
      <c r="F178" s="25">
        <v>1818.52</v>
      </c>
      <c r="G178" s="25">
        <v>1820.26</v>
      </c>
      <c r="H178" s="25">
        <v>1902.89</v>
      </c>
      <c r="I178" s="25">
        <v>1924.51</v>
      </c>
      <c r="J178" s="25">
        <v>1833.68</v>
      </c>
      <c r="K178" s="25">
        <v>1818.03</v>
      </c>
      <c r="L178" s="25">
        <v>1923.04</v>
      </c>
      <c r="M178" s="25">
        <v>1844.69</v>
      </c>
      <c r="N178" s="25">
        <v>1824.33</v>
      </c>
      <c r="O178" s="25">
        <v>1840.75</v>
      </c>
      <c r="P178" s="25">
        <v>1828.94</v>
      </c>
      <c r="Q178" s="76"/>
      <c r="R178" s="76"/>
      <c r="S178" s="76"/>
      <c r="T178" s="76"/>
      <c r="U178" s="77"/>
      <c r="V178" s="78"/>
      <c r="W178" s="79"/>
      <c r="X178" s="80"/>
    </row>
    <row r="179" spans="1:31" ht="31.8" thickBot="1" x14ac:dyDescent="0.35">
      <c r="A179" s="25"/>
      <c r="B179" s="84"/>
      <c r="C179" s="84" t="s">
        <v>48</v>
      </c>
      <c r="D179" s="85">
        <f t="shared" ref="D179:P179" si="55">IF(((D177="")*AND(D178="")),"",(D177-D178)*2)</f>
        <v>1993.5</v>
      </c>
      <c r="E179" s="85">
        <f t="shared" si="55"/>
        <v>2037.5000000000005</v>
      </c>
      <c r="F179" s="85">
        <f t="shared" si="55"/>
        <v>2033.9399999999996</v>
      </c>
      <c r="G179" s="85">
        <f t="shared" si="55"/>
        <v>2047.44</v>
      </c>
      <c r="H179" s="85">
        <f t="shared" si="55"/>
        <v>2053.2999999999997</v>
      </c>
      <c r="I179" s="85">
        <f t="shared" si="55"/>
        <v>2075.9</v>
      </c>
      <c r="J179" s="85">
        <f t="shared" si="55"/>
        <v>2041.8200000000002</v>
      </c>
      <c r="K179" s="85">
        <f t="shared" si="55"/>
        <v>2044.56</v>
      </c>
      <c r="L179" s="85">
        <f t="shared" si="55"/>
        <v>1970.9400000000005</v>
      </c>
      <c r="M179" s="85">
        <f t="shared" si="55"/>
        <v>2015.0599999999995</v>
      </c>
      <c r="N179" s="85">
        <f t="shared" si="55"/>
        <v>2030.8400000000001</v>
      </c>
      <c r="O179" s="85">
        <f t="shared" si="55"/>
        <v>2048.96</v>
      </c>
      <c r="P179" s="85">
        <f t="shared" si="55"/>
        <v>2033.46</v>
      </c>
      <c r="Q179" s="105"/>
      <c r="R179" s="84"/>
      <c r="S179" s="84"/>
      <c r="T179" s="84"/>
      <c r="U179" s="86"/>
      <c r="V179" s="87"/>
      <c r="W179" s="88"/>
      <c r="X179" s="80"/>
    </row>
    <row r="180" spans="1:31" ht="17.399999999999999" customHeight="1" x14ac:dyDescent="0.3">
      <c r="A180" s="89">
        <v>43391</v>
      </c>
      <c r="B180" s="90" t="s">
        <v>45</v>
      </c>
      <c r="C180" s="91" t="s">
        <v>46</v>
      </c>
      <c r="D180" s="25">
        <v>2908.95</v>
      </c>
      <c r="E180" s="25">
        <v>2839.07</v>
      </c>
      <c r="F180" s="25">
        <v>2830.82</v>
      </c>
      <c r="G180" s="25">
        <v>2842.67</v>
      </c>
      <c r="H180" s="25">
        <v>2930.2</v>
      </c>
      <c r="I180" s="25">
        <v>2957.41</v>
      </c>
      <c r="J180" s="25">
        <v>2850.9</v>
      </c>
      <c r="K180" s="25">
        <v>2830.74</v>
      </c>
      <c r="L180" s="25">
        <v>2906.81</v>
      </c>
      <c r="M180" s="25">
        <v>2852.83</v>
      </c>
      <c r="N180" s="25">
        <v>2842.55</v>
      </c>
      <c r="O180" s="25">
        <v>2863.42</v>
      </c>
      <c r="P180" s="25">
        <v>2844.38</v>
      </c>
      <c r="Q180" s="91">
        <f>IF((P181=""),"",MAX(D182:P182))</f>
        <v>2070.7799999999997</v>
      </c>
      <c r="R180" s="91">
        <f>IF(P181="","",MIN(D182:P182))</f>
        <v>1983</v>
      </c>
      <c r="S180" s="91">
        <f>IF((P182=""),"",AVERAGE(D182:P182))</f>
        <v>2039.5707692307694</v>
      </c>
      <c r="T180" s="91">
        <f>IF((P181=""),"",STDEV(D182:P182))</f>
        <v>24.540253483320843</v>
      </c>
      <c r="U180" s="92">
        <f>IF((P181=""),"",((Q180-R180)/(Q180+R180))*100)</f>
        <v>2.1653863801192901</v>
      </c>
      <c r="V180" s="70" t="str">
        <f>IF(P181="","",IF(U180&lt;7.2,IF(S180&gt;AB180,IF(S180&lt;AC180,"Pass","Fail"),"Fail"),"Fail"))</f>
        <v>Pass</v>
      </c>
      <c r="W180" s="93">
        <v>121</v>
      </c>
      <c r="X180" s="95" t="s">
        <v>67</v>
      </c>
      <c r="Z180" s="81">
        <v>1600</v>
      </c>
      <c r="AA180" s="81">
        <v>2600</v>
      </c>
      <c r="AB180" s="82">
        <v>1700</v>
      </c>
      <c r="AC180" s="82">
        <v>2100</v>
      </c>
      <c r="AD180" s="83">
        <v>10</v>
      </c>
      <c r="AE180" s="83">
        <v>7.2</v>
      </c>
    </row>
    <row r="181" spans="1:31" x14ac:dyDescent="0.3">
      <c r="A181" s="25"/>
      <c r="B181" s="76"/>
      <c r="C181" s="76" t="s">
        <v>47</v>
      </c>
      <c r="D181" s="25">
        <v>1905.32</v>
      </c>
      <c r="E181" s="25">
        <v>1821.23</v>
      </c>
      <c r="F181" s="25">
        <v>1815.32</v>
      </c>
      <c r="G181" s="25">
        <v>1817.05</v>
      </c>
      <c r="H181" s="25">
        <v>1897.57</v>
      </c>
      <c r="I181" s="25">
        <v>1922.02</v>
      </c>
      <c r="J181" s="25">
        <v>1826.29</v>
      </c>
      <c r="K181" s="25">
        <v>1810.43</v>
      </c>
      <c r="L181" s="25">
        <v>1915.31</v>
      </c>
      <c r="M181" s="25">
        <v>1836.6</v>
      </c>
      <c r="N181" s="25">
        <v>1817.78</v>
      </c>
      <c r="O181" s="25">
        <v>1829.51</v>
      </c>
      <c r="P181" s="25">
        <v>1829.11</v>
      </c>
      <c r="Q181" s="76"/>
      <c r="R181" s="76"/>
      <c r="S181" s="76"/>
      <c r="T181" s="76"/>
      <c r="U181" s="77"/>
      <c r="V181" s="78"/>
      <c r="W181" s="79"/>
      <c r="X181" s="80"/>
    </row>
    <row r="182" spans="1:31" ht="31.8" thickBot="1" x14ac:dyDescent="0.35">
      <c r="A182" s="25"/>
      <c r="B182" s="84"/>
      <c r="C182" s="84" t="s">
        <v>48</v>
      </c>
      <c r="D182" s="85">
        <f t="shared" ref="D182:P182" si="56">IF(((D180="")*AND(D181="")),"",(D180-D181)*2)</f>
        <v>2007.2599999999998</v>
      </c>
      <c r="E182" s="85">
        <f t="shared" si="56"/>
        <v>2035.6800000000003</v>
      </c>
      <c r="F182" s="85">
        <f t="shared" si="56"/>
        <v>2031.0000000000005</v>
      </c>
      <c r="G182" s="85">
        <f t="shared" si="56"/>
        <v>2051.2400000000002</v>
      </c>
      <c r="H182" s="85">
        <f t="shared" si="56"/>
        <v>2065.2599999999998</v>
      </c>
      <c r="I182" s="85">
        <f t="shared" si="56"/>
        <v>2070.7799999999997</v>
      </c>
      <c r="J182" s="85">
        <f t="shared" si="56"/>
        <v>2049.2200000000003</v>
      </c>
      <c r="K182" s="85">
        <f t="shared" si="56"/>
        <v>2040.6199999999994</v>
      </c>
      <c r="L182" s="85">
        <f t="shared" si="56"/>
        <v>1983</v>
      </c>
      <c r="M182" s="85">
        <f t="shared" si="56"/>
        <v>2032.46</v>
      </c>
      <c r="N182" s="85">
        <f t="shared" si="56"/>
        <v>2049.5400000000004</v>
      </c>
      <c r="O182" s="85">
        <f t="shared" si="56"/>
        <v>2067.8200000000002</v>
      </c>
      <c r="P182" s="85">
        <f t="shared" si="56"/>
        <v>2030.5400000000004</v>
      </c>
      <c r="Q182" s="105"/>
      <c r="R182" s="84"/>
      <c r="S182" s="84"/>
      <c r="T182" s="84"/>
      <c r="U182" s="86"/>
      <c r="V182" s="87"/>
      <c r="W182" s="88"/>
      <c r="X182" s="80"/>
    </row>
    <row r="183" spans="1:31" ht="15" customHeight="1" x14ac:dyDescent="0.3">
      <c r="A183" s="89">
        <v>43395</v>
      </c>
      <c r="B183" s="90" t="s">
        <v>45</v>
      </c>
      <c r="C183" s="91" t="s">
        <v>46</v>
      </c>
      <c r="D183" s="25">
        <v>1905.32</v>
      </c>
      <c r="E183" s="25">
        <v>1821.23</v>
      </c>
      <c r="F183" s="25">
        <v>1815.32</v>
      </c>
      <c r="G183" s="25">
        <v>1817.05</v>
      </c>
      <c r="H183" s="25">
        <v>1897.57</v>
      </c>
      <c r="I183" s="25">
        <v>1922.02</v>
      </c>
      <c r="J183" s="25">
        <v>1826.29</v>
      </c>
      <c r="K183" s="25">
        <v>1810.43</v>
      </c>
      <c r="L183" s="25">
        <v>1915.31</v>
      </c>
      <c r="M183" s="25">
        <v>1836.6</v>
      </c>
      <c r="N183" s="25">
        <v>1817.78</v>
      </c>
      <c r="O183" s="25">
        <v>1829.51</v>
      </c>
      <c r="P183" s="25">
        <v>1829.11</v>
      </c>
      <c r="Q183" s="91">
        <f>IF((P184=""),"",MAX(D185:P185))</f>
        <v>1984.74</v>
      </c>
      <c r="R183" s="91">
        <f>IF(P184="","",MIN(D185:P185))</f>
        <v>1815.6599999999999</v>
      </c>
      <c r="S183" s="91">
        <f>IF((P185=""),"",AVERAGE(D185:P185))</f>
        <v>1930.4338461538459</v>
      </c>
      <c r="T183" s="91">
        <f>IF((P184=""),"",STDEV(D185:P185))</f>
        <v>56.321753869835781</v>
      </c>
      <c r="U183" s="92">
        <f>IF((P184=""),"",((Q183-R183)/(Q183+R183))*100)</f>
        <v>4.44900536785602</v>
      </c>
      <c r="V183" s="70" t="str">
        <f>IF(P184="","",IF(U183&lt;7.2,IF(S183&gt;AB183,IF(S183&lt;AC183,"Pass","Fail"),"Fail"),"Fail"))</f>
        <v>Pass</v>
      </c>
      <c r="W183" s="93">
        <v>121</v>
      </c>
      <c r="X183" s="95" t="s">
        <v>68</v>
      </c>
      <c r="Z183" s="81">
        <v>1600</v>
      </c>
      <c r="AA183" s="81">
        <v>2600</v>
      </c>
      <c r="AB183" s="82">
        <v>1700</v>
      </c>
      <c r="AC183" s="82">
        <v>2100</v>
      </c>
      <c r="AD183" s="83">
        <v>10</v>
      </c>
      <c r="AE183" s="83">
        <v>7.2</v>
      </c>
    </row>
    <row r="184" spans="1:31" x14ac:dyDescent="0.3">
      <c r="A184" s="25"/>
      <c r="B184" s="76"/>
      <c r="C184" s="76" t="s">
        <v>47</v>
      </c>
      <c r="D184" s="25">
        <v>976.74</v>
      </c>
      <c r="E184" s="25">
        <v>838.86</v>
      </c>
      <c r="F184" s="25">
        <v>829.77</v>
      </c>
      <c r="G184" s="25">
        <v>829.97</v>
      </c>
      <c r="H184" s="25">
        <v>962</v>
      </c>
      <c r="I184" s="25">
        <v>989.52</v>
      </c>
      <c r="J184" s="25">
        <v>849.88</v>
      </c>
      <c r="K184" s="25">
        <v>829.75</v>
      </c>
      <c r="L184" s="25">
        <v>1007.48</v>
      </c>
      <c r="M184" s="25">
        <v>853.23</v>
      </c>
      <c r="N184" s="25">
        <v>825.41</v>
      </c>
      <c r="O184" s="25">
        <v>852.13</v>
      </c>
      <c r="P184" s="25">
        <v>850.98</v>
      </c>
      <c r="Q184" s="76"/>
      <c r="R184" s="76"/>
      <c r="S184" s="76"/>
      <c r="T184" s="76"/>
      <c r="U184" s="77"/>
      <c r="V184" s="78"/>
      <c r="W184" s="79"/>
      <c r="X184" s="80"/>
    </row>
    <row r="185" spans="1:31" ht="31.8" thickBot="1" x14ac:dyDescent="0.35">
      <c r="A185" s="25"/>
      <c r="B185" s="84"/>
      <c r="C185" s="84" t="s">
        <v>48</v>
      </c>
      <c r="D185" s="85">
        <f t="shared" ref="D185:P185" si="57">IF(((D183="")*AND(D184="")),"",(D183-D184)*2)</f>
        <v>1857.1599999999999</v>
      </c>
      <c r="E185" s="85">
        <f t="shared" si="57"/>
        <v>1964.74</v>
      </c>
      <c r="F185" s="85">
        <f t="shared" si="57"/>
        <v>1971.1</v>
      </c>
      <c r="G185" s="85">
        <f t="shared" si="57"/>
        <v>1974.1599999999999</v>
      </c>
      <c r="H185" s="85">
        <f t="shared" si="57"/>
        <v>1871.1399999999999</v>
      </c>
      <c r="I185" s="85">
        <f t="shared" si="57"/>
        <v>1865</v>
      </c>
      <c r="J185" s="85">
        <f t="shared" si="57"/>
        <v>1952.82</v>
      </c>
      <c r="K185" s="85">
        <f t="shared" si="57"/>
        <v>1961.3600000000001</v>
      </c>
      <c r="L185" s="85">
        <f t="shared" si="57"/>
        <v>1815.6599999999999</v>
      </c>
      <c r="M185" s="85">
        <f t="shared" si="57"/>
        <v>1966.7399999999998</v>
      </c>
      <c r="N185" s="85">
        <f t="shared" si="57"/>
        <v>1984.74</v>
      </c>
      <c r="O185" s="85">
        <f t="shared" si="57"/>
        <v>1954.76</v>
      </c>
      <c r="P185" s="85">
        <f t="shared" si="57"/>
        <v>1956.2599999999998</v>
      </c>
      <c r="Q185" s="105"/>
      <c r="R185" s="84"/>
      <c r="S185" s="84"/>
      <c r="T185" s="84"/>
      <c r="U185" s="86"/>
      <c r="V185" s="87"/>
      <c r="W185" s="88"/>
      <c r="X185" s="80"/>
    </row>
    <row r="186" spans="1:31" x14ac:dyDescent="0.3">
      <c r="A186" s="89">
        <v>43398</v>
      </c>
      <c r="B186" s="90" t="s">
        <v>45</v>
      </c>
      <c r="C186" s="91" t="s">
        <v>46</v>
      </c>
      <c r="D186" s="25">
        <v>2909.19</v>
      </c>
      <c r="E186" s="25">
        <v>2838.88</v>
      </c>
      <c r="F186" s="25">
        <v>2838.85</v>
      </c>
      <c r="G186" s="25">
        <v>2845.78</v>
      </c>
      <c r="H186" s="25">
        <v>2937.86</v>
      </c>
      <c r="I186" s="25">
        <v>2961.54</v>
      </c>
      <c r="J186" s="25">
        <v>2854.64</v>
      </c>
      <c r="K186" s="25">
        <v>2836.43</v>
      </c>
      <c r="L186" s="25">
        <v>2907.99</v>
      </c>
      <c r="M186" s="25">
        <v>2859.72</v>
      </c>
      <c r="N186" s="25">
        <v>2848.5</v>
      </c>
      <c r="O186" s="25">
        <v>2869.56</v>
      </c>
      <c r="P186" s="25">
        <v>2845.88</v>
      </c>
      <c r="Q186" s="91">
        <f>IF((P187=""),"",MAX(D188:P188))</f>
        <v>2085.6799999999998</v>
      </c>
      <c r="R186" s="91">
        <f>IF(P187="","",MIN(D188:P188))</f>
        <v>1973.9799999999996</v>
      </c>
      <c r="S186" s="91">
        <f>IF((P188=""),"",AVERAGE(D188:P188))</f>
        <v>2046.7338461538461</v>
      </c>
      <c r="T186" s="91">
        <f>IF((P187=""),"",STDEV(D188:P188))</f>
        <v>28.923420019787216</v>
      </c>
      <c r="U186" s="92">
        <f>IF((P187=""),"",((Q186-R186)/(Q186+R186))*100)</f>
        <v>2.7514619450890048</v>
      </c>
      <c r="V186" s="70" t="str">
        <f>IF(P187="","",IF(U186&lt;7.2,IF(S186&gt;AB186,IF(S186&lt;AC186,"Pass","Fail"),"Fail"),"Fail"))</f>
        <v>Pass</v>
      </c>
      <c r="W186" s="93"/>
      <c r="Z186" s="81">
        <v>1600</v>
      </c>
      <c r="AA186" s="81">
        <v>2600</v>
      </c>
      <c r="AB186" s="82">
        <v>1700</v>
      </c>
      <c r="AC186" s="82">
        <v>2100</v>
      </c>
      <c r="AD186" s="83">
        <v>10</v>
      </c>
      <c r="AE186" s="83">
        <v>7.2</v>
      </c>
    </row>
    <row r="187" spans="1:31" x14ac:dyDescent="0.3">
      <c r="A187" s="25"/>
      <c r="B187" s="76"/>
      <c r="C187" s="76" t="s">
        <v>47</v>
      </c>
      <c r="D187" s="25">
        <v>1905.54</v>
      </c>
      <c r="E187" s="25">
        <v>1820.65</v>
      </c>
      <c r="F187" s="25">
        <v>1811.45</v>
      </c>
      <c r="G187" s="25">
        <v>1818.69</v>
      </c>
      <c r="H187" s="25">
        <v>1900.65</v>
      </c>
      <c r="I187" s="25">
        <v>1918.7</v>
      </c>
      <c r="J187" s="25">
        <v>1825.51</v>
      </c>
      <c r="K187" s="25">
        <v>1815.06</v>
      </c>
      <c r="L187" s="25">
        <v>1921</v>
      </c>
      <c r="M187" s="25">
        <v>1834.97</v>
      </c>
      <c r="N187" s="25">
        <v>1817.57</v>
      </c>
      <c r="O187" s="25">
        <v>1837.66</v>
      </c>
      <c r="P187" s="25">
        <v>1823.6</v>
      </c>
      <c r="Q187" s="76"/>
      <c r="R187" s="76"/>
      <c r="S187" s="76"/>
      <c r="T187" s="76"/>
      <c r="U187" s="77"/>
      <c r="V187" s="78"/>
      <c r="W187" s="79"/>
      <c r="X187" s="80"/>
    </row>
    <row r="188" spans="1:31" ht="31.8" thickBot="1" x14ac:dyDescent="0.35">
      <c r="A188" s="25"/>
      <c r="B188" s="84"/>
      <c r="C188" s="84" t="s">
        <v>48</v>
      </c>
      <c r="D188" s="85">
        <f t="shared" ref="D188:P188" si="58">IF(((D186="")*AND(D187="")),"",(D186-D187)*2)</f>
        <v>2007.3000000000002</v>
      </c>
      <c r="E188" s="85">
        <f t="shared" si="58"/>
        <v>2036.46</v>
      </c>
      <c r="F188" s="85">
        <f t="shared" si="58"/>
        <v>2054.7999999999997</v>
      </c>
      <c r="G188" s="85">
        <f t="shared" si="58"/>
        <v>2054.1800000000003</v>
      </c>
      <c r="H188" s="85">
        <f t="shared" si="58"/>
        <v>2074.42</v>
      </c>
      <c r="I188" s="85">
        <f t="shared" si="58"/>
        <v>2085.6799999999998</v>
      </c>
      <c r="J188" s="85">
        <f t="shared" si="58"/>
        <v>2058.2599999999998</v>
      </c>
      <c r="K188" s="85">
        <f t="shared" si="58"/>
        <v>2042.7399999999998</v>
      </c>
      <c r="L188" s="85">
        <f t="shared" si="58"/>
        <v>1973.9799999999996</v>
      </c>
      <c r="M188" s="85">
        <f t="shared" si="58"/>
        <v>2049.4999999999995</v>
      </c>
      <c r="N188" s="85">
        <f t="shared" si="58"/>
        <v>2061.86</v>
      </c>
      <c r="O188" s="85">
        <f t="shared" si="58"/>
        <v>2063.7999999999997</v>
      </c>
      <c r="P188" s="85">
        <f t="shared" si="58"/>
        <v>2044.5600000000004</v>
      </c>
      <c r="Q188" s="105"/>
      <c r="R188" s="84"/>
      <c r="S188" s="84"/>
      <c r="T188" s="84"/>
      <c r="U188" s="86"/>
      <c r="V188" s="87"/>
      <c r="W188" s="88"/>
      <c r="X188" s="80"/>
    </row>
    <row r="189" spans="1:31" x14ac:dyDescent="0.3">
      <c r="A189" s="89">
        <v>43401</v>
      </c>
      <c r="B189" s="90" t="s">
        <v>45</v>
      </c>
      <c r="C189" s="91" t="s">
        <v>46</v>
      </c>
      <c r="D189" s="25">
        <v>2913.57</v>
      </c>
      <c r="E189" s="25">
        <v>2848.15</v>
      </c>
      <c r="F189" s="25">
        <v>2844.53</v>
      </c>
      <c r="G189" s="25">
        <v>2850.12</v>
      </c>
      <c r="H189" s="25">
        <v>2942.69</v>
      </c>
      <c r="I189" s="25">
        <v>2967.55</v>
      </c>
      <c r="J189" s="25">
        <v>2859.95</v>
      </c>
      <c r="K189" s="25">
        <v>2843.45</v>
      </c>
      <c r="L189" s="25">
        <v>2913.75</v>
      </c>
      <c r="M189" s="25">
        <v>2866.08</v>
      </c>
      <c r="N189" s="25">
        <v>2851.86</v>
      </c>
      <c r="O189" s="25">
        <v>2872.53</v>
      </c>
      <c r="P189" s="25">
        <v>2851.77</v>
      </c>
      <c r="Q189" s="91">
        <f>IF((P190=""),"",MAX(D191:P191))</f>
        <v>2093.0200000000004</v>
      </c>
      <c r="R189" s="91">
        <f>IF(P190="","",MIN(D191:P191))</f>
        <v>1985.8400000000001</v>
      </c>
      <c r="S189" s="91">
        <f>IF((P191=""),"",AVERAGE(D191:P191))</f>
        <v>2052.7846153846153</v>
      </c>
      <c r="T189" s="91">
        <f>IF((P190=""),"",STDEV(D191:P191))</f>
        <v>28.659009233684479</v>
      </c>
      <c r="U189" s="92">
        <f>IF((P190=""),"",((Q189-R189)/(Q189+R189))*100)</f>
        <v>2.6276949932088933</v>
      </c>
      <c r="V189" s="70" t="str">
        <f>IF(P190="","",IF(U189&lt;7.2,IF(S189&gt;AB189,IF(S189&lt;AC189,"Pass","Fail"),"Fail"),"Fail"))</f>
        <v>Pass</v>
      </c>
      <c r="W189" s="93">
        <v>1340</v>
      </c>
      <c r="Z189" s="81">
        <v>1600</v>
      </c>
      <c r="AA189" s="81">
        <v>2600</v>
      </c>
      <c r="AB189" s="82">
        <v>1700</v>
      </c>
      <c r="AC189" s="82">
        <v>2100</v>
      </c>
      <c r="AD189" s="83">
        <v>10</v>
      </c>
      <c r="AE189" s="83">
        <v>7.2</v>
      </c>
    </row>
    <row r="190" spans="1:31" x14ac:dyDescent="0.3">
      <c r="A190" s="25"/>
      <c r="B190" s="76"/>
      <c r="C190" s="76" t="s">
        <v>47</v>
      </c>
      <c r="D190" s="25">
        <v>1912.53</v>
      </c>
      <c r="E190" s="25">
        <v>1817.1</v>
      </c>
      <c r="F190" s="25">
        <v>1810.54</v>
      </c>
      <c r="G190" s="25">
        <v>1820.22</v>
      </c>
      <c r="H190" s="25">
        <v>1908.54</v>
      </c>
      <c r="I190" s="25">
        <v>1921.04</v>
      </c>
      <c r="J190" s="25">
        <v>1831.57</v>
      </c>
      <c r="K190" s="25">
        <v>1819.57</v>
      </c>
      <c r="L190" s="25">
        <v>1920.83</v>
      </c>
      <c r="M190" s="25">
        <v>1837.6</v>
      </c>
      <c r="N190" s="25">
        <v>1817.28</v>
      </c>
      <c r="O190" s="25">
        <v>1838.53</v>
      </c>
      <c r="P190" s="25">
        <v>1827.55</v>
      </c>
      <c r="Q190" s="76"/>
      <c r="R190" s="76"/>
      <c r="S190" s="76"/>
      <c r="T190" s="76"/>
      <c r="U190" s="77"/>
      <c r="V190" s="78"/>
      <c r="W190" s="79"/>
      <c r="X190" s="80"/>
    </row>
    <row r="191" spans="1:31" ht="31.8" thickBot="1" x14ac:dyDescent="0.35">
      <c r="A191" s="25"/>
      <c r="B191" s="84"/>
      <c r="C191" s="84" t="s">
        <v>48</v>
      </c>
      <c r="D191" s="85">
        <f t="shared" ref="D191:P191" si="59">IF(((D189="")*AND(D190="")),"",(D189-D190)*2)</f>
        <v>2002.0800000000004</v>
      </c>
      <c r="E191" s="85">
        <f t="shared" si="59"/>
        <v>2062.1000000000004</v>
      </c>
      <c r="F191" s="85">
        <f t="shared" si="59"/>
        <v>2067.9800000000005</v>
      </c>
      <c r="G191" s="85">
        <f t="shared" si="59"/>
        <v>2059.7999999999997</v>
      </c>
      <c r="H191" s="85">
        <f t="shared" si="59"/>
        <v>2068.3000000000002</v>
      </c>
      <c r="I191" s="85">
        <f t="shared" si="59"/>
        <v>2093.0200000000004</v>
      </c>
      <c r="J191" s="85">
        <f t="shared" si="59"/>
        <v>2056.7599999999998</v>
      </c>
      <c r="K191" s="85">
        <f t="shared" si="59"/>
        <v>2047.7599999999998</v>
      </c>
      <c r="L191" s="85">
        <f t="shared" si="59"/>
        <v>1985.8400000000001</v>
      </c>
      <c r="M191" s="85">
        <f t="shared" si="59"/>
        <v>2056.96</v>
      </c>
      <c r="N191" s="85">
        <f t="shared" si="59"/>
        <v>2069.1600000000003</v>
      </c>
      <c r="O191" s="85">
        <f t="shared" si="59"/>
        <v>2068.0000000000005</v>
      </c>
      <c r="P191" s="85">
        <f t="shared" si="59"/>
        <v>2048.44</v>
      </c>
      <c r="Q191" s="105"/>
      <c r="R191" s="84"/>
      <c r="S191" s="84"/>
      <c r="T191" s="84"/>
      <c r="U191" s="86"/>
      <c r="V191" s="87"/>
      <c r="W191" s="88"/>
      <c r="X191" s="80"/>
    </row>
    <row r="192" spans="1:31" x14ac:dyDescent="0.3">
      <c r="A192" s="89">
        <v>43402</v>
      </c>
      <c r="B192" s="90" t="s">
        <v>45</v>
      </c>
      <c r="C192" s="91" t="s">
        <v>46</v>
      </c>
      <c r="D192" s="25">
        <v>2910.47</v>
      </c>
      <c r="E192" s="25">
        <v>2847.07</v>
      </c>
      <c r="F192" s="25">
        <v>2846.11</v>
      </c>
      <c r="G192" s="25">
        <v>2854.52</v>
      </c>
      <c r="H192" s="25">
        <v>2945.81</v>
      </c>
      <c r="I192" s="25">
        <v>2963.28</v>
      </c>
      <c r="J192" s="25">
        <v>2862.72</v>
      </c>
      <c r="K192" s="25">
        <v>2845.47</v>
      </c>
      <c r="L192" s="25">
        <v>2910.8</v>
      </c>
      <c r="M192" s="25">
        <v>2864.47</v>
      </c>
      <c r="N192" s="25">
        <v>2856.6</v>
      </c>
      <c r="O192" s="25">
        <v>2872.52</v>
      </c>
      <c r="P192" s="25">
        <v>2854.83</v>
      </c>
      <c r="Q192" s="91">
        <f>IF((P193=""),"",MAX(D194:P194))</f>
        <v>2082.7200000000003</v>
      </c>
      <c r="R192" s="91">
        <f>IF(P193="","",MIN(D194:P194))</f>
        <v>1985.5400000000004</v>
      </c>
      <c r="S192" s="91">
        <f>IF((P194=""),"",AVERAGE(D194:P194))</f>
        <v>2045.4646153846154</v>
      </c>
      <c r="T192" s="91">
        <f>IF((P193=""),"",STDEV(D194:P194))</f>
        <v>26.551817456746839</v>
      </c>
      <c r="U192" s="92">
        <f>IF((P193=""),"",((Q192-R192)/(Q192+R192))*100)</f>
        <v>2.3887362164660031</v>
      </c>
      <c r="V192" s="70" t="str">
        <f>IF(P193="","",IF(U192&lt;7.2,IF(S192&gt;AB192,IF(S192&lt;AC192,"Pass","Fail"),"Fail"),"Fail"))</f>
        <v>Pass</v>
      </c>
      <c r="W192" s="93">
        <v>1428</v>
      </c>
      <c r="Z192" s="81">
        <v>1600</v>
      </c>
      <c r="AA192" s="81">
        <v>2600</v>
      </c>
      <c r="AB192" s="82">
        <v>1700</v>
      </c>
      <c r="AC192" s="82">
        <v>2100</v>
      </c>
      <c r="AD192" s="83">
        <v>10</v>
      </c>
      <c r="AE192" s="83">
        <v>7.2</v>
      </c>
    </row>
    <row r="193" spans="1:31" x14ac:dyDescent="0.3">
      <c r="A193" s="25"/>
      <c r="B193" s="76"/>
      <c r="C193" s="76" t="s">
        <v>47</v>
      </c>
      <c r="D193" s="25">
        <v>1908.79</v>
      </c>
      <c r="E193" s="25">
        <v>1831.48</v>
      </c>
      <c r="F193" s="25">
        <v>1821.4</v>
      </c>
      <c r="G193" s="25">
        <v>1822.74</v>
      </c>
      <c r="H193" s="25">
        <v>1911.68</v>
      </c>
      <c r="I193" s="25">
        <v>1921.92</v>
      </c>
      <c r="J193" s="25">
        <v>1835.01</v>
      </c>
      <c r="K193" s="25">
        <v>1820.43</v>
      </c>
      <c r="L193" s="25">
        <v>1918.03</v>
      </c>
      <c r="M193" s="25">
        <v>1845.55</v>
      </c>
      <c r="N193" s="25">
        <v>1826.44</v>
      </c>
      <c r="O193" s="25">
        <v>1842.14</v>
      </c>
      <c r="P193" s="25">
        <v>1833.54</v>
      </c>
      <c r="Q193" s="76"/>
      <c r="R193" s="76"/>
      <c r="S193" s="76"/>
      <c r="T193" s="76"/>
      <c r="U193" s="77"/>
      <c r="V193" s="78"/>
      <c r="W193" s="79"/>
      <c r="X193" s="80"/>
    </row>
    <row r="194" spans="1:31" ht="31.8" thickBot="1" x14ac:dyDescent="0.35">
      <c r="A194" s="25"/>
      <c r="B194" s="84"/>
      <c r="C194" s="84" t="s">
        <v>48</v>
      </c>
      <c r="D194" s="85">
        <f t="shared" ref="D194:P194" si="60">IF(((D192="")*AND(D193="")),"",(D192-D193)*2)</f>
        <v>2003.3599999999997</v>
      </c>
      <c r="E194" s="85">
        <f t="shared" si="60"/>
        <v>2031.1800000000003</v>
      </c>
      <c r="F194" s="85">
        <f t="shared" si="60"/>
        <v>2049.42</v>
      </c>
      <c r="G194" s="85">
        <f t="shared" si="60"/>
        <v>2063.56</v>
      </c>
      <c r="H194" s="85">
        <f t="shared" si="60"/>
        <v>2068.2599999999998</v>
      </c>
      <c r="I194" s="85">
        <f t="shared" si="60"/>
        <v>2082.7200000000003</v>
      </c>
      <c r="J194" s="85">
        <f t="shared" si="60"/>
        <v>2055.4199999999996</v>
      </c>
      <c r="K194" s="85">
        <f t="shared" si="60"/>
        <v>2050.0799999999995</v>
      </c>
      <c r="L194" s="85">
        <f t="shared" si="60"/>
        <v>1985.5400000000004</v>
      </c>
      <c r="M194" s="85">
        <f t="shared" si="60"/>
        <v>2037.8399999999997</v>
      </c>
      <c r="N194" s="85">
        <f t="shared" si="60"/>
        <v>2060.3199999999997</v>
      </c>
      <c r="O194" s="85">
        <f t="shared" si="60"/>
        <v>2060.7599999999998</v>
      </c>
      <c r="P194" s="85">
        <f t="shared" si="60"/>
        <v>2042.58</v>
      </c>
      <c r="Q194" s="105"/>
      <c r="R194" s="84"/>
      <c r="S194" s="84"/>
      <c r="T194" s="84"/>
      <c r="U194" s="86"/>
      <c r="V194" s="87"/>
      <c r="W194" s="88"/>
      <c r="X194" s="80"/>
    </row>
    <row r="195" spans="1:31" ht="15.75" customHeight="1" x14ac:dyDescent="0.3">
      <c r="A195" s="89">
        <v>43404</v>
      </c>
      <c r="B195" s="90" t="s">
        <v>45</v>
      </c>
      <c r="C195" s="91" t="s">
        <v>46</v>
      </c>
      <c r="D195" s="25">
        <v>2910.63</v>
      </c>
      <c r="E195" s="25">
        <v>2854.35</v>
      </c>
      <c r="F195" s="25">
        <v>2847.91</v>
      </c>
      <c r="G195" s="25">
        <v>2861.54</v>
      </c>
      <c r="H195" s="25">
        <v>2953.24</v>
      </c>
      <c r="I195" s="25">
        <v>2972.72</v>
      </c>
      <c r="J195" s="25">
        <v>2867.93</v>
      </c>
      <c r="K195" s="25">
        <v>2850.99</v>
      </c>
      <c r="L195" s="25">
        <v>2905.1</v>
      </c>
      <c r="M195" s="25">
        <v>2866.73</v>
      </c>
      <c r="N195" s="25">
        <v>2862.23</v>
      </c>
      <c r="O195" s="25">
        <v>2882.06</v>
      </c>
      <c r="P195" s="25">
        <v>2854.83</v>
      </c>
      <c r="Q195" s="91">
        <f>IF((P196=""),"",MAX(D197:P197))</f>
        <v>2063.2599999999998</v>
      </c>
      <c r="R195" s="91">
        <f>IF(P196="","",MIN(D197:P197))</f>
        <v>1964.6999999999998</v>
      </c>
      <c r="S195" s="91">
        <f>IF((P197=""),"",AVERAGE(D197:P197))</f>
        <v>2028.8430769230772</v>
      </c>
      <c r="T195" s="91">
        <f>IF((P196=""),"",STDEV(D197:P197))</f>
        <v>27.989067920831491</v>
      </c>
      <c r="U195" s="92">
        <f>IF((P196=""),"",((Q195-R195)/(Q195+R195))*100)</f>
        <v>2.4468961955928052</v>
      </c>
      <c r="V195" s="70" t="str">
        <f>IF(P196="","",IF(U195&lt;7.2,IF(S195&gt;AB195,IF(S195&lt;AC195,"Pass","Fail"),"Fail"),"Fail"))</f>
        <v>Pass</v>
      </c>
      <c r="W195" s="93">
        <v>1335</v>
      </c>
      <c r="X195" s="95" t="s">
        <v>69</v>
      </c>
      <c r="Z195" s="81">
        <v>1600</v>
      </c>
      <c r="AA195" s="81">
        <v>2600</v>
      </c>
      <c r="AB195" s="82">
        <v>1700</v>
      </c>
      <c r="AC195" s="82">
        <v>2100</v>
      </c>
      <c r="AD195" s="83">
        <v>10</v>
      </c>
      <c r="AE195" s="83">
        <v>7.2</v>
      </c>
    </row>
    <row r="196" spans="1:31" x14ac:dyDescent="0.3">
      <c r="A196" s="25"/>
      <c r="B196" s="76"/>
      <c r="C196" s="76" t="s">
        <v>47</v>
      </c>
      <c r="D196" s="25">
        <v>1915.72</v>
      </c>
      <c r="E196" s="25">
        <v>1842.31</v>
      </c>
      <c r="F196" s="25">
        <v>1836.51</v>
      </c>
      <c r="G196" s="25">
        <v>1844.73</v>
      </c>
      <c r="H196" s="25">
        <v>1921.61</v>
      </c>
      <c r="I196" s="25">
        <v>1943.92</v>
      </c>
      <c r="J196" s="25">
        <v>1842.98</v>
      </c>
      <c r="K196" s="25">
        <v>1833.87</v>
      </c>
      <c r="L196" s="25">
        <v>1922.75</v>
      </c>
      <c r="M196" s="25">
        <v>1857.52</v>
      </c>
      <c r="N196" s="25">
        <v>1842.63</v>
      </c>
      <c r="O196" s="25">
        <v>1852.8</v>
      </c>
      <c r="P196" s="25">
        <v>1845.43</v>
      </c>
      <c r="Q196" s="76"/>
      <c r="R196" s="76"/>
      <c r="S196" s="76"/>
      <c r="T196" s="76"/>
      <c r="U196" s="77"/>
      <c r="V196" s="78"/>
      <c r="W196" s="79"/>
      <c r="X196" s="80"/>
    </row>
    <row r="197" spans="1:31" ht="31.8" thickBot="1" x14ac:dyDescent="0.35">
      <c r="A197" s="25"/>
      <c r="B197" s="84"/>
      <c r="C197" s="84" t="s">
        <v>48</v>
      </c>
      <c r="D197" s="85">
        <f t="shared" ref="D197:P197" si="61">IF(((D195="")*AND(D196="")),"",(D195-D196)*2)</f>
        <v>1989.8200000000002</v>
      </c>
      <c r="E197" s="85">
        <f t="shared" si="61"/>
        <v>2024.08</v>
      </c>
      <c r="F197" s="85">
        <f t="shared" si="61"/>
        <v>2022.7999999999997</v>
      </c>
      <c r="G197" s="85">
        <f t="shared" si="61"/>
        <v>2033.62</v>
      </c>
      <c r="H197" s="85">
        <f t="shared" si="61"/>
        <v>2063.2599999999998</v>
      </c>
      <c r="I197" s="85">
        <f t="shared" si="61"/>
        <v>2057.5999999999995</v>
      </c>
      <c r="J197" s="85">
        <f t="shared" si="61"/>
        <v>2049.8999999999996</v>
      </c>
      <c r="K197" s="85">
        <f t="shared" si="61"/>
        <v>2034.2399999999998</v>
      </c>
      <c r="L197" s="85">
        <f t="shared" si="61"/>
        <v>1964.6999999999998</v>
      </c>
      <c r="M197" s="85">
        <f t="shared" si="61"/>
        <v>2018.42</v>
      </c>
      <c r="N197" s="85">
        <f t="shared" si="61"/>
        <v>2039.1999999999998</v>
      </c>
      <c r="O197" s="85">
        <f t="shared" si="61"/>
        <v>2058.52</v>
      </c>
      <c r="P197" s="85">
        <f t="shared" si="61"/>
        <v>2018.7999999999997</v>
      </c>
      <c r="Q197" s="105"/>
      <c r="R197" s="84"/>
      <c r="S197" s="84"/>
      <c r="T197" s="84"/>
      <c r="U197" s="86"/>
      <c r="V197" s="87"/>
      <c r="W197" s="88"/>
      <c r="X197" s="80"/>
    </row>
    <row r="198" spans="1:31" x14ac:dyDescent="0.3">
      <c r="A198" s="89">
        <v>43409</v>
      </c>
      <c r="B198" s="90" t="s">
        <v>45</v>
      </c>
      <c r="C198" s="91" t="s">
        <v>46</v>
      </c>
      <c r="D198" s="25">
        <v>2915</v>
      </c>
      <c r="E198" s="25">
        <v>2852.52</v>
      </c>
      <c r="F198" s="25">
        <v>2849.42</v>
      </c>
      <c r="G198" s="25">
        <v>2859.35</v>
      </c>
      <c r="H198" s="25">
        <v>2945.22</v>
      </c>
      <c r="I198" s="25">
        <v>2964.64</v>
      </c>
      <c r="J198" s="25">
        <v>2862.76</v>
      </c>
      <c r="K198" s="25">
        <v>2849.63</v>
      </c>
      <c r="L198" s="25">
        <v>2913.37</v>
      </c>
      <c r="M198" s="25">
        <v>2869.34</v>
      </c>
      <c r="N198" s="25">
        <v>2855.01</v>
      </c>
      <c r="O198" s="25">
        <v>2879.97</v>
      </c>
      <c r="P198" s="25">
        <v>2852.92</v>
      </c>
      <c r="Q198" s="91">
        <f>IF((P199=""),"",MAX(D200:P200))</f>
        <v>2056.6999999999998</v>
      </c>
      <c r="R198" s="91">
        <f>IF(P199="","",MIN(D200:P200))</f>
        <v>1974.8399999999997</v>
      </c>
      <c r="S198" s="91">
        <f>IF((P200=""),"",AVERAGE(D200:P200))</f>
        <v>2023.6523076923077</v>
      </c>
      <c r="T198" s="91">
        <f>IF((P199=""),"",STDEV(D200:P200))</f>
        <v>23.638668234429716</v>
      </c>
      <c r="U198" s="92">
        <f>IF((P199=""),"",((Q198-R198)/(Q198+R198))*100)</f>
        <v>2.030489589586117</v>
      </c>
      <c r="V198" s="70" t="str">
        <f>IF(P199="","",IF(U198&lt;7.2,IF(S198&gt;AB198,IF(S198&lt;AC198,"Pass","Fail"),"Fail"),"Fail"))</f>
        <v>Pass</v>
      </c>
      <c r="W198" s="93">
        <v>1335</v>
      </c>
      <c r="Z198" s="81">
        <v>1600</v>
      </c>
      <c r="AA198" s="81">
        <v>2600</v>
      </c>
      <c r="AB198" s="82">
        <v>1700</v>
      </c>
      <c r="AC198" s="82">
        <v>2100</v>
      </c>
      <c r="AD198" s="83">
        <v>10</v>
      </c>
      <c r="AE198" s="83">
        <v>7.2</v>
      </c>
    </row>
    <row r="199" spans="1:31" x14ac:dyDescent="0.3">
      <c r="A199" s="25"/>
      <c r="B199" s="76"/>
      <c r="C199" s="76" t="s">
        <v>47</v>
      </c>
      <c r="D199" s="25">
        <v>1918.41</v>
      </c>
      <c r="E199" s="25">
        <v>1845.24</v>
      </c>
      <c r="F199" s="25">
        <v>1840.21</v>
      </c>
      <c r="G199" s="25">
        <v>1836.06</v>
      </c>
      <c r="H199" s="25">
        <v>1918.03</v>
      </c>
      <c r="I199" s="25">
        <v>1947.62</v>
      </c>
      <c r="J199" s="25">
        <v>1843.45</v>
      </c>
      <c r="K199" s="25">
        <v>1836.35</v>
      </c>
      <c r="L199" s="25">
        <v>1925.95</v>
      </c>
      <c r="M199" s="25">
        <v>1860.49</v>
      </c>
      <c r="N199" s="25">
        <v>1841.7</v>
      </c>
      <c r="O199" s="25">
        <v>1851.62</v>
      </c>
      <c r="P199" s="25">
        <v>1850.28</v>
      </c>
      <c r="Q199" s="76"/>
      <c r="R199" s="76"/>
      <c r="S199" s="76"/>
      <c r="T199" s="76"/>
      <c r="U199" s="77"/>
      <c r="V199" s="78"/>
      <c r="W199" s="79"/>
      <c r="X199" s="80"/>
    </row>
    <row r="200" spans="1:31" ht="31.8" thickBot="1" x14ac:dyDescent="0.35">
      <c r="A200" s="25"/>
      <c r="B200" s="84"/>
      <c r="C200" s="84" t="s">
        <v>48</v>
      </c>
      <c r="D200" s="85">
        <f t="shared" ref="D200:P200" si="62">IF(((D198="")*AND(D199="")),"",(D198-D199)*2)</f>
        <v>1993.1799999999998</v>
      </c>
      <c r="E200" s="85">
        <f t="shared" si="62"/>
        <v>2014.56</v>
      </c>
      <c r="F200" s="85">
        <f t="shared" si="62"/>
        <v>2018.42</v>
      </c>
      <c r="G200" s="85">
        <f t="shared" si="62"/>
        <v>2046.58</v>
      </c>
      <c r="H200" s="85">
        <f t="shared" si="62"/>
        <v>2054.3799999999997</v>
      </c>
      <c r="I200" s="85">
        <f t="shared" si="62"/>
        <v>2034.04</v>
      </c>
      <c r="J200" s="85">
        <f t="shared" si="62"/>
        <v>2038.6200000000003</v>
      </c>
      <c r="K200" s="85">
        <f t="shared" si="62"/>
        <v>2026.5600000000004</v>
      </c>
      <c r="L200" s="85">
        <f t="shared" si="62"/>
        <v>1974.8399999999997</v>
      </c>
      <c r="M200" s="85">
        <f t="shared" si="62"/>
        <v>2017.7000000000003</v>
      </c>
      <c r="N200" s="85">
        <f t="shared" si="62"/>
        <v>2026.6200000000003</v>
      </c>
      <c r="O200" s="85">
        <f t="shared" si="62"/>
        <v>2056.6999999999998</v>
      </c>
      <c r="P200" s="85">
        <f t="shared" si="62"/>
        <v>2005.2800000000002</v>
      </c>
      <c r="Q200" s="105"/>
      <c r="R200" s="84"/>
      <c r="S200" s="84"/>
      <c r="T200" s="84"/>
      <c r="U200" s="86"/>
      <c r="V200" s="87"/>
      <c r="W200" s="88"/>
      <c r="X200" s="80"/>
    </row>
    <row r="201" spans="1:31" x14ac:dyDescent="0.3">
      <c r="A201" s="89">
        <v>43413</v>
      </c>
      <c r="B201" s="90" t="s">
        <v>45</v>
      </c>
      <c r="C201" s="91" t="s">
        <v>46</v>
      </c>
      <c r="D201" s="25">
        <v>2978.47</v>
      </c>
      <c r="E201" s="25">
        <v>2872.92</v>
      </c>
      <c r="F201" s="25">
        <v>2849.14</v>
      </c>
      <c r="G201" s="25">
        <v>2847.52</v>
      </c>
      <c r="H201" s="25">
        <v>2916.67</v>
      </c>
      <c r="I201" s="25">
        <v>2909.45</v>
      </c>
      <c r="J201" s="25">
        <v>2852.21</v>
      </c>
      <c r="K201" s="25">
        <v>2861.84</v>
      </c>
      <c r="L201" s="25">
        <v>2932.31</v>
      </c>
      <c r="M201" s="25">
        <v>2874.94</v>
      </c>
      <c r="N201" s="25">
        <v>2861.4</v>
      </c>
      <c r="O201" s="25">
        <v>2853.91</v>
      </c>
      <c r="P201" s="25">
        <v>2881.91</v>
      </c>
      <c r="Q201" s="91">
        <f>IF((P202=""),"",MAX(D203:P203))</f>
        <v>2044.1200000000003</v>
      </c>
      <c r="R201" s="91">
        <f>IF(P202="","",MIN(D203:P203))</f>
        <v>1988.3199999999997</v>
      </c>
      <c r="S201" s="91">
        <f>IF((P203=""),"",AVERAGE(D203:P203))</f>
        <v>2029.8184615384614</v>
      </c>
      <c r="T201" s="91">
        <f>IF((P202=""),"",STDEV(D203:P203))</f>
        <v>15.069734484585284</v>
      </c>
      <c r="U201" s="92">
        <f>IF((P202=""),"",((Q201-R201)/(Q201+R201))*100)</f>
        <v>1.3837775639563299</v>
      </c>
      <c r="V201" s="70" t="str">
        <f>IF(P202="","",IF(U201&lt;7.2,IF(S201&gt;AB201,IF(S201&lt;AC201,"Pass","Fail"),"Fail"),"Fail"))</f>
        <v>Pass</v>
      </c>
      <c r="W201" s="93">
        <v>1428</v>
      </c>
      <c r="Z201" s="81">
        <v>1600</v>
      </c>
      <c r="AA201" s="81">
        <v>2600</v>
      </c>
      <c r="AB201" s="82">
        <v>1700</v>
      </c>
      <c r="AC201" s="82">
        <v>2100</v>
      </c>
      <c r="AD201" s="83">
        <v>10</v>
      </c>
      <c r="AE201" s="83">
        <v>7.2</v>
      </c>
    </row>
    <row r="202" spans="1:31" x14ac:dyDescent="0.3">
      <c r="A202" s="25"/>
      <c r="B202" s="76"/>
      <c r="C202" s="76" t="s">
        <v>47</v>
      </c>
      <c r="D202" s="25">
        <v>1956.45</v>
      </c>
      <c r="E202" s="25">
        <v>1860.11</v>
      </c>
      <c r="F202" s="25">
        <v>1837.43</v>
      </c>
      <c r="G202" s="25">
        <v>1829.75</v>
      </c>
      <c r="H202" s="25">
        <v>1894.61</v>
      </c>
      <c r="I202" s="25">
        <v>1889.79</v>
      </c>
      <c r="J202" s="25">
        <v>1840.23</v>
      </c>
      <c r="K202" s="25">
        <v>1842.58</v>
      </c>
      <c r="L202" s="25">
        <v>1938.15</v>
      </c>
      <c r="M202" s="25">
        <v>1865.62</v>
      </c>
      <c r="N202" s="25">
        <v>1841.09</v>
      </c>
      <c r="O202" s="25">
        <v>1835.14</v>
      </c>
      <c r="P202" s="25">
        <v>1867.92</v>
      </c>
      <c r="Q202" s="76"/>
      <c r="R202" s="76"/>
      <c r="S202" s="76"/>
      <c r="T202" s="76"/>
      <c r="U202" s="77"/>
      <c r="V202" s="78"/>
      <c r="W202" s="79"/>
      <c r="X202" s="80"/>
    </row>
    <row r="203" spans="1:31" ht="31.8" thickBot="1" x14ac:dyDescent="0.35">
      <c r="A203" s="25"/>
      <c r="B203" s="84"/>
      <c r="C203" s="84" t="s">
        <v>48</v>
      </c>
      <c r="D203" s="85">
        <f t="shared" ref="D203:P203" si="63">IF(((D201="")*AND(D202="")),"",(D201-D202)*2)</f>
        <v>2044.0399999999995</v>
      </c>
      <c r="E203" s="85">
        <f t="shared" si="63"/>
        <v>2025.6200000000003</v>
      </c>
      <c r="F203" s="85">
        <f t="shared" si="63"/>
        <v>2023.4199999999996</v>
      </c>
      <c r="G203" s="85">
        <f t="shared" si="63"/>
        <v>2035.54</v>
      </c>
      <c r="H203" s="85">
        <f t="shared" si="63"/>
        <v>2044.1200000000003</v>
      </c>
      <c r="I203" s="85">
        <f t="shared" si="63"/>
        <v>2039.3199999999997</v>
      </c>
      <c r="J203" s="85">
        <f t="shared" si="63"/>
        <v>2023.96</v>
      </c>
      <c r="K203" s="85">
        <f t="shared" si="63"/>
        <v>2038.5200000000004</v>
      </c>
      <c r="L203" s="85">
        <f t="shared" si="63"/>
        <v>1988.3199999999997</v>
      </c>
      <c r="M203" s="85">
        <f t="shared" si="63"/>
        <v>2018.6400000000003</v>
      </c>
      <c r="N203" s="85">
        <f t="shared" si="63"/>
        <v>2040.6200000000003</v>
      </c>
      <c r="O203" s="85">
        <f t="shared" si="63"/>
        <v>2037.5399999999995</v>
      </c>
      <c r="P203" s="85">
        <f t="shared" si="63"/>
        <v>2027.9799999999996</v>
      </c>
      <c r="Q203" s="105"/>
      <c r="R203" s="84"/>
      <c r="S203" s="84"/>
      <c r="T203" s="84"/>
      <c r="U203" s="86"/>
      <c r="V203" s="87"/>
      <c r="W203" s="88"/>
      <c r="X203" s="80"/>
    </row>
    <row r="204" spans="1:31" x14ac:dyDescent="0.3">
      <c r="A204" s="89">
        <v>43424</v>
      </c>
      <c r="B204" s="90" t="s">
        <v>45</v>
      </c>
      <c r="C204" s="91" t="s">
        <v>46</v>
      </c>
      <c r="D204" s="25">
        <v>2900.73</v>
      </c>
      <c r="E204" s="25">
        <v>2853.21</v>
      </c>
      <c r="F204" s="25">
        <v>2851.4</v>
      </c>
      <c r="G204" s="25">
        <v>2872.29</v>
      </c>
      <c r="H204" s="25">
        <v>2972.35</v>
      </c>
      <c r="I204" s="25">
        <v>2903.29</v>
      </c>
      <c r="J204" s="25">
        <v>2850.03</v>
      </c>
      <c r="K204" s="25">
        <v>2872.36</v>
      </c>
      <c r="L204" s="25">
        <v>2971.51</v>
      </c>
      <c r="M204" s="25">
        <v>2854.32</v>
      </c>
      <c r="N204" s="25">
        <v>2890.08</v>
      </c>
      <c r="O204" s="25">
        <v>2868.36</v>
      </c>
      <c r="P204" s="25">
        <v>2866.89</v>
      </c>
      <c r="Q204" s="91">
        <f>IF((P205=""),"",MAX(D206:P206))</f>
        <v>2081.8599999999997</v>
      </c>
      <c r="R204" s="91">
        <f>IF(P205="","",MIN(D206:P206))</f>
        <v>2003.7600000000002</v>
      </c>
      <c r="S204" s="91">
        <f>IF((P206=""),"",AVERAGE(D206:P206))</f>
        <v>2048.5661538461541</v>
      </c>
      <c r="T204" s="91">
        <f>IF((P205=""),"",STDEV(D206:P206))</f>
        <v>22.087752842718483</v>
      </c>
      <c r="U204" s="92">
        <f>IF((P205=""),"",((Q204-R204)/(Q204+R204))*100)</f>
        <v>1.9115825749824862</v>
      </c>
      <c r="V204" s="70" t="str">
        <f>IF(P205="","",IF(U204&lt;7.2,IF(S204&gt;AB204,IF(S204&lt;AC204,"Pass","Fail"),"Fail"),"Fail"))</f>
        <v>Pass</v>
      </c>
      <c r="W204" s="93">
        <v>1335</v>
      </c>
      <c r="X204" s="94" t="s">
        <v>70</v>
      </c>
      <c r="Z204" s="81">
        <v>1600</v>
      </c>
      <c r="AA204" s="81">
        <v>2600</v>
      </c>
      <c r="AB204" s="82">
        <v>1700</v>
      </c>
      <c r="AC204" s="82">
        <v>2100</v>
      </c>
      <c r="AD204" s="83">
        <v>10</v>
      </c>
      <c r="AE204" s="83">
        <v>7.2</v>
      </c>
    </row>
    <row r="205" spans="1:31" x14ac:dyDescent="0.3">
      <c r="A205" s="25"/>
      <c r="B205" s="76"/>
      <c r="C205" s="76" t="s">
        <v>47</v>
      </c>
      <c r="D205" s="25">
        <v>1898.85</v>
      </c>
      <c r="E205" s="25">
        <v>1835.32</v>
      </c>
      <c r="F205" s="25">
        <v>1828.99</v>
      </c>
      <c r="G205" s="25">
        <v>1831.41</v>
      </c>
      <c r="H205" s="25">
        <v>1941.17</v>
      </c>
      <c r="I205" s="25">
        <v>1879.48</v>
      </c>
      <c r="J205" s="25">
        <v>1825.09</v>
      </c>
      <c r="K205" s="25">
        <v>1844.92</v>
      </c>
      <c r="L205" s="25">
        <v>1957.29</v>
      </c>
      <c r="M205" s="25">
        <v>1837.93</v>
      </c>
      <c r="N205" s="25">
        <v>1849.15</v>
      </c>
      <c r="O205" s="25">
        <v>1833.45</v>
      </c>
      <c r="P205" s="25">
        <v>1848.09</v>
      </c>
      <c r="Q205" s="76"/>
      <c r="R205" s="76"/>
      <c r="S205" s="76"/>
      <c r="T205" s="76"/>
      <c r="U205" s="77"/>
      <c r="V205" s="78"/>
      <c r="W205" s="79"/>
      <c r="X205" s="80"/>
    </row>
    <row r="206" spans="1:31" ht="31.8" thickBot="1" x14ac:dyDescent="0.35">
      <c r="A206" s="25"/>
      <c r="B206" s="84"/>
      <c r="C206" s="84" t="s">
        <v>48</v>
      </c>
      <c r="D206" s="85">
        <f t="shared" ref="D206:P206" si="64">IF(((D204="")*AND(D205="")),"",(D204-D205)*2)</f>
        <v>2003.7600000000002</v>
      </c>
      <c r="E206" s="85">
        <f t="shared" si="64"/>
        <v>2035.7800000000002</v>
      </c>
      <c r="F206" s="85">
        <f t="shared" si="64"/>
        <v>2044.8200000000002</v>
      </c>
      <c r="G206" s="85">
        <f t="shared" si="64"/>
        <v>2081.7599999999998</v>
      </c>
      <c r="H206" s="85">
        <f t="shared" si="64"/>
        <v>2062.3599999999997</v>
      </c>
      <c r="I206" s="85">
        <f t="shared" si="64"/>
        <v>2047.62</v>
      </c>
      <c r="J206" s="85">
        <f t="shared" si="64"/>
        <v>2049.8800000000006</v>
      </c>
      <c r="K206" s="85">
        <f t="shared" si="64"/>
        <v>2054.88</v>
      </c>
      <c r="L206" s="85">
        <f t="shared" si="64"/>
        <v>2028.4400000000005</v>
      </c>
      <c r="M206" s="85">
        <f t="shared" si="64"/>
        <v>2032.7800000000002</v>
      </c>
      <c r="N206" s="85">
        <f t="shared" si="64"/>
        <v>2081.8599999999997</v>
      </c>
      <c r="O206" s="85">
        <f t="shared" si="64"/>
        <v>2069.8200000000002</v>
      </c>
      <c r="P206" s="85">
        <f t="shared" si="64"/>
        <v>2037.6</v>
      </c>
      <c r="Q206" s="105"/>
      <c r="R206" s="84"/>
      <c r="S206" s="84"/>
      <c r="T206" s="84"/>
      <c r="U206" s="86"/>
      <c r="V206" s="87"/>
      <c r="W206" s="88"/>
      <c r="X206" s="80"/>
    </row>
    <row r="207" spans="1:31" x14ac:dyDescent="0.3">
      <c r="A207" s="89">
        <v>43430</v>
      </c>
      <c r="B207" s="90" t="s">
        <v>45</v>
      </c>
      <c r="C207" s="91" t="s">
        <v>46</v>
      </c>
      <c r="D207" s="25">
        <v>2893.72</v>
      </c>
      <c r="E207" s="25">
        <v>2849.5</v>
      </c>
      <c r="F207" s="25">
        <v>2849.45</v>
      </c>
      <c r="G207" s="25">
        <v>2866.21</v>
      </c>
      <c r="H207" s="25">
        <v>2971.33</v>
      </c>
      <c r="I207" s="25">
        <v>2900.54</v>
      </c>
      <c r="J207" s="25">
        <v>2850.71</v>
      </c>
      <c r="K207" s="25">
        <v>2868.41</v>
      </c>
      <c r="L207" s="25">
        <v>2963.92</v>
      </c>
      <c r="M207" s="25">
        <v>2850.63</v>
      </c>
      <c r="N207" s="25">
        <v>2885.69</v>
      </c>
      <c r="O207" s="25">
        <v>2868</v>
      </c>
      <c r="P207" s="25">
        <v>2862.35</v>
      </c>
      <c r="Q207" s="91">
        <f>IF((P208=""),"",MAX(D209:P209))</f>
        <v>2081.52</v>
      </c>
      <c r="R207" s="91">
        <f>IF(P208="","",MIN(D209:P209))</f>
        <v>1981.8999999999996</v>
      </c>
      <c r="S207" s="91">
        <f>IF((P209=""),"",AVERAGE(D209:P209))</f>
        <v>2041.3815384615384</v>
      </c>
      <c r="T207" s="91">
        <f>IF((P208=""),"",STDEV(D209:P209))</f>
        <v>26.514233236180306</v>
      </c>
      <c r="U207" s="92">
        <f>IF((P208=""),"",((Q207-R207)/(Q207+R207))*100)</f>
        <v>2.4516294156154266</v>
      </c>
      <c r="V207" s="70" t="str">
        <f>IF(P208="","",IF(U207&lt;7.2,IF(S207&gt;AB207,IF(S207&lt;AC207,"Pass","Fail"),"Fail"),"Fail"))</f>
        <v>Pass</v>
      </c>
      <c r="W207" s="93">
        <v>74</v>
      </c>
      <c r="Z207" s="81">
        <v>1600</v>
      </c>
      <c r="AA207" s="81">
        <v>2600</v>
      </c>
      <c r="AB207" s="82">
        <v>1700</v>
      </c>
      <c r="AC207" s="82">
        <v>2100</v>
      </c>
      <c r="AD207" s="83">
        <v>10</v>
      </c>
      <c r="AE207" s="83">
        <v>7.2</v>
      </c>
    </row>
    <row r="208" spans="1:31" x14ac:dyDescent="0.3">
      <c r="A208" s="25"/>
      <c r="B208" s="76"/>
      <c r="C208" s="76" t="s">
        <v>47</v>
      </c>
      <c r="D208" s="25">
        <v>1902.77</v>
      </c>
      <c r="E208" s="25">
        <v>1835.15</v>
      </c>
      <c r="F208" s="25">
        <v>1831.68</v>
      </c>
      <c r="G208" s="25">
        <v>1833.64</v>
      </c>
      <c r="H208" s="25">
        <v>1930.57</v>
      </c>
      <c r="I208" s="25">
        <v>1874.85</v>
      </c>
      <c r="J208" s="25">
        <v>1832.17</v>
      </c>
      <c r="K208" s="25">
        <v>1849.26</v>
      </c>
      <c r="L208" s="25">
        <v>1951.06</v>
      </c>
      <c r="M208" s="25">
        <v>1835.48</v>
      </c>
      <c r="N208" s="25">
        <v>1851.29</v>
      </c>
      <c r="O208" s="25">
        <v>1832.25</v>
      </c>
      <c r="P208" s="25">
        <v>1851.31</v>
      </c>
      <c r="Q208" s="76"/>
      <c r="R208" s="76"/>
      <c r="S208" s="76"/>
      <c r="T208" s="76"/>
      <c r="U208" s="77"/>
      <c r="V208" s="78"/>
      <c r="W208" s="79"/>
      <c r="X208" s="80"/>
    </row>
    <row r="209" spans="1:31" ht="31.8" thickBot="1" x14ac:dyDescent="0.35">
      <c r="A209" s="25"/>
      <c r="B209" s="84"/>
      <c r="C209" s="84" t="s">
        <v>48</v>
      </c>
      <c r="D209" s="85">
        <f t="shared" ref="D209:P209" si="65">IF(((D207="")*AND(D208="")),"",(D207-D208)*2)</f>
        <v>1981.8999999999996</v>
      </c>
      <c r="E209" s="85">
        <f t="shared" si="65"/>
        <v>2028.6999999999998</v>
      </c>
      <c r="F209" s="85">
        <f t="shared" si="65"/>
        <v>2035.5399999999995</v>
      </c>
      <c r="G209" s="85">
        <f t="shared" si="65"/>
        <v>2065.14</v>
      </c>
      <c r="H209" s="85">
        <f t="shared" si="65"/>
        <v>2081.52</v>
      </c>
      <c r="I209" s="85">
        <f t="shared" si="65"/>
        <v>2051.38</v>
      </c>
      <c r="J209" s="85">
        <f t="shared" si="65"/>
        <v>2037.08</v>
      </c>
      <c r="K209" s="85">
        <f t="shared" si="65"/>
        <v>2038.2999999999997</v>
      </c>
      <c r="L209" s="85">
        <f t="shared" si="65"/>
        <v>2025.7200000000003</v>
      </c>
      <c r="M209" s="85">
        <f t="shared" si="65"/>
        <v>2030.3000000000002</v>
      </c>
      <c r="N209" s="85">
        <f t="shared" si="65"/>
        <v>2068.8000000000002</v>
      </c>
      <c r="O209" s="85">
        <f t="shared" si="65"/>
        <v>2071.5</v>
      </c>
      <c r="P209" s="85">
        <f t="shared" si="65"/>
        <v>2022.08</v>
      </c>
      <c r="Q209" s="105"/>
      <c r="R209" s="84"/>
      <c r="S209" s="84"/>
      <c r="T209" s="84"/>
      <c r="U209" s="86"/>
      <c r="V209" s="87"/>
      <c r="W209" s="88"/>
      <c r="X209" s="80"/>
    </row>
    <row r="210" spans="1:31" x14ac:dyDescent="0.3">
      <c r="A210" s="89">
        <v>43438</v>
      </c>
      <c r="B210" s="90" t="s">
        <v>45</v>
      </c>
      <c r="C210" s="91" t="s">
        <v>46</v>
      </c>
      <c r="D210" s="25">
        <v>2902.16</v>
      </c>
      <c r="E210" s="25">
        <v>2847.46</v>
      </c>
      <c r="F210" s="25">
        <v>2850.11</v>
      </c>
      <c r="G210" s="25">
        <v>2868.12</v>
      </c>
      <c r="H210" s="25">
        <v>2965.57</v>
      </c>
      <c r="I210" s="25">
        <v>2901.15</v>
      </c>
      <c r="J210" s="25">
        <v>2850.21</v>
      </c>
      <c r="K210" s="25">
        <v>2869.93</v>
      </c>
      <c r="L210" s="25">
        <v>2970.61</v>
      </c>
      <c r="M210" s="25">
        <v>2852.62</v>
      </c>
      <c r="N210" s="25">
        <v>2888.3</v>
      </c>
      <c r="O210" s="25">
        <v>2866.53</v>
      </c>
      <c r="P210" s="25">
        <v>2864.3</v>
      </c>
      <c r="Q210" s="91">
        <f>IF((P211=""),"",MAX(D212:P212))</f>
        <v>2094.3200000000002</v>
      </c>
      <c r="R210" s="91">
        <f>IF(P211="","",MIN(D212:P212))</f>
        <v>2015.5599999999995</v>
      </c>
      <c r="S210" s="91">
        <f>IF((P212=""),"",AVERAGE(D212:P212))</f>
        <v>2061.8923076923074</v>
      </c>
      <c r="T210" s="91">
        <f>IF((P211=""),"",STDEV(D212:P212))</f>
        <v>20.265460827825013</v>
      </c>
      <c r="U210" s="92">
        <f>IF((P211=""),"",((Q210-R210)/(Q210+R210))*100)</f>
        <v>1.916357655211361</v>
      </c>
      <c r="V210" s="70" t="str">
        <f>IF(P211="","",IF(U210&lt;7.2,IF(S210&gt;AB210,IF(S210&lt;AC210,"Pass","Fail"),"Fail"),"Fail"))</f>
        <v>Pass</v>
      </c>
      <c r="W210" s="93">
        <v>1340</v>
      </c>
      <c r="Z210" s="81">
        <v>1600</v>
      </c>
      <c r="AA210" s="81">
        <v>2600</v>
      </c>
      <c r="AB210" s="82">
        <v>1700</v>
      </c>
      <c r="AC210" s="82">
        <v>2100</v>
      </c>
      <c r="AD210" s="83">
        <v>10</v>
      </c>
      <c r="AE210" s="83">
        <v>7.2</v>
      </c>
    </row>
    <row r="211" spans="1:31" x14ac:dyDescent="0.3">
      <c r="A211" s="25"/>
      <c r="B211" s="76"/>
      <c r="C211" s="76" t="s">
        <v>47</v>
      </c>
      <c r="D211" s="25">
        <v>1894.38</v>
      </c>
      <c r="E211" s="25">
        <v>1824.53</v>
      </c>
      <c r="F211" s="25">
        <v>1821.45</v>
      </c>
      <c r="G211" s="25">
        <v>1832.22</v>
      </c>
      <c r="H211" s="25">
        <v>1918.41</v>
      </c>
      <c r="I211" s="25">
        <v>1865.34</v>
      </c>
      <c r="J211" s="25">
        <v>1822.94</v>
      </c>
      <c r="K211" s="25">
        <v>1838.53</v>
      </c>
      <c r="L211" s="25">
        <v>1941.55</v>
      </c>
      <c r="M211" s="25">
        <v>1827.86</v>
      </c>
      <c r="N211" s="25">
        <v>1844.12</v>
      </c>
      <c r="O211" s="25">
        <v>1826.96</v>
      </c>
      <c r="P211" s="25">
        <v>1836.48</v>
      </c>
      <c r="Q211" s="76"/>
      <c r="R211" s="76"/>
      <c r="S211" s="76"/>
      <c r="T211" s="76"/>
      <c r="U211" s="77"/>
      <c r="V211" s="78"/>
      <c r="W211" s="79"/>
      <c r="X211" s="80"/>
    </row>
    <row r="212" spans="1:31" ht="31.8" thickBot="1" x14ac:dyDescent="0.35">
      <c r="A212" s="25"/>
      <c r="B212" s="84"/>
      <c r="C212" s="84" t="s">
        <v>48</v>
      </c>
      <c r="D212" s="85">
        <f t="shared" ref="D212:P212" si="66">IF(((D210="")*AND(D211="")),"",(D210-D211)*2)</f>
        <v>2015.5599999999995</v>
      </c>
      <c r="E212" s="85">
        <f t="shared" si="66"/>
        <v>2045.8600000000001</v>
      </c>
      <c r="F212" s="85">
        <f t="shared" si="66"/>
        <v>2057.3200000000002</v>
      </c>
      <c r="G212" s="85">
        <f t="shared" si="66"/>
        <v>2071.7999999999997</v>
      </c>
      <c r="H212" s="85">
        <f t="shared" si="66"/>
        <v>2094.3200000000002</v>
      </c>
      <c r="I212" s="85">
        <f t="shared" si="66"/>
        <v>2071.6200000000003</v>
      </c>
      <c r="J212" s="85">
        <f t="shared" si="66"/>
        <v>2054.54</v>
      </c>
      <c r="K212" s="85">
        <f t="shared" si="66"/>
        <v>2062.7999999999997</v>
      </c>
      <c r="L212" s="85">
        <f t="shared" si="66"/>
        <v>2058.1200000000003</v>
      </c>
      <c r="M212" s="85">
        <f t="shared" si="66"/>
        <v>2049.52</v>
      </c>
      <c r="N212" s="85">
        <f t="shared" si="66"/>
        <v>2088.3600000000006</v>
      </c>
      <c r="O212" s="85">
        <f t="shared" si="66"/>
        <v>2079.1400000000003</v>
      </c>
      <c r="P212" s="85">
        <f t="shared" si="66"/>
        <v>2055.6400000000003</v>
      </c>
      <c r="Q212" s="105"/>
      <c r="R212" s="84"/>
      <c r="S212" s="84"/>
      <c r="T212" s="84"/>
      <c r="U212" s="86"/>
      <c r="V212" s="87"/>
      <c r="W212" s="88"/>
      <c r="X212" s="80"/>
    </row>
    <row r="213" spans="1:31" x14ac:dyDescent="0.3">
      <c r="A213" s="89">
        <v>43452</v>
      </c>
      <c r="B213" s="90" t="s">
        <v>45</v>
      </c>
      <c r="C213" s="91" t="s">
        <v>46</v>
      </c>
      <c r="D213" s="25">
        <v>2948.49</v>
      </c>
      <c r="E213" s="25">
        <v>2840.39</v>
      </c>
      <c r="F213" s="25">
        <v>2820.64</v>
      </c>
      <c r="G213" s="25">
        <v>2825.99</v>
      </c>
      <c r="H213" s="25">
        <v>2898.02</v>
      </c>
      <c r="I213" s="25">
        <v>2881.41</v>
      </c>
      <c r="J213" s="25">
        <v>2822.7</v>
      </c>
      <c r="K213" s="25">
        <v>2841.31</v>
      </c>
      <c r="L213" s="25">
        <v>2943.48</v>
      </c>
      <c r="M213" s="25">
        <v>2838.53</v>
      </c>
      <c r="N213" s="25">
        <v>2841.64</v>
      </c>
      <c r="O213" s="25">
        <v>2829.58</v>
      </c>
      <c r="P213" s="25">
        <v>2859.08</v>
      </c>
      <c r="Q213" s="91">
        <f>IF((P214=""),"",MAX(D215:P215))</f>
        <v>2073.8999999999996</v>
      </c>
      <c r="R213" s="91">
        <f>IF(P214="","",MIN(D215:P215))</f>
        <v>2005.42</v>
      </c>
      <c r="S213" s="91">
        <f>IF((P215=""),"",AVERAGE(D215:P215))</f>
        <v>2048.1799999999998</v>
      </c>
      <c r="T213" s="91">
        <f>IF((P214=""),"",STDEV(D215:P215))</f>
        <v>17.023977208631333</v>
      </c>
      <c r="U213" s="92">
        <f>IF((P214=""),"",((Q213-R213)/(Q213+R213))*100)</f>
        <v>1.678711157741966</v>
      </c>
      <c r="V213" s="70" t="str">
        <f>IF(P214="","",IF(U213&lt;7.2,IF(S213&gt;AB213,IF(S213&lt;AC213,"Pass","Fail"),"Fail"),"Fail"))</f>
        <v>Pass</v>
      </c>
      <c r="W213" s="93">
        <v>1340</v>
      </c>
      <c r="Z213" s="81">
        <v>1600</v>
      </c>
      <c r="AA213" s="81">
        <v>2600</v>
      </c>
      <c r="AB213" s="82">
        <v>1700</v>
      </c>
      <c r="AC213" s="82">
        <v>2100</v>
      </c>
      <c r="AD213" s="83">
        <v>10</v>
      </c>
      <c r="AE213" s="83">
        <v>7.2</v>
      </c>
    </row>
    <row r="214" spans="1:31" x14ac:dyDescent="0.3">
      <c r="A214" s="25"/>
      <c r="B214" s="76"/>
      <c r="C214" s="76" t="s">
        <v>47</v>
      </c>
      <c r="D214" s="25">
        <v>1932.64</v>
      </c>
      <c r="E214" s="25">
        <v>1815.49</v>
      </c>
      <c r="F214" s="25">
        <v>1794.85</v>
      </c>
      <c r="G214" s="25">
        <v>1794.8</v>
      </c>
      <c r="H214" s="25">
        <v>1871.99</v>
      </c>
      <c r="I214" s="25">
        <v>1862.98</v>
      </c>
      <c r="J214" s="25">
        <v>1797.09</v>
      </c>
      <c r="K214" s="25">
        <v>1812.1</v>
      </c>
      <c r="L214" s="25">
        <v>1940.77</v>
      </c>
      <c r="M214" s="25">
        <v>1815.56</v>
      </c>
      <c r="N214" s="25">
        <v>1804.69</v>
      </c>
      <c r="O214" s="25">
        <v>1798.06</v>
      </c>
      <c r="P214" s="25">
        <v>1837.07</v>
      </c>
      <c r="Q214" s="76"/>
      <c r="R214" s="76"/>
      <c r="S214" s="76"/>
      <c r="T214" s="76"/>
      <c r="U214" s="77"/>
      <c r="V214" s="78"/>
      <c r="W214" s="79"/>
      <c r="X214" s="80"/>
    </row>
    <row r="215" spans="1:31" ht="31.8" thickBot="1" x14ac:dyDescent="0.35">
      <c r="A215" s="25"/>
      <c r="B215" s="84"/>
      <c r="C215" s="84" t="s">
        <v>48</v>
      </c>
      <c r="D215" s="85">
        <f t="shared" ref="D215:P215" si="67">IF(((D213="")*AND(D214="")),"",(D213-D214)*2)</f>
        <v>2031.6999999999994</v>
      </c>
      <c r="E215" s="85">
        <f t="shared" si="67"/>
        <v>2049.7999999999997</v>
      </c>
      <c r="F215" s="85">
        <f t="shared" si="67"/>
        <v>2051.58</v>
      </c>
      <c r="G215" s="85">
        <f t="shared" si="67"/>
        <v>2062.3799999999997</v>
      </c>
      <c r="H215" s="85">
        <f t="shared" si="67"/>
        <v>2052.06</v>
      </c>
      <c r="I215" s="85">
        <f t="shared" si="67"/>
        <v>2036.8599999999997</v>
      </c>
      <c r="J215" s="85">
        <f t="shared" si="67"/>
        <v>2051.2199999999998</v>
      </c>
      <c r="K215" s="85">
        <f t="shared" si="67"/>
        <v>2058.42</v>
      </c>
      <c r="L215" s="85">
        <f t="shared" si="67"/>
        <v>2005.42</v>
      </c>
      <c r="M215" s="85">
        <f t="shared" si="67"/>
        <v>2045.9400000000005</v>
      </c>
      <c r="N215" s="85">
        <f t="shared" si="67"/>
        <v>2073.8999999999996</v>
      </c>
      <c r="O215" s="85">
        <f t="shared" si="67"/>
        <v>2063.04</v>
      </c>
      <c r="P215" s="85">
        <f t="shared" si="67"/>
        <v>2044.02</v>
      </c>
      <c r="Q215" s="105"/>
      <c r="R215" s="84"/>
      <c r="S215" s="84"/>
      <c r="T215" s="84"/>
      <c r="U215" s="86"/>
      <c r="V215" s="87"/>
      <c r="W215" s="88"/>
      <c r="X215" s="80"/>
    </row>
    <row r="216" spans="1:31" x14ac:dyDescent="0.3">
      <c r="A216" s="89">
        <v>43452</v>
      </c>
      <c r="B216" s="90" t="s">
        <v>45</v>
      </c>
      <c r="C216" s="91" t="s">
        <v>46</v>
      </c>
      <c r="D216" s="25">
        <v>1935.2</v>
      </c>
      <c r="E216" s="25">
        <v>1817.42</v>
      </c>
      <c r="F216" s="25">
        <v>1800.3</v>
      </c>
      <c r="G216" s="25">
        <v>1793.87</v>
      </c>
      <c r="H216" s="25">
        <v>1872.56</v>
      </c>
      <c r="I216" s="25">
        <v>1865.2</v>
      </c>
      <c r="J216" s="25">
        <v>1796.95</v>
      </c>
      <c r="K216" s="25">
        <v>1815.33</v>
      </c>
      <c r="L216" s="25">
        <v>1942.02</v>
      </c>
      <c r="M216" s="25">
        <v>1813.76</v>
      </c>
      <c r="N216" s="25">
        <v>1804.47</v>
      </c>
      <c r="O216" s="25">
        <v>1799.03</v>
      </c>
      <c r="P216" s="25">
        <v>1836.37</v>
      </c>
      <c r="Q216" s="91">
        <f>IF((P217=""),"",MAX(D218:P218))</f>
        <v>1971.2799999999997</v>
      </c>
      <c r="R216" s="91">
        <f>IF(P217="","",MIN(D218:P218))</f>
        <v>1802.52</v>
      </c>
      <c r="S216" s="91">
        <f>IF((P218=""),"",AVERAGE(D218:P218))</f>
        <v>1925.9830769230766</v>
      </c>
      <c r="T216" s="91">
        <f>IF((P217=""),"",STDEV(D218:P218))</f>
        <v>56.05254014235441</v>
      </c>
      <c r="U216" s="92">
        <f>IF((P217=""),"",((Q216-R216)/(Q216+R216))*100)</f>
        <v>4.4718851025491491</v>
      </c>
      <c r="V216" s="70" t="str">
        <f>IF(P217="","",IF(U216&lt;7.2,IF(S216&gt;AB216,IF(S216&lt;AC216,"Pass","Fail"),"Fail"),"Fail"))</f>
        <v>Pass</v>
      </c>
      <c r="W216" s="93">
        <v>1428</v>
      </c>
      <c r="Z216" s="81">
        <v>1600</v>
      </c>
      <c r="AA216" s="81">
        <v>2600</v>
      </c>
      <c r="AB216" s="82">
        <v>1700</v>
      </c>
      <c r="AC216" s="82">
        <v>2100</v>
      </c>
      <c r="AD216" s="83">
        <v>10</v>
      </c>
      <c r="AE216" s="83">
        <v>7.2</v>
      </c>
    </row>
    <row r="217" spans="1:31" x14ac:dyDescent="0.3">
      <c r="A217" s="25"/>
      <c r="B217" s="76"/>
      <c r="C217" s="76" t="s">
        <v>47</v>
      </c>
      <c r="D217" s="25">
        <v>1019.91</v>
      </c>
      <c r="E217" s="25">
        <v>842.23</v>
      </c>
      <c r="F217" s="25">
        <v>816.53</v>
      </c>
      <c r="G217" s="25">
        <v>808.23</v>
      </c>
      <c r="H217" s="25">
        <v>931.85</v>
      </c>
      <c r="I217" s="25">
        <v>916.12</v>
      </c>
      <c r="J217" s="25">
        <v>819.63</v>
      </c>
      <c r="K217" s="25">
        <v>832.4</v>
      </c>
      <c r="L217" s="25">
        <v>1040.76</v>
      </c>
      <c r="M217" s="25">
        <v>841.63</v>
      </c>
      <c r="N217" s="25">
        <v>822.51</v>
      </c>
      <c r="O217" s="25">
        <v>814.22</v>
      </c>
      <c r="P217" s="25">
        <v>867.57</v>
      </c>
      <c r="Q217" s="76"/>
      <c r="R217" s="76"/>
      <c r="S217" s="76"/>
      <c r="T217" s="76"/>
      <c r="U217" s="77"/>
      <c r="V217" s="78"/>
      <c r="W217" s="79"/>
      <c r="X217" s="80"/>
    </row>
    <row r="218" spans="1:31" ht="31.8" thickBot="1" x14ac:dyDescent="0.35">
      <c r="A218" s="25"/>
      <c r="B218" s="84"/>
      <c r="C218" s="84" t="s">
        <v>48</v>
      </c>
      <c r="D218" s="85">
        <f t="shared" ref="D218:P218" si="68">IF(((D216="")*AND(D217="")),"",(D216-D217)*2)</f>
        <v>1830.5800000000002</v>
      </c>
      <c r="E218" s="85">
        <f t="shared" si="68"/>
        <v>1950.38</v>
      </c>
      <c r="F218" s="85">
        <f t="shared" si="68"/>
        <v>1967.54</v>
      </c>
      <c r="G218" s="85">
        <f t="shared" si="68"/>
        <v>1971.2799999999997</v>
      </c>
      <c r="H218" s="85">
        <f t="shared" si="68"/>
        <v>1881.4199999999998</v>
      </c>
      <c r="I218" s="85">
        <f t="shared" si="68"/>
        <v>1898.16</v>
      </c>
      <c r="J218" s="85">
        <f t="shared" si="68"/>
        <v>1954.64</v>
      </c>
      <c r="K218" s="85">
        <f t="shared" si="68"/>
        <v>1965.86</v>
      </c>
      <c r="L218" s="85">
        <f t="shared" si="68"/>
        <v>1802.52</v>
      </c>
      <c r="M218" s="85">
        <f t="shared" si="68"/>
        <v>1944.26</v>
      </c>
      <c r="N218" s="85">
        <f t="shared" si="68"/>
        <v>1963.92</v>
      </c>
      <c r="O218" s="85">
        <f t="shared" si="68"/>
        <v>1969.62</v>
      </c>
      <c r="P218" s="85">
        <f t="shared" si="68"/>
        <v>1937.5999999999997</v>
      </c>
      <c r="Q218" s="105"/>
      <c r="R218" s="84"/>
      <c r="S218" s="84"/>
      <c r="T218" s="84"/>
      <c r="U218" s="86"/>
      <c r="V218" s="87"/>
      <c r="W218" s="88"/>
      <c r="X218" s="80"/>
    </row>
    <row r="219" spans="1:31" x14ac:dyDescent="0.3">
      <c r="A219" s="89">
        <v>43458</v>
      </c>
      <c r="B219" s="90" t="s">
        <v>45</v>
      </c>
      <c r="C219" s="91" t="s">
        <v>46</v>
      </c>
      <c r="D219" s="25">
        <v>2898</v>
      </c>
      <c r="E219" s="25">
        <v>2808</v>
      </c>
      <c r="F219" s="25">
        <v>2758</v>
      </c>
      <c r="G219" s="25">
        <v>2735</v>
      </c>
      <c r="H219" s="25">
        <v>2740</v>
      </c>
      <c r="I219" s="25">
        <v>2776</v>
      </c>
      <c r="J219" s="25">
        <v>2854</v>
      </c>
      <c r="K219" s="25">
        <v>2833</v>
      </c>
      <c r="L219" s="25">
        <v>2772</v>
      </c>
      <c r="M219" s="25">
        <v>2744</v>
      </c>
      <c r="N219" s="25">
        <v>2749</v>
      </c>
      <c r="O219" s="25">
        <v>2785</v>
      </c>
      <c r="P219" s="25">
        <v>2841</v>
      </c>
      <c r="Q219" s="91">
        <f>IF((P220=""),"",MAX(D221:P221))</f>
        <v>2056</v>
      </c>
      <c r="R219" s="91">
        <f>IF(P220="","",MIN(D221:P221))</f>
        <v>1906</v>
      </c>
      <c r="S219" s="91">
        <f>IF((P221=""),"",AVERAGE(D221:P221))</f>
        <v>2003.2307692307693</v>
      </c>
      <c r="T219" s="91">
        <f>IF((P220=""),"",STDEV(D221:P221))</f>
        <v>50.606577053043623</v>
      </c>
      <c r="U219" s="92">
        <f>IF((P220=""),"",((Q219-R219)/(Q219+R219))*100)</f>
        <v>3.7859666834931853</v>
      </c>
      <c r="V219" s="70" t="str">
        <f>IF(P220="","",IF(U219&lt;7.2,IF(S219&gt;AB219,IF(S219&lt;AC219,"Pass","Fail"),"Fail"),"Fail"))</f>
        <v>Pass</v>
      </c>
      <c r="W219" s="93">
        <v>1428</v>
      </c>
      <c r="Z219" s="81">
        <v>1600</v>
      </c>
      <c r="AA219" s="81">
        <v>2600</v>
      </c>
      <c r="AB219" s="82">
        <v>1700</v>
      </c>
      <c r="AC219" s="82">
        <v>2100</v>
      </c>
      <c r="AD219" s="83">
        <v>10</v>
      </c>
      <c r="AE219" s="83">
        <v>7.2</v>
      </c>
    </row>
    <row r="220" spans="1:31" x14ac:dyDescent="0.3">
      <c r="A220" s="25"/>
      <c r="B220" s="76"/>
      <c r="C220" s="76" t="s">
        <v>47</v>
      </c>
      <c r="D220" s="25">
        <v>1937</v>
      </c>
      <c r="E220" s="25">
        <v>1797</v>
      </c>
      <c r="F220" s="25">
        <v>1745</v>
      </c>
      <c r="G220" s="25">
        <v>1721</v>
      </c>
      <c r="H220" s="25">
        <v>1717</v>
      </c>
      <c r="I220" s="25">
        <v>1748</v>
      </c>
      <c r="J220" s="25">
        <v>1878</v>
      </c>
      <c r="K220" s="25">
        <v>1856</v>
      </c>
      <c r="L220" s="25">
        <v>1753</v>
      </c>
      <c r="M220" s="25">
        <v>1727</v>
      </c>
      <c r="N220" s="25">
        <v>1732</v>
      </c>
      <c r="O220" s="25">
        <v>1773</v>
      </c>
      <c r="P220" s="25">
        <v>1888</v>
      </c>
      <c r="Q220" s="76"/>
      <c r="R220" s="76"/>
      <c r="S220" s="76"/>
      <c r="T220" s="76"/>
      <c r="U220" s="77"/>
      <c r="V220" s="78"/>
      <c r="W220" s="79"/>
      <c r="X220" s="80"/>
    </row>
    <row r="221" spans="1:31" ht="31.8" thickBot="1" x14ac:dyDescent="0.35">
      <c r="A221" s="25"/>
      <c r="B221" s="84"/>
      <c r="C221" s="84" t="s">
        <v>48</v>
      </c>
      <c r="D221" s="85">
        <f t="shared" ref="D221:P221" si="69">IF(((D219="")*AND(D220="")),"",(D219-D220)*2)</f>
        <v>1922</v>
      </c>
      <c r="E221" s="85">
        <f t="shared" si="69"/>
        <v>2022</v>
      </c>
      <c r="F221" s="85">
        <f t="shared" si="69"/>
        <v>2026</v>
      </c>
      <c r="G221" s="85">
        <f t="shared" si="69"/>
        <v>2028</v>
      </c>
      <c r="H221" s="85">
        <f t="shared" si="69"/>
        <v>2046</v>
      </c>
      <c r="I221" s="85">
        <f t="shared" si="69"/>
        <v>2056</v>
      </c>
      <c r="J221" s="85">
        <f t="shared" si="69"/>
        <v>1952</v>
      </c>
      <c r="K221" s="85">
        <f t="shared" si="69"/>
        <v>1954</v>
      </c>
      <c r="L221" s="85">
        <f t="shared" si="69"/>
        <v>2038</v>
      </c>
      <c r="M221" s="85">
        <f t="shared" si="69"/>
        <v>2034</v>
      </c>
      <c r="N221" s="85">
        <f t="shared" si="69"/>
        <v>2034</v>
      </c>
      <c r="O221" s="85">
        <f t="shared" si="69"/>
        <v>2024</v>
      </c>
      <c r="P221" s="85">
        <f t="shared" si="69"/>
        <v>1906</v>
      </c>
      <c r="Q221" s="105"/>
      <c r="R221" s="84"/>
      <c r="S221" s="84"/>
      <c r="T221" s="84"/>
      <c r="U221" s="86"/>
      <c r="V221" s="87"/>
      <c r="W221" s="88"/>
      <c r="X221" s="80"/>
    </row>
    <row r="222" spans="1:31" x14ac:dyDescent="0.3">
      <c r="A222" s="89">
        <v>43462</v>
      </c>
      <c r="B222" s="90" t="s">
        <v>45</v>
      </c>
      <c r="C222" s="91" t="s">
        <v>46</v>
      </c>
      <c r="D222" s="25">
        <v>2877.91</v>
      </c>
      <c r="E222" s="25">
        <v>2758.2</v>
      </c>
      <c r="F222" s="25">
        <v>2736.32</v>
      </c>
      <c r="G222" s="25">
        <v>2739.22</v>
      </c>
      <c r="H222" s="25">
        <v>2838.01</v>
      </c>
      <c r="I222" s="25">
        <v>2812.44</v>
      </c>
      <c r="J222" s="25">
        <v>2740.44</v>
      </c>
      <c r="K222" s="25">
        <v>2748.42</v>
      </c>
      <c r="L222" s="25">
        <v>2838.14</v>
      </c>
      <c r="M222" s="25">
        <v>2761.3</v>
      </c>
      <c r="N222" s="25">
        <v>2752.24</v>
      </c>
      <c r="O222" s="25">
        <v>2744.61</v>
      </c>
      <c r="P222" s="25">
        <v>2768.02</v>
      </c>
      <c r="Q222" s="91">
        <f>IF((P223=""),"",MAX(D224:P224))</f>
        <v>2047.7200000000003</v>
      </c>
      <c r="R222" s="91">
        <f>IF(P223="","",MIN(D224:P224))</f>
        <v>1974.9999999999995</v>
      </c>
      <c r="S222" s="91">
        <f>IF((P224=""),"",AVERAGE(D224:P224))</f>
        <v>2022.6046153846155</v>
      </c>
      <c r="T222" s="91">
        <f>IF((P223=""),"",STDEV(D224:P224))</f>
        <v>19.554685975227216</v>
      </c>
      <c r="U222" s="92">
        <f>IF((P223=""),"",((Q222-R222)/(Q222+R222))*100)</f>
        <v>1.8077320817755329</v>
      </c>
      <c r="V222" s="70" t="str">
        <f>IF(P223="","",IF(U222&lt;7.2,IF(S222&gt;AB222,IF(S222&lt;AC222,"Pass","Fail"),"Fail"),"Fail"))</f>
        <v>Pass</v>
      </c>
      <c r="W222" s="93">
        <v>1340</v>
      </c>
      <c r="Z222" s="81">
        <v>1600</v>
      </c>
      <c r="AA222" s="81">
        <v>2600</v>
      </c>
      <c r="AB222" s="82">
        <v>1700</v>
      </c>
      <c r="AC222" s="82">
        <v>2100</v>
      </c>
      <c r="AD222" s="83">
        <v>10</v>
      </c>
      <c r="AE222" s="83">
        <v>7.2</v>
      </c>
    </row>
    <row r="223" spans="1:31" x14ac:dyDescent="0.3">
      <c r="A223" s="25"/>
      <c r="B223" s="76"/>
      <c r="C223" s="76" t="s">
        <v>47</v>
      </c>
      <c r="D223" s="25">
        <v>1875.78</v>
      </c>
      <c r="E223" s="25">
        <v>1748.6</v>
      </c>
      <c r="F223" s="25">
        <v>1727.88</v>
      </c>
      <c r="G223" s="25">
        <v>1720.46</v>
      </c>
      <c r="H223" s="25">
        <v>1816.5</v>
      </c>
      <c r="I223" s="25">
        <v>1795.48</v>
      </c>
      <c r="J223" s="25">
        <v>1724.67</v>
      </c>
      <c r="K223" s="25">
        <v>1737.84</v>
      </c>
      <c r="L223" s="25">
        <v>1850.64</v>
      </c>
      <c r="M223" s="25">
        <v>1754.39</v>
      </c>
      <c r="N223" s="25">
        <v>1732.95</v>
      </c>
      <c r="O223" s="25">
        <v>1720.75</v>
      </c>
      <c r="P223" s="25">
        <v>1762.4</v>
      </c>
      <c r="Q223" s="76"/>
      <c r="R223" s="76"/>
      <c r="S223" s="76"/>
      <c r="T223" s="76"/>
      <c r="U223" s="77"/>
      <c r="V223" s="78"/>
      <c r="W223" s="79"/>
      <c r="X223" s="80"/>
    </row>
    <row r="224" spans="1:31" ht="31.8" thickBot="1" x14ac:dyDescent="0.35">
      <c r="A224" s="25"/>
      <c r="B224" s="84"/>
      <c r="C224" s="84" t="s">
        <v>48</v>
      </c>
      <c r="D224" s="85">
        <f t="shared" ref="D224:P224" si="70">IF(((D222="")*AND(D223="")),"",(D222-D223)*2)</f>
        <v>2004.2599999999998</v>
      </c>
      <c r="E224" s="85">
        <f t="shared" si="70"/>
        <v>2019.1999999999998</v>
      </c>
      <c r="F224" s="85">
        <f t="shared" si="70"/>
        <v>2016.88</v>
      </c>
      <c r="G224" s="85">
        <f t="shared" si="70"/>
        <v>2037.5199999999995</v>
      </c>
      <c r="H224" s="85">
        <f t="shared" si="70"/>
        <v>2043.0200000000004</v>
      </c>
      <c r="I224" s="85">
        <f t="shared" si="70"/>
        <v>2033.92</v>
      </c>
      <c r="J224" s="85">
        <f t="shared" si="70"/>
        <v>2031.54</v>
      </c>
      <c r="K224" s="85">
        <f t="shared" si="70"/>
        <v>2021.1600000000003</v>
      </c>
      <c r="L224" s="85">
        <f t="shared" si="70"/>
        <v>1974.9999999999995</v>
      </c>
      <c r="M224" s="85">
        <f t="shared" si="70"/>
        <v>2013.8200000000002</v>
      </c>
      <c r="N224" s="85">
        <f t="shared" si="70"/>
        <v>2038.5799999999995</v>
      </c>
      <c r="O224" s="85">
        <f t="shared" si="70"/>
        <v>2047.7200000000003</v>
      </c>
      <c r="P224" s="85">
        <f t="shared" si="70"/>
        <v>2011.2399999999998</v>
      </c>
      <c r="Q224" s="105"/>
      <c r="R224" s="84"/>
      <c r="S224" s="84"/>
      <c r="T224" s="84"/>
      <c r="U224" s="86"/>
      <c r="V224" s="87"/>
      <c r="W224" s="88"/>
      <c r="X224" s="80"/>
    </row>
    <row r="225" spans="1:31" x14ac:dyDescent="0.3">
      <c r="A225" s="89">
        <v>43466</v>
      </c>
      <c r="B225" s="90" t="s">
        <v>45</v>
      </c>
      <c r="C225" s="91" t="s">
        <v>46</v>
      </c>
      <c r="D225" s="25">
        <v>2874.89</v>
      </c>
      <c r="E225" s="25">
        <v>2752.57</v>
      </c>
      <c r="F225" s="25">
        <v>2735.18</v>
      </c>
      <c r="G225" s="25">
        <v>2737.82</v>
      </c>
      <c r="H225" s="25">
        <v>2830.11</v>
      </c>
      <c r="I225" s="25">
        <v>2815.47</v>
      </c>
      <c r="J225" s="25">
        <v>2738.34</v>
      </c>
      <c r="K225" s="25">
        <v>2748.86</v>
      </c>
      <c r="L225" s="25">
        <v>2843.18</v>
      </c>
      <c r="M225" s="25">
        <v>2754.2</v>
      </c>
      <c r="N225" s="25">
        <v>2749.35</v>
      </c>
      <c r="O225" s="25">
        <v>2743.61</v>
      </c>
      <c r="P225" s="25">
        <v>2768.07</v>
      </c>
      <c r="Q225" s="91">
        <f>IF((P226=""),"",MAX(D227:P227))</f>
        <v>2052.7799999999997</v>
      </c>
      <c r="R225" s="91">
        <f>IF(P226="","",MIN(D227:P227))</f>
        <v>1964.0999999999995</v>
      </c>
      <c r="S225" s="91">
        <f>IF((P227=""),"",AVERAGE(D227:P227))</f>
        <v>2024.073846153846</v>
      </c>
      <c r="T225" s="91">
        <f>IF((P226=""),"",STDEV(D227:P227))</f>
        <v>22.943027095562147</v>
      </c>
      <c r="U225" s="92">
        <f>IF((P226=""),"",((Q225-R225)/(Q225+R225))*100)</f>
        <v>2.2076835753121902</v>
      </c>
      <c r="V225" s="70" t="str">
        <f>IF(P226="","",IF(U225&lt;7.2,IF(S225&gt;AB225,IF(S225&lt;AC225,"Pass","Fail"),"Fail"),"Fail"))</f>
        <v>Pass</v>
      </c>
      <c r="W225" s="93" t="s">
        <v>71</v>
      </c>
      <c r="X225" s="95" t="s">
        <v>72</v>
      </c>
      <c r="Z225" s="81">
        <v>1600</v>
      </c>
      <c r="AA225" s="81">
        <v>2600</v>
      </c>
      <c r="AB225" s="82">
        <v>1700</v>
      </c>
      <c r="AC225" s="82">
        <v>2100</v>
      </c>
      <c r="AD225" s="83">
        <v>10</v>
      </c>
      <c r="AE225" s="83">
        <v>7.2</v>
      </c>
    </row>
    <row r="226" spans="1:31" x14ac:dyDescent="0.3">
      <c r="A226" s="25"/>
      <c r="B226" s="76"/>
      <c r="C226" s="76" t="s">
        <v>47</v>
      </c>
      <c r="D226" s="25">
        <v>1870.08</v>
      </c>
      <c r="E226" s="25">
        <v>1741.59</v>
      </c>
      <c r="F226" s="25">
        <v>1723.34</v>
      </c>
      <c r="G226" s="25">
        <v>1713.6</v>
      </c>
      <c r="H226" s="25">
        <v>1821.44</v>
      </c>
      <c r="I226" s="25">
        <v>1797.25</v>
      </c>
      <c r="J226" s="25">
        <v>1718.9</v>
      </c>
      <c r="K226" s="25">
        <v>1738.82</v>
      </c>
      <c r="L226" s="25">
        <v>1861.13</v>
      </c>
      <c r="M226" s="25">
        <v>1744.16</v>
      </c>
      <c r="N226" s="25">
        <v>1722.96</v>
      </c>
      <c r="O226" s="25">
        <v>1720.25</v>
      </c>
      <c r="P226" s="25">
        <v>1761.65</v>
      </c>
      <c r="Q226" s="76"/>
      <c r="R226" s="76"/>
      <c r="S226" s="76"/>
      <c r="T226" s="76"/>
      <c r="U226" s="77"/>
      <c r="V226" s="78"/>
      <c r="W226" s="79"/>
      <c r="X226" s="80"/>
    </row>
    <row r="227" spans="1:31" ht="31.8" thickBot="1" x14ac:dyDescent="0.35">
      <c r="A227" s="25"/>
      <c r="B227" s="84"/>
      <c r="C227" s="84" t="s">
        <v>48</v>
      </c>
      <c r="D227" s="85">
        <f t="shared" ref="D227:P227" si="71">IF(((D225="")*AND(D226="")),"",(D225-D226)*2)</f>
        <v>2009.62</v>
      </c>
      <c r="E227" s="85">
        <f t="shared" si="71"/>
        <v>2021.9600000000005</v>
      </c>
      <c r="F227" s="85">
        <f t="shared" si="71"/>
        <v>2023.6799999999998</v>
      </c>
      <c r="G227" s="85">
        <f t="shared" si="71"/>
        <v>2048.4400000000005</v>
      </c>
      <c r="H227" s="85">
        <f t="shared" si="71"/>
        <v>2017.3400000000001</v>
      </c>
      <c r="I227" s="85">
        <f t="shared" si="71"/>
        <v>2036.4399999999996</v>
      </c>
      <c r="J227" s="85">
        <f t="shared" si="71"/>
        <v>2038.88</v>
      </c>
      <c r="K227" s="85">
        <f t="shared" si="71"/>
        <v>2020.0800000000004</v>
      </c>
      <c r="L227" s="85">
        <f t="shared" si="71"/>
        <v>1964.0999999999995</v>
      </c>
      <c r="M227" s="85">
        <f t="shared" si="71"/>
        <v>2020.0799999999995</v>
      </c>
      <c r="N227" s="85">
        <f t="shared" si="71"/>
        <v>2052.7799999999997</v>
      </c>
      <c r="O227" s="85">
        <f t="shared" si="71"/>
        <v>2046.7200000000003</v>
      </c>
      <c r="P227" s="85">
        <f t="shared" si="71"/>
        <v>2012.8400000000001</v>
      </c>
      <c r="Q227" s="105"/>
      <c r="R227" s="84"/>
      <c r="S227" s="84"/>
      <c r="T227" s="84"/>
      <c r="U227" s="86"/>
      <c r="V227" s="87"/>
      <c r="W227" s="88"/>
      <c r="X227" s="80"/>
    </row>
    <row r="228" spans="1:31" x14ac:dyDescent="0.3">
      <c r="A228" s="89">
        <v>43476</v>
      </c>
      <c r="B228" s="109" t="s">
        <v>45</v>
      </c>
      <c r="C228" s="110" t="s">
        <v>46</v>
      </c>
      <c r="D228" s="25">
        <v>2873.7</v>
      </c>
      <c r="E228" s="25">
        <v>2747.39</v>
      </c>
      <c r="F228" s="25">
        <v>2737.87</v>
      </c>
      <c r="G228" s="25">
        <v>2739.72</v>
      </c>
      <c r="H228" s="25">
        <v>2834.12</v>
      </c>
      <c r="I228" s="25">
        <v>2814.15</v>
      </c>
      <c r="J228" s="25">
        <v>2742.18</v>
      </c>
      <c r="K228" s="25">
        <v>2748.11</v>
      </c>
      <c r="L228" s="25">
        <v>2844.03</v>
      </c>
      <c r="M228" s="25">
        <v>2765.8</v>
      </c>
      <c r="N228" s="25">
        <v>2751.92</v>
      </c>
      <c r="O228" s="25">
        <v>2746.46</v>
      </c>
      <c r="P228" s="25">
        <v>2773.89</v>
      </c>
      <c r="Q228" s="110">
        <f>IF((P229=""),"",MAX(D230:P230))</f>
        <v>448.09999999999945</v>
      </c>
      <c r="R228" s="110">
        <f>IF(P229="","",MIN(D230:P230))</f>
        <v>366.75999999999931</v>
      </c>
      <c r="S228" s="110">
        <f>IF((P230=""),"",AVERAGE(D230:P230))</f>
        <v>403.25384615384615</v>
      </c>
      <c r="T228" s="110">
        <f>IF((P229=""),"",STDEV(D230:P230))</f>
        <v>24.856315608734661</v>
      </c>
      <c r="U228" s="110">
        <f>IF((P229=""),"",((Q228-R228)/(Q228+R228))*100)</f>
        <v>9.9820828117713791</v>
      </c>
      <c r="V228" s="70" t="str">
        <f>IF(P229="","",IF(U228&lt;7.2,IF(S228&gt;AB228,IF(S228&lt;AC228,"Pass","Fail"),"Fail"),"Fail"))</f>
        <v>Fail</v>
      </c>
      <c r="W228" s="93">
        <v>1340</v>
      </c>
      <c r="X228" s="111"/>
      <c r="Y228" s="112"/>
      <c r="Z228" s="113">
        <v>1600</v>
      </c>
      <c r="AA228" s="113">
        <v>2600</v>
      </c>
      <c r="AB228" s="114">
        <v>1900</v>
      </c>
      <c r="AC228" s="114">
        <v>2250</v>
      </c>
      <c r="AD228" s="115">
        <v>10</v>
      </c>
      <c r="AE228" s="115">
        <v>4.5</v>
      </c>
    </row>
    <row r="229" spans="1:31" x14ac:dyDescent="0.3">
      <c r="A229" s="116"/>
      <c r="B229" s="117"/>
      <c r="C229" s="117" t="s">
        <v>47</v>
      </c>
      <c r="D229" s="25">
        <v>2649.65</v>
      </c>
      <c r="E229" s="25">
        <v>2564.0100000000002</v>
      </c>
      <c r="F229" s="25">
        <v>2538.35</v>
      </c>
      <c r="G229" s="25">
        <v>2545.59</v>
      </c>
      <c r="H229" s="25">
        <v>2635.2</v>
      </c>
      <c r="I229" s="25">
        <v>2599.06</v>
      </c>
      <c r="J229" s="25">
        <v>2549.64</v>
      </c>
      <c r="K229" s="25">
        <v>2558.1799999999998</v>
      </c>
      <c r="L229" s="25">
        <v>2633.1</v>
      </c>
      <c r="M229" s="25">
        <v>2550.65</v>
      </c>
      <c r="N229" s="25">
        <v>2557.08</v>
      </c>
      <c r="O229" s="25">
        <v>2555.9299999999998</v>
      </c>
      <c r="P229" s="25">
        <v>2561.75</v>
      </c>
      <c r="Q229" s="117"/>
      <c r="R229" s="117"/>
      <c r="S229" s="117"/>
      <c r="T229" s="117"/>
      <c r="U229" s="117"/>
      <c r="V229" s="118"/>
      <c r="W229" s="79"/>
      <c r="X229" s="111"/>
      <c r="Y229" s="112"/>
      <c r="Z229" s="119"/>
      <c r="AA229" s="119"/>
      <c r="AB229" s="119"/>
      <c r="AC229" s="119"/>
      <c r="AD229" s="120"/>
      <c r="AE229" s="120"/>
    </row>
    <row r="230" spans="1:31" ht="31.8" thickBot="1" x14ac:dyDescent="0.35">
      <c r="A230" s="121"/>
      <c r="B230" s="122"/>
      <c r="C230" s="84" t="s">
        <v>48</v>
      </c>
      <c r="D230" s="123">
        <f t="shared" ref="D230:P230" si="72">IF(((D228="")*AND(D229="")),"",(D228-D229)*2)</f>
        <v>448.09999999999945</v>
      </c>
      <c r="E230" s="123">
        <f t="shared" si="72"/>
        <v>366.75999999999931</v>
      </c>
      <c r="F230" s="123">
        <f t="shared" si="72"/>
        <v>399.03999999999996</v>
      </c>
      <c r="G230" s="123">
        <f t="shared" si="72"/>
        <v>388.25999999999931</v>
      </c>
      <c r="H230" s="123">
        <f t="shared" si="72"/>
        <v>397.84000000000015</v>
      </c>
      <c r="I230" s="123">
        <f t="shared" si="72"/>
        <v>430.18000000000029</v>
      </c>
      <c r="J230" s="123">
        <f t="shared" si="72"/>
        <v>385.07999999999993</v>
      </c>
      <c r="K230" s="123">
        <f t="shared" si="72"/>
        <v>379.86000000000058</v>
      </c>
      <c r="L230" s="123">
        <f t="shared" si="72"/>
        <v>421.86000000000058</v>
      </c>
      <c r="M230" s="123">
        <f t="shared" si="72"/>
        <v>430.30000000000018</v>
      </c>
      <c r="N230" s="123">
        <f t="shared" si="72"/>
        <v>389.68000000000029</v>
      </c>
      <c r="O230" s="123">
        <f t="shared" si="72"/>
        <v>381.0600000000004</v>
      </c>
      <c r="P230" s="123">
        <f t="shared" si="72"/>
        <v>424.27999999999975</v>
      </c>
      <c r="Q230" s="105"/>
      <c r="R230" s="122"/>
      <c r="S230" s="122"/>
      <c r="T230" s="122"/>
      <c r="U230" s="122"/>
      <c r="V230" s="124"/>
      <c r="W230" s="88"/>
      <c r="X230" s="111"/>
      <c r="Y230" s="112"/>
      <c r="Z230" s="119"/>
      <c r="AA230" s="119"/>
      <c r="AB230" s="119"/>
      <c r="AC230" s="119"/>
      <c r="AD230" s="120"/>
      <c r="AE230" s="120"/>
    </row>
    <row r="231" spans="1:31" x14ac:dyDescent="0.3">
      <c r="A231" s="89">
        <v>43480</v>
      </c>
      <c r="B231" s="109" t="s">
        <v>45</v>
      </c>
      <c r="C231" s="110" t="s">
        <v>46</v>
      </c>
      <c r="D231" s="25">
        <v>2883.34</v>
      </c>
      <c r="E231" s="25">
        <v>2761.44</v>
      </c>
      <c r="F231" s="25">
        <v>2742.06</v>
      </c>
      <c r="G231" s="25">
        <v>2742.92</v>
      </c>
      <c r="H231" s="25">
        <v>2841.14</v>
      </c>
      <c r="I231" s="25">
        <v>2821.65</v>
      </c>
      <c r="J231" s="25">
        <v>2747.13</v>
      </c>
      <c r="K231" s="25">
        <v>2755.63</v>
      </c>
      <c r="L231" s="25">
        <v>2847.02</v>
      </c>
      <c r="M231" s="25">
        <v>2766.36</v>
      </c>
      <c r="N231" s="25">
        <v>2758.38</v>
      </c>
      <c r="O231" s="25">
        <v>2748.95</v>
      </c>
      <c r="P231" s="25">
        <v>2778.22</v>
      </c>
      <c r="Q231" s="110">
        <f>IF((P232=""),"",MAX(D233:P233))</f>
        <v>2098.38</v>
      </c>
      <c r="R231" s="110">
        <f>IF(P232="","",MIN(D233:P233))</f>
        <v>2016.88</v>
      </c>
      <c r="S231" s="110">
        <f>IF((P233=""),"",AVERAGE(D233:P233))</f>
        <v>2070.1523076923081</v>
      </c>
      <c r="T231" s="110">
        <f>IF((P232=""),"",STDEV(D233:P233))</f>
        <v>20.297780730023234</v>
      </c>
      <c r="U231" s="110">
        <f>IF((P232=""),"",((Q231-R231)/(Q231+R231))*100)</f>
        <v>1.9804338000515156</v>
      </c>
      <c r="V231" s="70" t="str">
        <f>IF(P232="","",IF(U231&lt;7.2,IF(S231&gt;AB231,IF(S231&lt;AC231,"Pass","Fail"),"Fail"),"Fail"))</f>
        <v>Pass</v>
      </c>
      <c r="W231" s="93" t="s">
        <v>71</v>
      </c>
      <c r="X231" s="111"/>
      <c r="Y231" s="112"/>
      <c r="Z231" s="113">
        <v>1600</v>
      </c>
      <c r="AA231" s="113">
        <v>2600</v>
      </c>
      <c r="AB231" s="114">
        <v>1900</v>
      </c>
      <c r="AC231" s="114">
        <v>2250</v>
      </c>
      <c r="AD231" s="115">
        <v>10</v>
      </c>
      <c r="AE231" s="115">
        <v>4.5</v>
      </c>
    </row>
    <row r="232" spans="1:31" x14ac:dyDescent="0.3">
      <c r="A232" s="116"/>
      <c r="B232" s="117"/>
      <c r="C232" s="117" t="s">
        <v>47</v>
      </c>
      <c r="D232" s="25">
        <v>1857.83</v>
      </c>
      <c r="E232" s="25">
        <v>1726.71</v>
      </c>
      <c r="F232" s="25">
        <v>1704.6</v>
      </c>
      <c r="G232" s="25">
        <v>1701</v>
      </c>
      <c r="H232" s="25">
        <v>1808.21</v>
      </c>
      <c r="I232" s="25">
        <v>1789.63</v>
      </c>
      <c r="J232" s="25">
        <v>1705.94</v>
      </c>
      <c r="K232" s="25">
        <v>1715.56</v>
      </c>
      <c r="L232" s="25">
        <v>1838.58</v>
      </c>
      <c r="M232" s="25">
        <v>1727.55</v>
      </c>
      <c r="N232" s="25">
        <v>1709.19</v>
      </c>
      <c r="O232" s="25">
        <v>1705.51</v>
      </c>
      <c r="P232" s="25">
        <v>1747.94</v>
      </c>
      <c r="Q232" s="117"/>
      <c r="R232" s="117"/>
      <c r="S232" s="117"/>
      <c r="T232" s="117"/>
      <c r="U232" s="117"/>
      <c r="V232" s="118"/>
      <c r="W232" s="79"/>
      <c r="X232" s="111"/>
      <c r="Y232" s="112"/>
      <c r="Z232" s="119"/>
      <c r="AA232" s="119"/>
      <c r="AB232" s="119"/>
      <c r="AC232" s="119"/>
      <c r="AD232" s="120"/>
      <c r="AE232" s="120"/>
    </row>
    <row r="233" spans="1:31" ht="31.8" thickBot="1" x14ac:dyDescent="0.35">
      <c r="A233" s="121"/>
      <c r="B233" s="122"/>
      <c r="C233" s="84" t="s">
        <v>48</v>
      </c>
      <c r="D233" s="123">
        <f t="shared" ref="D233:P233" si="73">IF(((D231="")*AND(D232="")),"",(D231-D232)*2)</f>
        <v>2051.0200000000004</v>
      </c>
      <c r="E233" s="123">
        <f t="shared" si="73"/>
        <v>2069.46</v>
      </c>
      <c r="F233" s="123">
        <f t="shared" si="73"/>
        <v>2074.92</v>
      </c>
      <c r="G233" s="123">
        <f t="shared" si="73"/>
        <v>2083.84</v>
      </c>
      <c r="H233" s="123">
        <f t="shared" si="73"/>
        <v>2065.8599999999997</v>
      </c>
      <c r="I233" s="123">
        <f t="shared" si="73"/>
        <v>2064.04</v>
      </c>
      <c r="J233" s="123">
        <f t="shared" si="73"/>
        <v>2082.38</v>
      </c>
      <c r="K233" s="123">
        <f t="shared" si="73"/>
        <v>2080.1400000000003</v>
      </c>
      <c r="L233" s="123">
        <f t="shared" si="73"/>
        <v>2016.88</v>
      </c>
      <c r="M233" s="123">
        <f t="shared" si="73"/>
        <v>2077.6200000000003</v>
      </c>
      <c r="N233" s="123">
        <f t="shared" si="73"/>
        <v>2098.38</v>
      </c>
      <c r="O233" s="123">
        <f t="shared" si="73"/>
        <v>2086.8799999999997</v>
      </c>
      <c r="P233" s="123">
        <f t="shared" si="73"/>
        <v>2060.5599999999995</v>
      </c>
      <c r="Q233" s="105"/>
      <c r="R233" s="122"/>
      <c r="S233" s="122"/>
      <c r="T233" s="122"/>
      <c r="U233" s="122"/>
      <c r="V233" s="124"/>
      <c r="W233" s="88"/>
      <c r="X233" s="111"/>
      <c r="Y233" s="112"/>
      <c r="Z233" s="119"/>
      <c r="AA233" s="119"/>
      <c r="AB233" s="119"/>
      <c r="AC233" s="119"/>
      <c r="AD233" s="120"/>
      <c r="AE233" s="120"/>
    </row>
    <row r="234" spans="1:31" x14ac:dyDescent="0.3">
      <c r="A234" s="89">
        <v>43487</v>
      </c>
      <c r="B234" s="109" t="s">
        <v>45</v>
      </c>
      <c r="C234" s="110" t="s">
        <v>46</v>
      </c>
      <c r="D234" s="25">
        <v>2881.66</v>
      </c>
      <c r="E234" s="25">
        <v>2764.31</v>
      </c>
      <c r="F234" s="25">
        <v>2739.98</v>
      </c>
      <c r="G234" s="25">
        <v>2743.94</v>
      </c>
      <c r="H234" s="25">
        <v>2837.35</v>
      </c>
      <c r="I234" s="25">
        <v>2817.87</v>
      </c>
      <c r="J234" s="25">
        <v>2745.22</v>
      </c>
      <c r="K234" s="25">
        <v>2753.09</v>
      </c>
      <c r="L234" s="25">
        <v>2844.82</v>
      </c>
      <c r="M234" s="25">
        <v>2766.95</v>
      </c>
      <c r="N234" s="25">
        <v>2756.83</v>
      </c>
      <c r="O234" s="25">
        <v>2750.15</v>
      </c>
      <c r="P234" s="25">
        <v>2773.58</v>
      </c>
      <c r="Q234" s="110">
        <f>IF((P235=""),"",MAX(D236:P236))</f>
        <v>1959.6400000000003</v>
      </c>
      <c r="R234" s="110">
        <f>IF(P235="","",MIN(D236:P236))</f>
        <v>1845</v>
      </c>
      <c r="S234" s="110">
        <f>IF((P236=""),"",AVERAGE(D236:P236))</f>
        <v>1928.3076923076924</v>
      </c>
      <c r="T234" s="110">
        <f>IF((P235=""),"",STDEV(D236:P236))</f>
        <v>39.38266838636973</v>
      </c>
      <c r="U234" s="110">
        <f>IF((P235=""),"",((Q234-R234)/(Q234+R234))*100)</f>
        <v>3.0131628748055093</v>
      </c>
      <c r="V234" s="70" t="str">
        <f>IF(P235="","",IF(U234&lt;7.2,IF(S234&gt;AB234,IF(S234&lt;AC234,"Pass","Fail"),"Fail"),"Fail"))</f>
        <v>Pass</v>
      </c>
      <c r="W234" s="93">
        <v>1335</v>
      </c>
      <c r="X234" s="111" t="s">
        <v>73</v>
      </c>
      <c r="Y234" s="112"/>
      <c r="Z234" s="113">
        <v>1600</v>
      </c>
      <c r="AA234" s="113">
        <v>2600</v>
      </c>
      <c r="AB234" s="114">
        <v>1900</v>
      </c>
      <c r="AC234" s="114">
        <v>2250</v>
      </c>
      <c r="AD234" s="115">
        <v>10</v>
      </c>
      <c r="AE234" s="115">
        <v>4.5</v>
      </c>
    </row>
    <row r="235" spans="1:31" x14ac:dyDescent="0.3">
      <c r="A235" s="116"/>
      <c r="B235" s="117"/>
      <c r="C235" s="117" t="s">
        <v>47</v>
      </c>
      <c r="D235" s="25">
        <v>1932.55</v>
      </c>
      <c r="E235" s="25">
        <v>1787.08</v>
      </c>
      <c r="F235" s="25">
        <v>1767.7</v>
      </c>
      <c r="G235" s="25">
        <v>1765.72</v>
      </c>
      <c r="H235" s="25">
        <v>1914.85</v>
      </c>
      <c r="I235" s="25">
        <v>1872.94</v>
      </c>
      <c r="J235" s="25">
        <v>1769.61</v>
      </c>
      <c r="K235" s="25">
        <v>1779.88</v>
      </c>
      <c r="L235" s="25">
        <v>1911.82</v>
      </c>
      <c r="M235" s="25">
        <v>1789.05</v>
      </c>
      <c r="N235" s="25">
        <v>1777.89</v>
      </c>
      <c r="O235" s="25">
        <v>1770.33</v>
      </c>
      <c r="P235" s="25">
        <v>1802.33</v>
      </c>
      <c r="Q235" s="117"/>
      <c r="R235" s="117"/>
      <c r="S235" s="117"/>
      <c r="T235" s="117"/>
      <c r="U235" s="117"/>
      <c r="V235" s="118"/>
      <c r="W235" s="79"/>
      <c r="X235" s="111"/>
      <c r="Y235" s="112"/>
      <c r="Z235" s="119"/>
      <c r="AA235" s="119"/>
      <c r="AB235" s="119"/>
      <c r="AC235" s="119"/>
      <c r="AD235" s="120"/>
      <c r="AE235" s="120"/>
    </row>
    <row r="236" spans="1:31" ht="31.8" thickBot="1" x14ac:dyDescent="0.35">
      <c r="A236" s="121"/>
      <c r="B236" s="122"/>
      <c r="C236" s="84" t="s">
        <v>48</v>
      </c>
      <c r="D236" s="123">
        <f t="shared" ref="D236:P236" si="74">IF(((D234="")*AND(D235="")),"",(D234-D235)*2)</f>
        <v>1898.2199999999998</v>
      </c>
      <c r="E236" s="123">
        <f t="shared" si="74"/>
        <v>1954.46</v>
      </c>
      <c r="F236" s="123">
        <f t="shared" si="74"/>
        <v>1944.56</v>
      </c>
      <c r="G236" s="123">
        <f t="shared" si="74"/>
        <v>1956.44</v>
      </c>
      <c r="H236" s="123">
        <f t="shared" si="74"/>
        <v>1845</v>
      </c>
      <c r="I236" s="123">
        <f t="shared" si="74"/>
        <v>1889.8599999999997</v>
      </c>
      <c r="J236" s="123">
        <f t="shared" si="74"/>
        <v>1951.2199999999998</v>
      </c>
      <c r="K236" s="123">
        <f t="shared" si="74"/>
        <v>1946.42</v>
      </c>
      <c r="L236" s="123">
        <f t="shared" si="74"/>
        <v>1866.0000000000005</v>
      </c>
      <c r="M236" s="123">
        <f t="shared" si="74"/>
        <v>1955.7999999999997</v>
      </c>
      <c r="N236" s="123">
        <f t="shared" si="74"/>
        <v>1957.8799999999997</v>
      </c>
      <c r="O236" s="123">
        <f t="shared" si="74"/>
        <v>1959.6400000000003</v>
      </c>
      <c r="P236" s="123">
        <f t="shared" si="74"/>
        <v>1942.5</v>
      </c>
      <c r="Q236" s="105"/>
      <c r="R236" s="122"/>
      <c r="S236" s="122"/>
      <c r="T236" s="122"/>
      <c r="U236" s="122"/>
      <c r="V236" s="124"/>
      <c r="W236" s="88"/>
      <c r="X236" s="111"/>
      <c r="Y236" s="112"/>
      <c r="Z236" s="119"/>
      <c r="AA236" s="119"/>
      <c r="AB236" s="119"/>
      <c r="AC236" s="119"/>
      <c r="AD236" s="120"/>
      <c r="AE236" s="120"/>
    </row>
    <row r="237" spans="1:31" x14ac:dyDescent="0.3">
      <c r="A237" s="89">
        <v>43493</v>
      </c>
      <c r="B237" s="109" t="s">
        <v>45</v>
      </c>
      <c r="C237" s="110" t="s">
        <v>46</v>
      </c>
      <c r="D237" s="25">
        <v>2875.59</v>
      </c>
      <c r="E237" s="25">
        <v>2759.22</v>
      </c>
      <c r="F237" s="25">
        <v>2740.39</v>
      </c>
      <c r="G237" s="25">
        <v>2743.84</v>
      </c>
      <c r="H237" s="25">
        <v>2843.43</v>
      </c>
      <c r="I237" s="25">
        <v>2820.33</v>
      </c>
      <c r="J237" s="25">
        <v>2746.17</v>
      </c>
      <c r="K237" s="25">
        <v>2750.23</v>
      </c>
      <c r="L237" s="25">
        <v>2838.39</v>
      </c>
      <c r="M237" s="25">
        <v>2766.83</v>
      </c>
      <c r="N237" s="25">
        <v>2754.53</v>
      </c>
      <c r="O237" s="25">
        <v>2751.42</v>
      </c>
      <c r="P237" s="25">
        <v>2768.83</v>
      </c>
      <c r="Q237" s="110">
        <f>IF((P238=""),"",MAX(D239:P239))</f>
        <v>2058.3000000000002</v>
      </c>
      <c r="R237" s="110">
        <f>IF(P238="","",MIN(D239:P239))</f>
        <v>1945.1</v>
      </c>
      <c r="S237" s="110">
        <f>IF((P239=""),"",AVERAGE(D239:P239))</f>
        <v>2019.6015384615384</v>
      </c>
      <c r="T237" s="110">
        <f>IF((P238=""),"",STDEV(D239:P239))</f>
        <v>39.432038971322584</v>
      </c>
      <c r="U237" s="110">
        <f>IF((P238=""),"",((Q237-R237)/(Q237+R237))*100)</f>
        <v>2.827596542938509</v>
      </c>
      <c r="V237" s="70" t="str">
        <f>IF(P238="","",IF(U237&lt;7.2,IF(S237&gt;AB237,IF(S237&lt;AC237,"Pass","Fail"),"Fail"),"Fail"))</f>
        <v>Pass</v>
      </c>
      <c r="W237" s="125" t="s">
        <v>71</v>
      </c>
      <c r="X237" s="111" t="s">
        <v>74</v>
      </c>
      <c r="Y237" s="112"/>
      <c r="Z237" s="113">
        <v>1600</v>
      </c>
      <c r="AA237" s="113">
        <v>2600</v>
      </c>
      <c r="AB237" s="114">
        <v>1900</v>
      </c>
      <c r="AC237" s="114">
        <v>2250</v>
      </c>
      <c r="AD237" s="115">
        <v>10</v>
      </c>
      <c r="AE237" s="115">
        <v>4.5</v>
      </c>
    </row>
    <row r="238" spans="1:31" x14ac:dyDescent="0.3">
      <c r="A238" s="116"/>
      <c r="B238" s="117"/>
      <c r="C238" s="117" t="s">
        <v>47</v>
      </c>
      <c r="D238" s="25">
        <v>1894.54</v>
      </c>
      <c r="E238" s="25">
        <v>1741.45</v>
      </c>
      <c r="F238" s="25">
        <v>1721.64</v>
      </c>
      <c r="G238" s="25">
        <v>1716.1</v>
      </c>
      <c r="H238" s="25">
        <v>1851.24</v>
      </c>
      <c r="I238" s="25">
        <v>1834.67</v>
      </c>
      <c r="J238" s="25">
        <v>1726.15</v>
      </c>
      <c r="K238" s="25">
        <v>1730.57</v>
      </c>
      <c r="L238" s="25">
        <v>1865.84</v>
      </c>
      <c r="M238" s="25">
        <v>1745.35</v>
      </c>
      <c r="N238" s="25">
        <v>1725.4</v>
      </c>
      <c r="O238" s="25">
        <v>1722.27</v>
      </c>
      <c r="P238" s="25">
        <v>1756.57</v>
      </c>
      <c r="Q238" s="117"/>
      <c r="R238" s="117"/>
      <c r="S238" s="117"/>
      <c r="T238" s="117"/>
      <c r="U238" s="117"/>
      <c r="V238" s="118"/>
      <c r="W238" s="79"/>
      <c r="X238" s="111"/>
      <c r="Y238" s="112"/>
      <c r="Z238" s="119"/>
      <c r="AA238" s="119"/>
      <c r="AB238" s="119"/>
      <c r="AC238" s="119"/>
      <c r="AD238" s="120"/>
      <c r="AE238" s="120"/>
    </row>
    <row r="239" spans="1:31" ht="31.8" thickBot="1" x14ac:dyDescent="0.35">
      <c r="A239" s="121"/>
      <c r="B239" s="122"/>
      <c r="C239" s="84" t="s">
        <v>48</v>
      </c>
      <c r="D239" s="123">
        <f t="shared" ref="D239:P239" si="75">IF(((D237="")*AND(D238="")),"",(D237-D238)*2)</f>
        <v>1962.1000000000004</v>
      </c>
      <c r="E239" s="123">
        <f t="shared" si="75"/>
        <v>2035.5399999999995</v>
      </c>
      <c r="F239" s="123">
        <f t="shared" si="75"/>
        <v>2037.4999999999995</v>
      </c>
      <c r="G239" s="123">
        <f t="shared" si="75"/>
        <v>2055.4800000000005</v>
      </c>
      <c r="H239" s="123">
        <f t="shared" si="75"/>
        <v>1984.3799999999997</v>
      </c>
      <c r="I239" s="123">
        <f t="shared" si="75"/>
        <v>1971.3199999999997</v>
      </c>
      <c r="J239" s="123">
        <f t="shared" si="75"/>
        <v>2040.04</v>
      </c>
      <c r="K239" s="123">
        <f t="shared" si="75"/>
        <v>2039.3200000000002</v>
      </c>
      <c r="L239" s="123">
        <f t="shared" si="75"/>
        <v>1945.1</v>
      </c>
      <c r="M239" s="123">
        <f t="shared" si="75"/>
        <v>2042.96</v>
      </c>
      <c r="N239" s="123">
        <f t="shared" si="75"/>
        <v>2058.2600000000002</v>
      </c>
      <c r="O239" s="123">
        <f t="shared" si="75"/>
        <v>2058.3000000000002</v>
      </c>
      <c r="P239" s="123">
        <f t="shared" si="75"/>
        <v>2024.52</v>
      </c>
      <c r="Q239" s="105"/>
      <c r="R239" s="122"/>
      <c r="S239" s="122"/>
      <c r="T239" s="122"/>
      <c r="U239" s="122"/>
      <c r="V239" s="124"/>
      <c r="W239" s="88"/>
      <c r="X239" s="111"/>
      <c r="Y239" s="112"/>
      <c r="Z239" s="119"/>
      <c r="AA239" s="119"/>
      <c r="AB239" s="119"/>
      <c r="AC239" s="119"/>
      <c r="AD239" s="120"/>
      <c r="AE239" s="120"/>
    </row>
    <row r="240" spans="1:31" x14ac:dyDescent="0.3">
      <c r="A240" s="89">
        <v>43497</v>
      </c>
      <c r="B240" s="109" t="s">
        <v>45</v>
      </c>
      <c r="C240" s="110" t="s">
        <v>46</v>
      </c>
      <c r="D240" s="25">
        <v>2882.54</v>
      </c>
      <c r="E240" s="25">
        <v>2765.4</v>
      </c>
      <c r="F240" s="25">
        <v>2749.28</v>
      </c>
      <c r="G240" s="25">
        <v>2749.93</v>
      </c>
      <c r="H240" s="25">
        <v>2845.01</v>
      </c>
      <c r="I240" s="25">
        <v>2827.64</v>
      </c>
      <c r="J240" s="25">
        <v>2748.34</v>
      </c>
      <c r="K240" s="25">
        <v>2757.68</v>
      </c>
      <c r="L240" s="25">
        <v>2848.03</v>
      </c>
      <c r="M240" s="25">
        <v>2770.31</v>
      </c>
      <c r="N240" s="25">
        <v>2764.53</v>
      </c>
      <c r="O240" s="25">
        <v>2757.7</v>
      </c>
      <c r="P240" s="25">
        <v>2781.62</v>
      </c>
      <c r="Q240" s="110">
        <f>IF((P241=""),"",MAX(D242:P242))</f>
        <v>2088.0000000000005</v>
      </c>
      <c r="R240" s="110">
        <f>IF(P241="","",MIN(D242:P242))</f>
        <v>1985.7200000000003</v>
      </c>
      <c r="S240" s="110">
        <f>IF((P242=""),"",AVERAGE(D242:P242))</f>
        <v>2049.9184615384615</v>
      </c>
      <c r="T240" s="110">
        <f>IF((P241=""),"",STDEV(D242:P242))</f>
        <v>30.255572997976635</v>
      </c>
      <c r="U240" s="110">
        <f>IF((P241=""),"",((Q240-R240)/(Q240+R240))*100)</f>
        <v>2.5107272959359057</v>
      </c>
      <c r="V240" s="70" t="str">
        <f>IF(P241="","",IF(U240&lt;7.2,IF(S240&gt;AB240,IF(S240&lt;AC240,"Pass","Fail"),"Fail"),"Fail"))</f>
        <v>Pass</v>
      </c>
      <c r="W240" s="93">
        <v>121</v>
      </c>
      <c r="X240" s="111" t="s">
        <v>75</v>
      </c>
      <c r="Y240" s="112"/>
      <c r="Z240" s="113">
        <v>1600</v>
      </c>
      <c r="AA240" s="113">
        <v>2600</v>
      </c>
      <c r="AB240" s="114">
        <v>1900</v>
      </c>
      <c r="AC240" s="114">
        <v>2250</v>
      </c>
      <c r="AD240" s="115">
        <v>10</v>
      </c>
      <c r="AE240" s="115">
        <v>4.5</v>
      </c>
    </row>
    <row r="241" spans="1:31" x14ac:dyDescent="0.3">
      <c r="A241" s="116"/>
      <c r="B241" s="117"/>
      <c r="C241" s="117" t="s">
        <v>47</v>
      </c>
      <c r="D241" s="25">
        <v>1880.55</v>
      </c>
      <c r="E241" s="25">
        <v>1737.37</v>
      </c>
      <c r="F241" s="25">
        <v>1718.94</v>
      </c>
      <c r="G241" s="25">
        <v>1710.14</v>
      </c>
      <c r="H241" s="25">
        <v>1827.69</v>
      </c>
      <c r="I241" s="25">
        <v>1817.37</v>
      </c>
      <c r="J241" s="25">
        <v>1718.59</v>
      </c>
      <c r="K241" s="25">
        <v>1725.52</v>
      </c>
      <c r="L241" s="25">
        <v>1855.17</v>
      </c>
      <c r="M241" s="25">
        <v>1742.44</v>
      </c>
      <c r="N241" s="25">
        <v>1720.53</v>
      </c>
      <c r="O241" s="25">
        <v>1720.85</v>
      </c>
      <c r="P241" s="25">
        <v>1748.38</v>
      </c>
      <c r="Q241" s="117"/>
      <c r="R241" s="117"/>
      <c r="S241" s="117"/>
      <c r="T241" s="117"/>
      <c r="U241" s="117"/>
      <c r="V241" s="118"/>
      <c r="W241" s="79"/>
      <c r="X241" s="111"/>
      <c r="Y241" s="112"/>
      <c r="Z241" s="119"/>
      <c r="AA241" s="119"/>
      <c r="AB241" s="119"/>
      <c r="AC241" s="119"/>
      <c r="AD241" s="120"/>
      <c r="AE241" s="120"/>
    </row>
    <row r="242" spans="1:31" ht="31.8" thickBot="1" x14ac:dyDescent="0.35">
      <c r="A242" s="121"/>
      <c r="B242" s="122"/>
      <c r="C242" s="84" t="s">
        <v>48</v>
      </c>
      <c r="D242" s="123">
        <f t="shared" ref="D242:P242" si="76">IF(((D240="")*AND(D241="")),"",(D240-D241)*2)</f>
        <v>2003.98</v>
      </c>
      <c r="E242" s="123">
        <f t="shared" si="76"/>
        <v>2056.0600000000004</v>
      </c>
      <c r="F242" s="123">
        <f t="shared" si="76"/>
        <v>2060.6800000000003</v>
      </c>
      <c r="G242" s="123">
        <f t="shared" si="76"/>
        <v>2079.5799999999995</v>
      </c>
      <c r="H242" s="123">
        <f t="shared" si="76"/>
        <v>2034.6400000000003</v>
      </c>
      <c r="I242" s="123">
        <f t="shared" si="76"/>
        <v>2020.54</v>
      </c>
      <c r="J242" s="123">
        <f t="shared" si="76"/>
        <v>2059.5000000000005</v>
      </c>
      <c r="K242" s="123">
        <f t="shared" si="76"/>
        <v>2064.3199999999997</v>
      </c>
      <c r="L242" s="123">
        <f t="shared" si="76"/>
        <v>1985.7200000000003</v>
      </c>
      <c r="M242" s="123">
        <f t="shared" si="76"/>
        <v>2055.7399999999998</v>
      </c>
      <c r="N242" s="123">
        <f t="shared" si="76"/>
        <v>2088.0000000000005</v>
      </c>
      <c r="O242" s="123">
        <f t="shared" si="76"/>
        <v>2073.6999999999998</v>
      </c>
      <c r="P242" s="123">
        <f t="shared" si="76"/>
        <v>2066.4799999999996</v>
      </c>
      <c r="Q242" s="105"/>
      <c r="R242" s="122"/>
      <c r="S242" s="122"/>
      <c r="T242" s="122"/>
      <c r="U242" s="122"/>
      <c r="V242" s="124"/>
      <c r="W242" s="88"/>
      <c r="X242" s="111"/>
      <c r="Y242" s="112"/>
      <c r="Z242" s="119"/>
      <c r="AA242" s="119"/>
      <c r="AB242" s="119"/>
      <c r="AC242" s="119"/>
      <c r="AD242" s="120"/>
      <c r="AE242" s="120"/>
    </row>
    <row r="243" spans="1:31" x14ac:dyDescent="0.3">
      <c r="A243" s="89">
        <v>43502</v>
      </c>
      <c r="B243" s="109" t="s">
        <v>45</v>
      </c>
      <c r="C243" s="110" t="s">
        <v>46</v>
      </c>
      <c r="D243" s="25">
        <v>2849.15</v>
      </c>
      <c r="E243" s="25">
        <v>2756.68</v>
      </c>
      <c r="F243" s="25">
        <v>2754.26</v>
      </c>
      <c r="G243" s="25">
        <v>2776.5</v>
      </c>
      <c r="H243" s="25">
        <v>2890.65</v>
      </c>
      <c r="I243" s="25">
        <v>2836.46</v>
      </c>
      <c r="J243" s="25">
        <v>2762.12</v>
      </c>
      <c r="K243" s="25">
        <v>2764.54</v>
      </c>
      <c r="L243" s="25">
        <v>2842.48</v>
      </c>
      <c r="M243" s="25">
        <v>2766.89</v>
      </c>
      <c r="N243" s="25">
        <v>2783.42</v>
      </c>
      <c r="O243" s="25">
        <v>2782.46</v>
      </c>
      <c r="P243" s="25">
        <v>2769.22</v>
      </c>
      <c r="Q243" s="110">
        <f>IF((P244=""),"",MAX(D245:P245))</f>
        <v>2089.54</v>
      </c>
      <c r="R243" s="110">
        <f>IF(P244="","",MIN(D245:P245))</f>
        <v>1984.5</v>
      </c>
      <c r="S243" s="110">
        <f>IF((P245=""),"",AVERAGE(D245:P245))</f>
        <v>2048.1338461538462</v>
      </c>
      <c r="T243" s="110">
        <f>IF((P244=""),"",STDEV(D245:P245))</f>
        <v>34.546130882840636</v>
      </c>
      <c r="U243" s="110">
        <f>IF((P244=""),"",((Q243-R243)/(Q243+R243))*100)</f>
        <v>2.578276109218367</v>
      </c>
      <c r="V243" s="70" t="str">
        <f>IF(P244="","",IF(U243&lt;7.2,IF(S243&gt;AB243,IF(S243&lt;AC243,"Pass","Fail"),"Fail"),"Fail"))</f>
        <v>Pass</v>
      </c>
      <c r="W243" s="93">
        <v>102</v>
      </c>
      <c r="X243" s="111" t="s">
        <v>76</v>
      </c>
      <c r="Y243" s="112"/>
      <c r="Z243" s="113">
        <v>1600</v>
      </c>
      <c r="AA243" s="113">
        <v>2600</v>
      </c>
      <c r="AB243" s="114">
        <v>1900</v>
      </c>
      <c r="AC243" s="114">
        <v>2250</v>
      </c>
      <c r="AD243" s="115">
        <v>10</v>
      </c>
      <c r="AE243" s="115">
        <v>4.5</v>
      </c>
    </row>
    <row r="244" spans="1:31" x14ac:dyDescent="0.3">
      <c r="A244" s="116"/>
      <c r="B244" s="117"/>
      <c r="C244" s="117" t="s">
        <v>47</v>
      </c>
      <c r="D244" s="25">
        <v>1843.18</v>
      </c>
      <c r="E244" s="25">
        <v>1732.48</v>
      </c>
      <c r="F244" s="25">
        <v>1723.53</v>
      </c>
      <c r="G244" s="25">
        <v>1732.6</v>
      </c>
      <c r="H244" s="25">
        <v>1891.56</v>
      </c>
      <c r="I244" s="25">
        <v>1829.31</v>
      </c>
      <c r="J244" s="25">
        <v>1729.42</v>
      </c>
      <c r="K244" s="25">
        <v>1729.53</v>
      </c>
      <c r="L244" s="25">
        <v>1850.23</v>
      </c>
      <c r="M244" s="25">
        <v>1738.72</v>
      </c>
      <c r="N244" s="25">
        <v>1738.65</v>
      </c>
      <c r="O244" s="25">
        <v>1743.71</v>
      </c>
      <c r="P244" s="25">
        <v>1739.04</v>
      </c>
      <c r="Q244" s="117"/>
      <c r="R244" s="117"/>
      <c r="S244" s="117"/>
      <c r="T244" s="117"/>
      <c r="U244" s="117"/>
      <c r="V244" s="118"/>
      <c r="W244" s="79"/>
      <c r="X244" s="111"/>
      <c r="Y244" s="112"/>
      <c r="Z244" s="119"/>
      <c r="AA244" s="119"/>
      <c r="AB244" s="119"/>
      <c r="AC244" s="119"/>
      <c r="AD244" s="120"/>
      <c r="AE244" s="120"/>
    </row>
    <row r="245" spans="1:31" ht="31.8" thickBot="1" x14ac:dyDescent="0.35">
      <c r="A245" s="121"/>
      <c r="B245" s="122"/>
      <c r="C245" s="84" t="s">
        <v>48</v>
      </c>
      <c r="D245" s="123">
        <f t="shared" ref="D245:P245" si="77">IF(((D243="")*AND(D244="")),"",(D243-D244)*2)</f>
        <v>2011.94</v>
      </c>
      <c r="E245" s="123">
        <f t="shared" si="77"/>
        <v>2048.3999999999996</v>
      </c>
      <c r="F245" s="123">
        <f t="shared" si="77"/>
        <v>2061.4600000000005</v>
      </c>
      <c r="G245" s="123">
        <f t="shared" si="77"/>
        <v>2087.8000000000002</v>
      </c>
      <c r="H245" s="123">
        <f t="shared" si="77"/>
        <v>1998.1800000000003</v>
      </c>
      <c r="I245" s="123">
        <f t="shared" si="77"/>
        <v>2014.3000000000002</v>
      </c>
      <c r="J245" s="123">
        <f t="shared" si="77"/>
        <v>2065.3999999999996</v>
      </c>
      <c r="K245" s="123">
        <f t="shared" si="77"/>
        <v>2070.02</v>
      </c>
      <c r="L245" s="123">
        <f t="shared" si="77"/>
        <v>1984.5</v>
      </c>
      <c r="M245" s="123">
        <f t="shared" si="77"/>
        <v>2056.3399999999997</v>
      </c>
      <c r="N245" s="123">
        <f t="shared" si="77"/>
        <v>2089.54</v>
      </c>
      <c r="O245" s="123">
        <f t="shared" si="77"/>
        <v>2077.5</v>
      </c>
      <c r="P245" s="123">
        <f t="shared" si="77"/>
        <v>2060.3599999999997</v>
      </c>
      <c r="Q245" s="105"/>
      <c r="R245" s="122"/>
      <c r="S245" s="122"/>
      <c r="T245" s="122"/>
      <c r="U245" s="122"/>
      <c r="V245" s="124"/>
      <c r="W245" s="88"/>
      <c r="X245" s="111"/>
      <c r="Y245" s="112"/>
      <c r="Z245" s="119"/>
      <c r="AA245" s="119"/>
      <c r="AB245" s="119"/>
      <c r="AC245" s="119"/>
      <c r="AD245" s="120"/>
      <c r="AE245" s="120"/>
    </row>
    <row r="246" spans="1:31" x14ac:dyDescent="0.3">
      <c r="A246" s="89">
        <v>43507</v>
      </c>
      <c r="B246" s="109" t="s">
        <v>45</v>
      </c>
      <c r="C246" s="110" t="s">
        <v>46</v>
      </c>
      <c r="D246" s="25">
        <v>2853.01</v>
      </c>
      <c r="E246" s="25">
        <v>2764.34</v>
      </c>
      <c r="F246" s="25">
        <v>2756.15</v>
      </c>
      <c r="G246" s="25">
        <v>2776.45</v>
      </c>
      <c r="H246" s="25">
        <v>2892.13</v>
      </c>
      <c r="I246" s="25">
        <v>2837.52</v>
      </c>
      <c r="J246" s="25">
        <v>2766.11</v>
      </c>
      <c r="K246" s="25">
        <v>2769.66</v>
      </c>
      <c r="L246" s="25">
        <v>2840.49</v>
      </c>
      <c r="M246" s="25">
        <v>2766.32</v>
      </c>
      <c r="N246" s="25">
        <v>2787.52</v>
      </c>
      <c r="O246" s="25">
        <v>2787.18</v>
      </c>
      <c r="P246" s="25">
        <v>2775.24</v>
      </c>
      <c r="Q246" s="110">
        <f>IF((P247=""),"",MAX(D248:P248))</f>
        <v>2078.92</v>
      </c>
      <c r="R246" s="110">
        <f>IF(P247="","",MIN(D248:P248))</f>
        <v>1962.4599999999996</v>
      </c>
      <c r="S246" s="110">
        <f>IF((P248=""),"",AVERAGE(D248:P248))</f>
        <v>2037.3584615384611</v>
      </c>
      <c r="T246" s="110">
        <f>IF((P247=""),"",STDEV(D248:P248))</f>
        <v>37.827598797296531</v>
      </c>
      <c r="U246" s="110">
        <f>IF((P247=""),"",((Q246-R246)/(Q246+R246))*100)</f>
        <v>2.8816889280394444</v>
      </c>
      <c r="V246" s="70" t="str">
        <f>IF(P247="","",IF(U246&lt;7.2,IF(S246&gt;AB246,IF(S246&lt;AC246,"Pass","Fail"),"Fail"),"Fail"))</f>
        <v>Pass</v>
      </c>
      <c r="W246" s="93">
        <v>74</v>
      </c>
      <c r="X246" s="111"/>
      <c r="Y246" s="112"/>
      <c r="Z246" s="113">
        <v>1600</v>
      </c>
      <c r="AA246" s="113">
        <v>2600</v>
      </c>
      <c r="AB246" s="114">
        <v>1900</v>
      </c>
      <c r="AC246" s="114">
        <v>2250</v>
      </c>
      <c r="AD246" s="115">
        <v>10</v>
      </c>
      <c r="AE246" s="115">
        <v>4.5</v>
      </c>
    </row>
    <row r="247" spans="1:31" x14ac:dyDescent="0.3">
      <c r="A247" s="116"/>
      <c r="B247" s="117"/>
      <c r="C247" s="117" t="s">
        <v>47</v>
      </c>
      <c r="D247" s="25">
        <v>1857.5</v>
      </c>
      <c r="E247" s="25">
        <v>1737.01</v>
      </c>
      <c r="F247" s="25">
        <v>1730.42</v>
      </c>
      <c r="G247" s="25">
        <v>1741.24</v>
      </c>
      <c r="H247" s="25">
        <v>1896.45</v>
      </c>
      <c r="I247" s="25">
        <v>1838.59</v>
      </c>
      <c r="J247" s="25">
        <v>1736.12</v>
      </c>
      <c r="K247" s="25">
        <v>1739.01</v>
      </c>
      <c r="L247" s="25">
        <v>1859.26</v>
      </c>
      <c r="M247" s="25">
        <v>1744.76</v>
      </c>
      <c r="N247" s="25">
        <v>1748.06</v>
      </c>
      <c r="O247" s="25">
        <v>1752.36</v>
      </c>
      <c r="P247" s="25">
        <v>1748.51</v>
      </c>
      <c r="Q247" s="117"/>
      <c r="R247" s="117"/>
      <c r="S247" s="117"/>
      <c r="T247" s="117"/>
      <c r="U247" s="117"/>
      <c r="V247" s="118"/>
      <c r="W247" s="79"/>
      <c r="X247" s="111"/>
      <c r="Y247" s="112"/>
      <c r="Z247" s="119"/>
      <c r="AA247" s="119"/>
      <c r="AB247" s="119"/>
      <c r="AC247" s="119"/>
      <c r="AD247" s="120"/>
      <c r="AE247" s="120"/>
    </row>
    <row r="248" spans="1:31" ht="31.8" thickBot="1" x14ac:dyDescent="0.35">
      <c r="A248" s="121"/>
      <c r="B248" s="122"/>
      <c r="C248" s="84" t="s">
        <v>48</v>
      </c>
      <c r="D248" s="123">
        <f t="shared" ref="D248:P248" si="78">IF(((D246="")*AND(D247="")),"",(D246-D247)*2)</f>
        <v>1991.0200000000004</v>
      </c>
      <c r="E248" s="123">
        <f t="shared" si="78"/>
        <v>2054.6600000000003</v>
      </c>
      <c r="F248" s="123">
        <f t="shared" si="78"/>
        <v>2051.46</v>
      </c>
      <c r="G248" s="123">
        <f t="shared" si="78"/>
        <v>2070.4199999999996</v>
      </c>
      <c r="H248" s="123">
        <f t="shared" si="78"/>
        <v>1991.3600000000001</v>
      </c>
      <c r="I248" s="123">
        <f t="shared" si="78"/>
        <v>1997.8600000000001</v>
      </c>
      <c r="J248" s="123">
        <f t="shared" si="78"/>
        <v>2059.9800000000005</v>
      </c>
      <c r="K248" s="123">
        <f t="shared" si="78"/>
        <v>2061.2999999999997</v>
      </c>
      <c r="L248" s="123">
        <f t="shared" si="78"/>
        <v>1962.4599999999996</v>
      </c>
      <c r="M248" s="123">
        <f t="shared" si="78"/>
        <v>2043.1200000000003</v>
      </c>
      <c r="N248" s="123">
        <f t="shared" si="78"/>
        <v>2078.92</v>
      </c>
      <c r="O248" s="123">
        <f t="shared" si="78"/>
        <v>2069.64</v>
      </c>
      <c r="P248" s="123">
        <f t="shared" si="78"/>
        <v>2053.4599999999996</v>
      </c>
      <c r="Q248" s="105"/>
      <c r="R248" s="122"/>
      <c r="S248" s="122"/>
      <c r="T248" s="122"/>
      <c r="U248" s="122"/>
      <c r="V248" s="124"/>
      <c r="W248" s="88"/>
      <c r="X248" s="111"/>
      <c r="Y248" s="112"/>
      <c r="Z248" s="119"/>
      <c r="AA248" s="119"/>
      <c r="AB248" s="119"/>
      <c r="AC248" s="119"/>
      <c r="AD248" s="120"/>
      <c r="AE248" s="120"/>
    </row>
    <row r="249" spans="1:31" x14ac:dyDescent="0.3">
      <c r="A249" s="89">
        <v>43510</v>
      </c>
      <c r="B249" s="109" t="s">
        <v>45</v>
      </c>
      <c r="C249" s="110" t="s">
        <v>46</v>
      </c>
      <c r="D249" s="25">
        <v>2848.07</v>
      </c>
      <c r="E249" s="25">
        <v>2753.57</v>
      </c>
      <c r="F249" s="25">
        <v>2752.31</v>
      </c>
      <c r="G249" s="25">
        <v>2772.66</v>
      </c>
      <c r="H249" s="25">
        <v>2884.92</v>
      </c>
      <c r="I249" s="25">
        <v>2836.04</v>
      </c>
      <c r="J249" s="25">
        <v>2762.58</v>
      </c>
      <c r="K249" s="25">
        <v>2759.64</v>
      </c>
      <c r="L249" s="25">
        <v>2838.42</v>
      </c>
      <c r="M249" s="25">
        <v>2759.5</v>
      </c>
      <c r="N249" s="25">
        <v>2779.7</v>
      </c>
      <c r="O249" s="25">
        <v>2781.87</v>
      </c>
      <c r="P249" s="25">
        <v>2763.81</v>
      </c>
      <c r="Q249" s="110">
        <f>IF((P250=""),"",MAX(D251:P251))</f>
        <v>2050.3999999999996</v>
      </c>
      <c r="R249" s="110">
        <f>IF(P250="","",MIN(D251:P251))</f>
        <v>1914.2800000000002</v>
      </c>
      <c r="S249" s="110">
        <f>IF((P251=""),"",AVERAGE(D251:P251))</f>
        <v>2003.8646153846153</v>
      </c>
      <c r="T249" s="110">
        <f>IF((P250=""),"",STDEV(D251:P251))</f>
        <v>50.598778742736386</v>
      </c>
      <c r="U249" s="110">
        <f>IF((P250=""),"",((Q249-R249)/(Q249+R249))*100)</f>
        <v>3.4333161818860396</v>
      </c>
      <c r="V249" s="70" t="str">
        <f>IF(P250="","",IF(U249&lt;7.2,IF(S249&gt;AB249,IF(S249&lt;AC249,"Pass","Fail"),"Fail"),"Fail"))</f>
        <v>Pass</v>
      </c>
      <c r="W249" s="93" t="s">
        <v>77</v>
      </c>
      <c r="X249" s="111"/>
      <c r="Y249" s="112"/>
      <c r="Z249" s="113">
        <v>1600</v>
      </c>
      <c r="AA249" s="113">
        <v>2600</v>
      </c>
      <c r="AB249" s="114">
        <v>1900</v>
      </c>
      <c r="AC249" s="114">
        <v>2250</v>
      </c>
      <c r="AD249" s="115">
        <v>10</v>
      </c>
      <c r="AE249" s="115">
        <v>4.5</v>
      </c>
    </row>
    <row r="250" spans="1:31" x14ac:dyDescent="0.3">
      <c r="A250" s="116"/>
      <c r="B250" s="117"/>
      <c r="C250" s="117" t="s">
        <v>47</v>
      </c>
      <c r="D250" s="25">
        <v>1873</v>
      </c>
      <c r="E250" s="25">
        <v>1739.3</v>
      </c>
      <c r="F250" s="25">
        <v>1734.63</v>
      </c>
      <c r="G250" s="25">
        <v>1747.46</v>
      </c>
      <c r="H250" s="25">
        <v>1927.57</v>
      </c>
      <c r="I250" s="25">
        <v>1858.71</v>
      </c>
      <c r="J250" s="25">
        <v>1748.09</v>
      </c>
      <c r="K250" s="25">
        <v>1741.88</v>
      </c>
      <c r="L250" s="25">
        <v>1881.28</v>
      </c>
      <c r="M250" s="25">
        <v>1748.05</v>
      </c>
      <c r="N250" s="25">
        <v>1756.23</v>
      </c>
      <c r="O250" s="25">
        <v>1763.45</v>
      </c>
      <c r="P250" s="25">
        <v>1748.32</v>
      </c>
      <c r="Q250" s="117"/>
      <c r="R250" s="117"/>
      <c r="S250" s="117"/>
      <c r="T250" s="117"/>
      <c r="U250" s="117"/>
      <c r="V250" s="118"/>
      <c r="W250" s="79"/>
      <c r="X250" s="111"/>
      <c r="Y250" s="112"/>
      <c r="Z250" s="119"/>
      <c r="AA250" s="119"/>
      <c r="AB250" s="119"/>
      <c r="AC250" s="119"/>
      <c r="AD250" s="120"/>
      <c r="AE250" s="120"/>
    </row>
    <row r="251" spans="1:31" ht="31.8" thickBot="1" x14ac:dyDescent="0.35">
      <c r="A251" s="121"/>
      <c r="B251" s="122"/>
      <c r="C251" s="84" t="s">
        <v>48</v>
      </c>
      <c r="D251" s="123">
        <f t="shared" ref="D251:P251" si="79">IF(((D249="")*AND(D250="")),"",(D249-D250)*2)</f>
        <v>1950.1400000000003</v>
      </c>
      <c r="E251" s="123">
        <f t="shared" si="79"/>
        <v>2028.5400000000004</v>
      </c>
      <c r="F251" s="123">
        <f t="shared" si="79"/>
        <v>2035.3599999999997</v>
      </c>
      <c r="G251" s="123">
        <f t="shared" si="79"/>
        <v>2050.3999999999996</v>
      </c>
      <c r="H251" s="123">
        <f t="shared" si="79"/>
        <v>1914.7000000000003</v>
      </c>
      <c r="I251" s="123">
        <f t="shared" si="79"/>
        <v>1954.6599999999999</v>
      </c>
      <c r="J251" s="123">
        <f t="shared" si="79"/>
        <v>2028.98</v>
      </c>
      <c r="K251" s="123">
        <f t="shared" si="79"/>
        <v>2035.5199999999995</v>
      </c>
      <c r="L251" s="123">
        <f t="shared" si="79"/>
        <v>1914.2800000000002</v>
      </c>
      <c r="M251" s="123">
        <f t="shared" si="79"/>
        <v>2022.9</v>
      </c>
      <c r="N251" s="123">
        <f t="shared" si="79"/>
        <v>2046.9399999999996</v>
      </c>
      <c r="O251" s="123">
        <f t="shared" si="79"/>
        <v>2036.8399999999997</v>
      </c>
      <c r="P251" s="123">
        <f t="shared" si="79"/>
        <v>2030.98</v>
      </c>
      <c r="Q251" s="105"/>
      <c r="R251" s="122"/>
      <c r="S251" s="122"/>
      <c r="T251" s="122"/>
      <c r="U251" s="122"/>
      <c r="V251" s="124"/>
      <c r="W251" s="88"/>
      <c r="X251" s="111"/>
      <c r="Y251" s="112"/>
      <c r="Z251" s="119"/>
      <c r="AA251" s="119"/>
      <c r="AB251" s="119"/>
      <c r="AC251" s="119"/>
      <c r="AD251" s="120"/>
      <c r="AE251" s="120"/>
    </row>
    <row r="252" spans="1:31" x14ac:dyDescent="0.3">
      <c r="A252" s="89">
        <v>43514</v>
      </c>
      <c r="B252" s="109" t="s">
        <v>45</v>
      </c>
      <c r="C252" s="110" t="s">
        <v>46</v>
      </c>
      <c r="D252" s="25">
        <v>2858.15</v>
      </c>
      <c r="E252" s="25">
        <v>2766.4</v>
      </c>
      <c r="F252" s="25">
        <v>2761.96</v>
      </c>
      <c r="G252" s="25">
        <v>2780.35</v>
      </c>
      <c r="H252" s="25">
        <v>2895.56</v>
      </c>
      <c r="I252" s="25">
        <v>2841.33</v>
      </c>
      <c r="J252" s="25">
        <v>2770.32</v>
      </c>
      <c r="K252" s="25">
        <v>2771.91</v>
      </c>
      <c r="L252" s="25">
        <v>2850.01</v>
      </c>
      <c r="M252" s="25">
        <v>2772.1</v>
      </c>
      <c r="N252" s="25">
        <v>2791.86</v>
      </c>
      <c r="O252" s="25">
        <v>2793.02</v>
      </c>
      <c r="P252" s="25">
        <v>2777.14</v>
      </c>
      <c r="Q252" s="110">
        <f>IF((P253=""),"",MAX(D254:P254))</f>
        <v>2075.5000000000005</v>
      </c>
      <c r="R252" s="110">
        <f>IF(P253="","",MIN(D254:P254))</f>
        <v>1950.7399999999998</v>
      </c>
      <c r="S252" s="110">
        <f>IF((P254=""),"",AVERAGE(D254:P254))</f>
        <v>2029.9969230769227</v>
      </c>
      <c r="T252" s="110">
        <f>IF((P253=""),"",STDEV(D254:P254))</f>
        <v>43.346014692744092</v>
      </c>
      <c r="U252" s="110">
        <f>IF((P253=""),"",((Q252-R252)/(Q252+R252))*100)</f>
        <v>3.0986727070418221</v>
      </c>
      <c r="V252" s="70" t="str">
        <f>IF(P253="","",IF(U252&lt;7.2,IF(S252&gt;AB252,IF(S252&lt;AC252,"Pass","Fail"),"Fail"),"Fail"))</f>
        <v>Pass</v>
      </c>
      <c r="W252" s="93">
        <v>1428</v>
      </c>
      <c r="X252" s="111"/>
      <c r="Y252" s="112"/>
      <c r="Z252" s="113">
        <v>1600</v>
      </c>
      <c r="AA252" s="113">
        <v>2600</v>
      </c>
      <c r="AB252" s="114">
        <v>1900</v>
      </c>
      <c r="AC252" s="114">
        <v>2250</v>
      </c>
      <c r="AD252" s="115">
        <v>10</v>
      </c>
      <c r="AE252" s="115">
        <v>4.5</v>
      </c>
    </row>
    <row r="253" spans="1:31" x14ac:dyDescent="0.3">
      <c r="A253" s="116"/>
      <c r="B253" s="117"/>
      <c r="C253" s="117" t="s">
        <v>47</v>
      </c>
      <c r="D253" s="25">
        <v>1862.51</v>
      </c>
      <c r="E253" s="25">
        <v>1742.54</v>
      </c>
      <c r="F253" s="25">
        <v>1736.17</v>
      </c>
      <c r="G253" s="25">
        <v>1747.28</v>
      </c>
      <c r="H253" s="25">
        <v>1920.19</v>
      </c>
      <c r="I253" s="25">
        <v>1851.55</v>
      </c>
      <c r="J253" s="25">
        <v>1743.36</v>
      </c>
      <c r="K253" s="25">
        <v>1744.89</v>
      </c>
      <c r="L253" s="25">
        <v>1870.82</v>
      </c>
      <c r="M253" s="25">
        <v>1748.97</v>
      </c>
      <c r="N253" s="25">
        <v>1754.11</v>
      </c>
      <c r="O253" s="25">
        <v>1762.84</v>
      </c>
      <c r="P253" s="25">
        <v>1749.9</v>
      </c>
      <c r="Q253" s="117"/>
      <c r="R253" s="117"/>
      <c r="S253" s="117"/>
      <c r="T253" s="117"/>
      <c r="U253" s="117"/>
      <c r="V253" s="118"/>
      <c r="W253" s="79"/>
      <c r="X253" s="111"/>
      <c r="Y253" s="112"/>
      <c r="Z253" s="119"/>
      <c r="AA253" s="119"/>
      <c r="AB253" s="119"/>
      <c r="AC253" s="119"/>
      <c r="AD253" s="120"/>
      <c r="AE253" s="120"/>
    </row>
    <row r="254" spans="1:31" ht="31.8" thickBot="1" x14ac:dyDescent="0.35">
      <c r="A254" s="121"/>
      <c r="B254" s="122"/>
      <c r="C254" s="84" t="s">
        <v>48</v>
      </c>
      <c r="D254" s="123">
        <f t="shared" ref="D254:P254" si="80">IF(((D252="")*AND(D253="")),"",(D252-D253)*2)</f>
        <v>1991.2800000000002</v>
      </c>
      <c r="E254" s="123">
        <f t="shared" si="80"/>
        <v>2047.7200000000003</v>
      </c>
      <c r="F254" s="123">
        <f t="shared" si="80"/>
        <v>2051.58</v>
      </c>
      <c r="G254" s="123">
        <f t="shared" si="80"/>
        <v>2066.14</v>
      </c>
      <c r="H254" s="123">
        <f t="shared" si="80"/>
        <v>1950.7399999999998</v>
      </c>
      <c r="I254" s="123">
        <f t="shared" si="80"/>
        <v>1979.56</v>
      </c>
      <c r="J254" s="123">
        <f t="shared" si="80"/>
        <v>2053.9200000000005</v>
      </c>
      <c r="K254" s="123">
        <f t="shared" si="80"/>
        <v>2054.0399999999995</v>
      </c>
      <c r="L254" s="123">
        <f t="shared" si="80"/>
        <v>1958.3800000000006</v>
      </c>
      <c r="M254" s="123">
        <f t="shared" si="80"/>
        <v>2046.2599999999998</v>
      </c>
      <c r="N254" s="123">
        <f t="shared" si="80"/>
        <v>2075.5000000000005</v>
      </c>
      <c r="O254" s="123">
        <f t="shared" si="80"/>
        <v>2060.36</v>
      </c>
      <c r="P254" s="123">
        <f t="shared" si="80"/>
        <v>2054.4799999999996</v>
      </c>
      <c r="Q254" s="105"/>
      <c r="R254" s="122"/>
      <c r="S254" s="122"/>
      <c r="T254" s="122"/>
      <c r="U254" s="122"/>
      <c r="V254" s="124"/>
      <c r="W254" s="88"/>
      <c r="X254" s="111"/>
      <c r="Y254" s="112"/>
      <c r="Z254" s="119"/>
      <c r="AA254" s="119"/>
      <c r="AB254" s="119"/>
      <c r="AC254" s="119"/>
      <c r="AD254" s="120"/>
      <c r="AE254" s="120"/>
    </row>
    <row r="255" spans="1:31" x14ac:dyDescent="0.3">
      <c r="A255" s="89">
        <v>43522</v>
      </c>
      <c r="B255" s="109" t="s">
        <v>45</v>
      </c>
      <c r="C255" s="110" t="s">
        <v>46</v>
      </c>
      <c r="D255" s="25">
        <v>2864.73</v>
      </c>
      <c r="E255" s="25">
        <v>2772.33</v>
      </c>
      <c r="F255" s="25">
        <v>2772.87</v>
      </c>
      <c r="G255" s="25">
        <v>2788.8</v>
      </c>
      <c r="H255" s="25">
        <v>2898.55</v>
      </c>
      <c r="I255" s="25">
        <v>2853.29</v>
      </c>
      <c r="J255" s="25">
        <v>2779.96</v>
      </c>
      <c r="K255" s="25">
        <v>2779.37</v>
      </c>
      <c r="L255" s="25">
        <v>2854.43</v>
      </c>
      <c r="M255" s="25">
        <v>2781.97</v>
      </c>
      <c r="N255" s="25">
        <v>2796.58</v>
      </c>
      <c r="O255" s="25">
        <v>2800.6</v>
      </c>
      <c r="P255" s="25">
        <v>2783.59</v>
      </c>
      <c r="Q255" s="110">
        <f>IF((P256=""),"",MAX(D257:P257))</f>
        <v>2028.0800000000004</v>
      </c>
      <c r="R255" s="110">
        <f>IF(P256="","",MIN(D257:P257))</f>
        <v>1903.6600000000003</v>
      </c>
      <c r="S255" s="110">
        <f>IF((P257=""),"",AVERAGE(D257:P257))</f>
        <v>1986.7061538461539</v>
      </c>
      <c r="T255" s="110">
        <f>IF((P256=""),"",STDEV(D257:P257))</f>
        <v>52.394764614170704</v>
      </c>
      <c r="U255" s="110">
        <f>IF((P256=""),"",((Q255-R255)/(Q255+R255))*100)</f>
        <v>3.1645022305645858</v>
      </c>
      <c r="V255" s="70" t="str">
        <f>IF(P256="","",IF(U255&lt;7.2,IF(S255&gt;AB255,IF(S255&lt;AC255,"Pass","Fail"),"Fail"),"Fail"))</f>
        <v>Pass</v>
      </c>
      <c r="W255" s="93" t="s">
        <v>78</v>
      </c>
      <c r="X255" s="111" t="s">
        <v>79</v>
      </c>
      <c r="Y255" s="112"/>
      <c r="Z255" s="113">
        <v>1600</v>
      </c>
      <c r="AA255" s="113">
        <v>2600</v>
      </c>
      <c r="AB255" s="114">
        <v>1900</v>
      </c>
      <c r="AC255" s="114">
        <v>2250</v>
      </c>
      <c r="AD255" s="115">
        <v>10</v>
      </c>
      <c r="AE255" s="115">
        <v>4.5</v>
      </c>
    </row>
    <row r="256" spans="1:31" x14ac:dyDescent="0.3">
      <c r="A256" s="116"/>
      <c r="B256" s="117"/>
      <c r="C256" s="117" t="s">
        <v>47</v>
      </c>
      <c r="D256" s="25">
        <v>1904.59</v>
      </c>
      <c r="E256" s="25">
        <v>1763.21</v>
      </c>
      <c r="F256" s="25">
        <v>1760.85</v>
      </c>
      <c r="G256" s="25">
        <v>1774.76</v>
      </c>
      <c r="H256" s="25">
        <v>1946.72</v>
      </c>
      <c r="I256" s="25">
        <v>1894.53</v>
      </c>
      <c r="J256" s="25">
        <v>1773.99</v>
      </c>
      <c r="K256" s="25">
        <v>1768.98</v>
      </c>
      <c r="L256" s="25">
        <v>1901.7</v>
      </c>
      <c r="M256" s="25">
        <v>1775.15</v>
      </c>
      <c r="N256" s="25">
        <v>1782.91</v>
      </c>
      <c r="O256" s="25">
        <v>1791.35</v>
      </c>
      <c r="P256" s="25">
        <v>1774.74</v>
      </c>
      <c r="Q256" s="117"/>
      <c r="R256" s="117"/>
      <c r="S256" s="117"/>
      <c r="T256" s="117"/>
      <c r="U256" s="117"/>
      <c r="V256" s="118"/>
      <c r="W256" s="79"/>
      <c r="X256" s="111"/>
      <c r="Y256" s="112"/>
      <c r="Z256" s="119"/>
      <c r="AA256" s="119"/>
      <c r="AB256" s="119"/>
      <c r="AC256" s="119"/>
      <c r="AD256" s="120"/>
      <c r="AE256" s="120"/>
    </row>
    <row r="257" spans="1:31" ht="31.8" thickBot="1" x14ac:dyDescent="0.35">
      <c r="A257" s="121"/>
      <c r="B257" s="122"/>
      <c r="C257" s="84" t="s">
        <v>48</v>
      </c>
      <c r="D257" s="123">
        <f t="shared" ref="D257:P257" si="81">IF(((D255="")*AND(D256="")),"",(D255-D256)*2)</f>
        <v>1920.2800000000002</v>
      </c>
      <c r="E257" s="123">
        <f t="shared" si="81"/>
        <v>2018.2399999999998</v>
      </c>
      <c r="F257" s="123">
        <f t="shared" si="81"/>
        <v>2024.04</v>
      </c>
      <c r="G257" s="123">
        <f t="shared" si="81"/>
        <v>2028.0800000000004</v>
      </c>
      <c r="H257" s="123">
        <f t="shared" si="81"/>
        <v>1903.6600000000003</v>
      </c>
      <c r="I257" s="123">
        <f t="shared" si="81"/>
        <v>1917.52</v>
      </c>
      <c r="J257" s="123">
        <f t="shared" si="81"/>
        <v>2011.94</v>
      </c>
      <c r="K257" s="123">
        <f t="shared" si="81"/>
        <v>2020.7799999999997</v>
      </c>
      <c r="L257" s="123">
        <f t="shared" si="81"/>
        <v>1905.4599999999996</v>
      </c>
      <c r="M257" s="123">
        <f t="shared" si="81"/>
        <v>2013.6399999999994</v>
      </c>
      <c r="N257" s="123">
        <f t="shared" si="81"/>
        <v>2027.3399999999997</v>
      </c>
      <c r="O257" s="123">
        <f t="shared" si="81"/>
        <v>2018.5</v>
      </c>
      <c r="P257" s="123">
        <f t="shared" si="81"/>
        <v>2017.7000000000003</v>
      </c>
      <c r="Q257" s="105"/>
      <c r="R257" s="122"/>
      <c r="S257" s="122"/>
      <c r="T257" s="122"/>
      <c r="U257" s="122"/>
      <c r="V257" s="124"/>
      <c r="W257" s="88"/>
      <c r="X257" s="111"/>
      <c r="Y257" s="112"/>
      <c r="Z257" s="119"/>
      <c r="AA257" s="119"/>
      <c r="AB257" s="119"/>
      <c r="AC257" s="119"/>
      <c r="AD257" s="120"/>
      <c r="AE257" s="120"/>
    </row>
    <row r="258" spans="1:31" x14ac:dyDescent="0.3">
      <c r="A258" s="89">
        <v>43528</v>
      </c>
      <c r="B258" s="109" t="s">
        <v>45</v>
      </c>
      <c r="C258" s="110" t="s">
        <v>46</v>
      </c>
      <c r="D258" s="25">
        <v>2873.8</v>
      </c>
      <c r="E258" s="25">
        <v>2785.44</v>
      </c>
      <c r="F258" s="25">
        <v>2782.6</v>
      </c>
      <c r="G258" s="25">
        <v>2802.3</v>
      </c>
      <c r="H258" s="25">
        <v>2910.33</v>
      </c>
      <c r="I258" s="25">
        <v>2866.89</v>
      </c>
      <c r="J258" s="25">
        <v>2790.3</v>
      </c>
      <c r="K258" s="25">
        <v>2789.91</v>
      </c>
      <c r="L258" s="25">
        <v>2865.65</v>
      </c>
      <c r="M258" s="25">
        <v>2793.54</v>
      </c>
      <c r="N258" s="25">
        <v>2806.78</v>
      </c>
      <c r="O258" s="25">
        <v>2809.04</v>
      </c>
      <c r="P258" s="25">
        <v>2794.67</v>
      </c>
      <c r="Q258" s="110">
        <f>IF((P259=""),"",MAX(D260:P260))</f>
        <v>2115.4000000000005</v>
      </c>
      <c r="R258" s="110">
        <f>IF(P259="","",MIN(D260:P260))</f>
        <v>1960.7999999999997</v>
      </c>
      <c r="S258" s="110">
        <f>IF((P260=""),"",AVERAGE(D260:P260))</f>
        <v>2068.9076923076918</v>
      </c>
      <c r="T258" s="110">
        <f>IF((P259=""),"",STDEV(D260:P260))</f>
        <v>54.562477056710946</v>
      </c>
      <c r="U258" s="110">
        <f>IF((P259=""),"",((Q258-R258)/(Q258+R258))*100)</f>
        <v>3.7927481477847214</v>
      </c>
      <c r="V258" s="70" t="str">
        <f>IF(P259="","",IF(U258&lt;7.2,IF(S258&gt;AB258,IF(S258&lt;AC258,"Pass","Fail"),"Fail"),"Fail"))</f>
        <v>Pass</v>
      </c>
      <c r="W258" s="93">
        <v>1159</v>
      </c>
      <c r="X258" s="111" t="s">
        <v>80</v>
      </c>
      <c r="Y258" s="112"/>
      <c r="Z258" s="113">
        <v>1600</v>
      </c>
      <c r="AA258" s="113">
        <v>2600</v>
      </c>
      <c r="AB258" s="114">
        <v>1900</v>
      </c>
      <c r="AC258" s="114">
        <v>2250</v>
      </c>
      <c r="AD258" s="115">
        <v>10</v>
      </c>
      <c r="AE258" s="115">
        <v>4.5</v>
      </c>
    </row>
    <row r="259" spans="1:31" x14ac:dyDescent="0.3">
      <c r="A259" s="116"/>
      <c r="B259" s="117"/>
      <c r="C259" s="117" t="s">
        <v>47</v>
      </c>
      <c r="D259" s="25">
        <v>1857.93</v>
      </c>
      <c r="E259" s="25">
        <v>1733.41</v>
      </c>
      <c r="F259" s="25">
        <v>1731.94</v>
      </c>
      <c r="G259" s="25">
        <v>1746.54</v>
      </c>
      <c r="H259" s="25">
        <v>1929.93</v>
      </c>
      <c r="I259" s="25">
        <v>1865.96</v>
      </c>
      <c r="J259" s="25">
        <v>1749.17</v>
      </c>
      <c r="K259" s="25">
        <v>1734.96</v>
      </c>
      <c r="L259" s="25">
        <v>1873.99</v>
      </c>
      <c r="M259" s="25">
        <v>1746.42</v>
      </c>
      <c r="N259" s="25">
        <v>1749.08</v>
      </c>
      <c r="O259" s="25">
        <v>1763.89</v>
      </c>
      <c r="P259" s="25">
        <v>1740.13</v>
      </c>
      <c r="Q259" s="117"/>
      <c r="R259" s="117"/>
      <c r="S259" s="117"/>
      <c r="T259" s="117"/>
      <c r="U259" s="117"/>
      <c r="V259" s="118"/>
      <c r="W259" s="79"/>
      <c r="X259" s="111"/>
      <c r="Y259" s="112"/>
      <c r="Z259" s="119"/>
      <c r="AA259" s="119"/>
      <c r="AB259" s="119"/>
      <c r="AC259" s="119"/>
      <c r="AD259" s="120"/>
      <c r="AE259" s="120"/>
    </row>
    <row r="260" spans="1:31" ht="31.8" thickBot="1" x14ac:dyDescent="0.35">
      <c r="A260" s="121"/>
      <c r="B260" s="122"/>
      <c r="C260" s="84" t="s">
        <v>48</v>
      </c>
      <c r="D260" s="123">
        <f t="shared" ref="D260:P260" si="82">IF(((D258="")*AND(D259="")),"",(D258-D259)*2)</f>
        <v>2031.7400000000002</v>
      </c>
      <c r="E260" s="123">
        <f t="shared" si="82"/>
        <v>2104.06</v>
      </c>
      <c r="F260" s="123">
        <f t="shared" si="82"/>
        <v>2101.3199999999997</v>
      </c>
      <c r="G260" s="123">
        <f t="shared" si="82"/>
        <v>2111.5200000000004</v>
      </c>
      <c r="H260" s="123">
        <f t="shared" si="82"/>
        <v>1960.7999999999997</v>
      </c>
      <c r="I260" s="123">
        <f t="shared" si="82"/>
        <v>2001.8599999999997</v>
      </c>
      <c r="J260" s="123">
        <f t="shared" si="82"/>
        <v>2082.2600000000002</v>
      </c>
      <c r="K260" s="123">
        <f t="shared" si="82"/>
        <v>2109.8999999999996</v>
      </c>
      <c r="L260" s="123">
        <f t="shared" si="82"/>
        <v>1983.3200000000002</v>
      </c>
      <c r="M260" s="123">
        <f t="shared" si="82"/>
        <v>2094.2399999999998</v>
      </c>
      <c r="N260" s="123">
        <f t="shared" si="82"/>
        <v>2115.4000000000005</v>
      </c>
      <c r="O260" s="123">
        <f t="shared" si="82"/>
        <v>2090.2999999999997</v>
      </c>
      <c r="P260" s="123">
        <f t="shared" si="82"/>
        <v>2109.08</v>
      </c>
      <c r="Q260" s="105"/>
      <c r="R260" s="122"/>
      <c r="S260" s="122"/>
      <c r="T260" s="122"/>
      <c r="U260" s="122"/>
      <c r="V260" s="124"/>
      <c r="W260" s="88"/>
      <c r="X260" s="111"/>
      <c r="Y260" s="112"/>
      <c r="Z260" s="119"/>
      <c r="AA260" s="119"/>
      <c r="AB260" s="119"/>
      <c r="AC260" s="119"/>
      <c r="AD260" s="120"/>
      <c r="AE260" s="120"/>
    </row>
    <row r="261" spans="1:31" ht="15" customHeight="1" x14ac:dyDescent="0.3">
      <c r="A261" s="89">
        <v>43544</v>
      </c>
      <c r="B261" s="109" t="s">
        <v>45</v>
      </c>
      <c r="C261" s="110" t="s">
        <v>46</v>
      </c>
      <c r="D261" s="25">
        <v>2855</v>
      </c>
      <c r="E261" s="25">
        <v>2796</v>
      </c>
      <c r="F261" s="25">
        <v>2794</v>
      </c>
      <c r="G261" s="25">
        <v>2809</v>
      </c>
      <c r="H261" s="25">
        <v>2894</v>
      </c>
      <c r="I261" s="25">
        <v>2855</v>
      </c>
      <c r="J261" s="25">
        <v>2798</v>
      </c>
      <c r="K261" s="25">
        <v>2805</v>
      </c>
      <c r="L261" s="25">
        <v>2869</v>
      </c>
      <c r="M261" s="25">
        <v>2805</v>
      </c>
      <c r="N261" s="25">
        <v>2820</v>
      </c>
      <c r="O261" s="25">
        <v>2816</v>
      </c>
      <c r="P261" s="25">
        <v>2805</v>
      </c>
      <c r="Q261" s="110">
        <f>IF((P262=""),"",MAX(D263:P263))</f>
        <v>2061.42</v>
      </c>
      <c r="R261" s="110">
        <f>IF(P262="","",MIN(D263:P263))</f>
        <v>1986.42</v>
      </c>
      <c r="S261" s="110">
        <f>IF((P263=""),"",AVERAGE(D263:P263))</f>
        <v>2034.9861538461544</v>
      </c>
      <c r="T261" s="110">
        <f>IF((P262=""),"",STDEV(D263:P263))</f>
        <v>27.301325223775521</v>
      </c>
      <c r="U261" s="110">
        <f>IF((P262=""),"",((Q261-R261)/(Q261+R261))*100)</f>
        <v>1.8528400332028934</v>
      </c>
      <c r="V261" s="70" t="str">
        <f>IF(P262="","",IF(U261&lt;7.2,IF(S261&gt;AB261,IF(S261&lt;AC261,"Pass","Fail"),"Fail"),"Fail"))</f>
        <v>Pass</v>
      </c>
      <c r="W261" s="93">
        <v>74</v>
      </c>
      <c r="Y261" s="95" t="s">
        <v>81</v>
      </c>
      <c r="Z261" s="113">
        <v>1600</v>
      </c>
      <c r="AA261" s="113">
        <v>2600</v>
      </c>
      <c r="AB261" s="114">
        <v>1900</v>
      </c>
      <c r="AC261" s="114">
        <v>2250</v>
      </c>
      <c r="AD261" s="115">
        <v>10</v>
      </c>
      <c r="AE261" s="115">
        <v>4.5</v>
      </c>
    </row>
    <row r="262" spans="1:31" x14ac:dyDescent="0.3">
      <c r="A262" s="116"/>
      <c r="B262" s="117"/>
      <c r="C262" s="117" t="s">
        <v>47</v>
      </c>
      <c r="D262" s="25">
        <v>1845.19</v>
      </c>
      <c r="E262" s="25">
        <v>1777.1</v>
      </c>
      <c r="F262" s="25">
        <v>1767.96</v>
      </c>
      <c r="G262" s="25">
        <v>1779.62</v>
      </c>
      <c r="H262" s="25">
        <v>1900.79</v>
      </c>
      <c r="I262" s="25">
        <v>1856.25</v>
      </c>
      <c r="J262" s="25">
        <v>1781.78</v>
      </c>
      <c r="K262" s="25">
        <v>1774.29</v>
      </c>
      <c r="L262" s="25">
        <v>1872.4</v>
      </c>
      <c r="M262" s="25">
        <v>1778.4</v>
      </c>
      <c r="N262" s="25">
        <v>1789.62</v>
      </c>
      <c r="O262" s="25">
        <v>1794.64</v>
      </c>
      <c r="P262" s="25">
        <v>1775.55</v>
      </c>
      <c r="Q262" s="117"/>
      <c r="R262" s="117"/>
      <c r="S262" s="117"/>
      <c r="T262" s="117"/>
      <c r="U262" s="117"/>
      <c r="V262" s="118"/>
      <c r="W262" s="79"/>
      <c r="X262" s="111"/>
      <c r="Y262" s="112"/>
      <c r="Z262" s="119"/>
      <c r="AA262" s="119"/>
      <c r="AB262" s="119"/>
      <c r="AC262" s="119"/>
      <c r="AD262" s="120"/>
      <c r="AE262" s="120"/>
    </row>
    <row r="263" spans="1:31" ht="31.8" thickBot="1" x14ac:dyDescent="0.35">
      <c r="A263" s="121"/>
      <c r="B263" s="122"/>
      <c r="C263" s="84" t="s">
        <v>48</v>
      </c>
      <c r="D263" s="123">
        <f t="shared" ref="D263:P263" si="83">IF(((D261="")*AND(D262="")),"",(D261-D262)*2)</f>
        <v>2019.62</v>
      </c>
      <c r="E263" s="123">
        <f t="shared" si="83"/>
        <v>2037.8000000000002</v>
      </c>
      <c r="F263" s="123">
        <f t="shared" si="83"/>
        <v>2052.08</v>
      </c>
      <c r="G263" s="123">
        <f t="shared" si="83"/>
        <v>2058.7600000000002</v>
      </c>
      <c r="H263" s="123">
        <f t="shared" si="83"/>
        <v>1986.42</v>
      </c>
      <c r="I263" s="123">
        <f t="shared" si="83"/>
        <v>1997.5</v>
      </c>
      <c r="J263" s="123">
        <f t="shared" si="83"/>
        <v>2032.44</v>
      </c>
      <c r="K263" s="123">
        <f t="shared" si="83"/>
        <v>2061.42</v>
      </c>
      <c r="L263" s="123">
        <f t="shared" si="83"/>
        <v>1993.1999999999998</v>
      </c>
      <c r="M263" s="123">
        <f t="shared" si="83"/>
        <v>2053.1999999999998</v>
      </c>
      <c r="N263" s="123">
        <f t="shared" si="83"/>
        <v>2060.7600000000002</v>
      </c>
      <c r="O263" s="123">
        <f t="shared" si="83"/>
        <v>2042.7199999999998</v>
      </c>
      <c r="P263" s="123">
        <f t="shared" si="83"/>
        <v>2058.9</v>
      </c>
      <c r="Q263" s="105"/>
      <c r="R263" s="122"/>
      <c r="S263" s="122"/>
      <c r="T263" s="122"/>
      <c r="U263" s="122"/>
      <c r="V263" s="124"/>
      <c r="W263" s="88"/>
      <c r="X263" s="111"/>
      <c r="Y263" s="112"/>
      <c r="Z263" s="119"/>
      <c r="AA263" s="119"/>
      <c r="AB263" s="119"/>
      <c r="AC263" s="119"/>
      <c r="AD263" s="120"/>
      <c r="AE263" s="120"/>
    </row>
    <row r="264" spans="1:31" ht="15" customHeight="1" x14ac:dyDescent="0.3">
      <c r="A264" s="89">
        <v>43546</v>
      </c>
      <c r="B264" s="109" t="s">
        <v>45</v>
      </c>
      <c r="C264" s="110" t="s">
        <v>46</v>
      </c>
      <c r="D264" s="25">
        <v>2860.47</v>
      </c>
      <c r="E264" s="25">
        <v>2795.97</v>
      </c>
      <c r="F264" s="25">
        <v>2791.68</v>
      </c>
      <c r="G264" s="25">
        <v>2810.66</v>
      </c>
      <c r="H264" s="25">
        <v>2895.76</v>
      </c>
      <c r="I264" s="25">
        <v>2856.49</v>
      </c>
      <c r="J264" s="25">
        <v>2803.62</v>
      </c>
      <c r="K264" s="25">
        <v>2800.58</v>
      </c>
      <c r="L264" s="25">
        <v>2857.49</v>
      </c>
      <c r="M264" s="25">
        <v>2803.11</v>
      </c>
      <c r="N264" s="25">
        <v>2817.08</v>
      </c>
      <c r="O264" s="25">
        <v>2816.11</v>
      </c>
      <c r="P264" s="25">
        <v>2800.38</v>
      </c>
      <c r="Q264" s="110">
        <f>IF((P265=""),"",MAX(D266:P266))</f>
        <v>2192.8599999999997</v>
      </c>
      <c r="R264" s="110">
        <f>IF(P265="","",MIN(D266:P266))</f>
        <v>2108.4199999999996</v>
      </c>
      <c r="S264" s="110">
        <f>IF((P266=""),"",AVERAGE(D266:P266))</f>
        <v>2161.2876923076924</v>
      </c>
      <c r="T264" s="110">
        <f>IF((P265=""),"",STDEV(D266:P266))</f>
        <v>28.561919331470651</v>
      </c>
      <c r="U264" s="110">
        <f>IF((P265=""),"",((Q264-R264)/(Q264+R264))*100)</f>
        <v>1.9631365546999981</v>
      </c>
      <c r="V264" s="70" t="str">
        <f>IF(P265="","",IF(U264&lt;7.2,IF(S264&gt;AB264,IF(S264&lt;AC264,"Pass","Fail"),"Fail"),"Fail"))</f>
        <v>Pass</v>
      </c>
      <c r="W264" s="93">
        <v>1340</v>
      </c>
      <c r="X264" s="95"/>
      <c r="Y264" s="112"/>
      <c r="Z264" s="113">
        <v>1600</v>
      </c>
      <c r="AA264" s="113">
        <v>2600</v>
      </c>
      <c r="AB264" s="114">
        <v>1900</v>
      </c>
      <c r="AC264" s="114">
        <v>2250</v>
      </c>
      <c r="AD264" s="115">
        <v>10</v>
      </c>
      <c r="AE264" s="115">
        <v>4.5</v>
      </c>
    </row>
    <row r="265" spans="1:31" x14ac:dyDescent="0.3">
      <c r="A265" s="116"/>
      <c r="B265" s="117"/>
      <c r="C265" s="117" t="s">
        <v>47</v>
      </c>
      <c r="D265" s="25">
        <v>1788.39</v>
      </c>
      <c r="E265" s="25">
        <v>1706.99</v>
      </c>
      <c r="F265" s="25">
        <v>1704.91</v>
      </c>
      <c r="G265" s="25">
        <v>1717.35</v>
      </c>
      <c r="H265" s="25">
        <v>1838.51</v>
      </c>
      <c r="I265" s="25">
        <v>1802.28</v>
      </c>
      <c r="J265" s="25">
        <v>1717.82</v>
      </c>
      <c r="K265" s="25">
        <v>1710.96</v>
      </c>
      <c r="L265" s="25">
        <v>1795.38</v>
      </c>
      <c r="M265" s="25">
        <v>1713.19</v>
      </c>
      <c r="N265" s="25">
        <v>1720.65</v>
      </c>
      <c r="O265" s="25">
        <v>1733.2</v>
      </c>
      <c r="P265" s="25">
        <v>1711.4</v>
      </c>
      <c r="Q265" s="117"/>
      <c r="R265" s="117"/>
      <c r="S265" s="117"/>
      <c r="T265" s="117"/>
      <c r="U265" s="117"/>
      <c r="V265" s="118"/>
      <c r="W265" s="79"/>
      <c r="X265" s="111"/>
      <c r="Y265" s="112"/>
      <c r="Z265" s="119"/>
      <c r="AA265" s="119"/>
      <c r="AB265" s="119"/>
      <c r="AC265" s="119"/>
      <c r="AD265" s="120"/>
      <c r="AE265" s="120"/>
    </row>
    <row r="266" spans="1:31" ht="31.8" thickBot="1" x14ac:dyDescent="0.35">
      <c r="A266" s="121"/>
      <c r="B266" s="122"/>
      <c r="C266" s="84" t="s">
        <v>48</v>
      </c>
      <c r="D266" s="123">
        <f t="shared" ref="D266:P266" si="84">IF(((D264="")*AND(D265="")),"",(D264-D265)*2)</f>
        <v>2144.1599999999994</v>
      </c>
      <c r="E266" s="123">
        <f t="shared" si="84"/>
        <v>2177.9599999999996</v>
      </c>
      <c r="F266" s="123">
        <f t="shared" si="84"/>
        <v>2173.5399999999995</v>
      </c>
      <c r="G266" s="123">
        <f t="shared" si="84"/>
        <v>2186.62</v>
      </c>
      <c r="H266" s="123">
        <f t="shared" si="84"/>
        <v>2114.5000000000005</v>
      </c>
      <c r="I266" s="123">
        <f t="shared" si="84"/>
        <v>2108.4199999999996</v>
      </c>
      <c r="J266" s="123">
        <f t="shared" si="84"/>
        <v>2171.6</v>
      </c>
      <c r="K266" s="123">
        <f t="shared" si="84"/>
        <v>2179.2399999999998</v>
      </c>
      <c r="L266" s="123">
        <f t="shared" si="84"/>
        <v>2124.2199999999993</v>
      </c>
      <c r="M266" s="123">
        <f t="shared" si="84"/>
        <v>2179.84</v>
      </c>
      <c r="N266" s="123">
        <f t="shared" si="84"/>
        <v>2192.8599999999997</v>
      </c>
      <c r="O266" s="123">
        <f t="shared" si="84"/>
        <v>2165.8200000000002</v>
      </c>
      <c r="P266" s="123">
        <f t="shared" si="84"/>
        <v>2177.96</v>
      </c>
      <c r="Q266" s="105"/>
      <c r="R266" s="122"/>
      <c r="S266" s="122"/>
      <c r="T266" s="122"/>
      <c r="U266" s="122"/>
      <c r="V266" s="124"/>
      <c r="W266" s="88"/>
      <c r="X266" s="111"/>
      <c r="Y266" s="112"/>
      <c r="Z266" s="119"/>
      <c r="AA266" s="119"/>
      <c r="AB266" s="119"/>
      <c r="AC266" s="119"/>
      <c r="AD266" s="120"/>
      <c r="AE266" s="120"/>
    </row>
    <row r="267" spans="1:31" x14ac:dyDescent="0.3">
      <c r="A267" s="89">
        <v>43549</v>
      </c>
      <c r="B267" s="109" t="s">
        <v>45</v>
      </c>
      <c r="C267" s="110" t="s">
        <v>46</v>
      </c>
      <c r="D267" s="25">
        <v>2856.82</v>
      </c>
      <c r="E267" s="25">
        <v>2796.93</v>
      </c>
      <c r="F267" s="25">
        <v>2789.12</v>
      </c>
      <c r="G267" s="25">
        <v>2808.43</v>
      </c>
      <c r="H267" s="25">
        <v>2893.98</v>
      </c>
      <c r="I267" s="25">
        <v>2858.07</v>
      </c>
      <c r="J267" s="25">
        <v>2801.1</v>
      </c>
      <c r="K267" s="25">
        <v>2798.91</v>
      </c>
      <c r="L267" s="25">
        <v>2857.46</v>
      </c>
      <c r="M267" s="25">
        <v>2803.24</v>
      </c>
      <c r="N267" s="25">
        <v>2815.45</v>
      </c>
      <c r="O267" s="25">
        <v>2815.37</v>
      </c>
      <c r="P267" s="25">
        <v>2801.64</v>
      </c>
      <c r="Q267" s="110">
        <f>IF((P268=""),"",MAX(D269:P269))</f>
        <v>2250.1399999999994</v>
      </c>
      <c r="R267" s="110">
        <f>IF(P268="","",MIN(D269:P269))</f>
        <v>2175.1400000000003</v>
      </c>
      <c r="S267" s="110">
        <f>IF((P269=""),"",AVERAGE(D269:P269))</f>
        <v>2212.6215384615384</v>
      </c>
      <c r="T267" s="110">
        <f>IF((P268=""),"",STDEV(D269:P269))</f>
        <v>23.721709412179528</v>
      </c>
      <c r="U267" s="110">
        <f>IF((P268=""),"",((Q267-R267)/(Q267+R267))*100)</f>
        <v>1.6948080121483633</v>
      </c>
      <c r="V267" s="70" t="str">
        <f>IF(P268="","",IF(U267&lt;7.2,IF(S267&gt;AB267,IF(S267&lt;AC267,"Pass","Fail"),"Fail"),"Fail"))</f>
        <v>Pass</v>
      </c>
      <c r="W267" s="93">
        <v>1159</v>
      </c>
      <c r="X267" s="126" t="s">
        <v>82</v>
      </c>
      <c r="Y267" s="112"/>
      <c r="Z267" s="113">
        <v>1600</v>
      </c>
      <c r="AA267" s="113">
        <v>2600</v>
      </c>
      <c r="AB267" s="114">
        <v>1900</v>
      </c>
      <c r="AC267" s="114">
        <v>2250</v>
      </c>
      <c r="AD267" s="115">
        <v>10</v>
      </c>
      <c r="AE267" s="115">
        <v>4.5</v>
      </c>
    </row>
    <row r="268" spans="1:31" x14ac:dyDescent="0.3">
      <c r="A268" s="116"/>
      <c r="B268" s="117"/>
      <c r="C268" s="117" t="s">
        <v>47</v>
      </c>
      <c r="D268" s="25">
        <v>1765.14</v>
      </c>
      <c r="E268" s="25">
        <v>1685.33</v>
      </c>
      <c r="F268" s="25">
        <v>1678.78</v>
      </c>
      <c r="G268" s="25">
        <v>1692.65</v>
      </c>
      <c r="H268" s="25">
        <v>1803.58</v>
      </c>
      <c r="I268" s="25">
        <v>1770.5</v>
      </c>
      <c r="J268" s="25">
        <v>1693.26</v>
      </c>
      <c r="K268" s="25">
        <v>1684.09</v>
      </c>
      <c r="L268" s="25">
        <v>1765.38</v>
      </c>
      <c r="M268" s="25">
        <v>1689.73</v>
      </c>
      <c r="N268" s="25">
        <v>1690.38</v>
      </c>
      <c r="O268" s="25">
        <v>1707.59</v>
      </c>
      <c r="P268" s="25">
        <v>1688.07</v>
      </c>
      <c r="Q268" s="117"/>
      <c r="R268" s="117"/>
      <c r="S268" s="117"/>
      <c r="T268" s="117"/>
      <c r="U268" s="117"/>
      <c r="V268" s="118"/>
      <c r="W268" s="79"/>
      <c r="X268" s="111"/>
      <c r="Y268" s="112"/>
      <c r="Z268" s="119"/>
      <c r="AA268" s="119"/>
      <c r="AB268" s="119"/>
      <c r="AC268" s="119"/>
      <c r="AD268" s="120"/>
      <c r="AE268" s="120"/>
    </row>
    <row r="269" spans="1:31" ht="31.8" thickBot="1" x14ac:dyDescent="0.35">
      <c r="A269" s="121"/>
      <c r="B269" s="122"/>
      <c r="C269" s="84" t="s">
        <v>48</v>
      </c>
      <c r="D269" s="123">
        <f t="shared" ref="D269:P269" si="85">IF(((D267="")*AND(D268="")),"",(D267-D268)*2)</f>
        <v>2183.36</v>
      </c>
      <c r="E269" s="123">
        <f t="shared" si="85"/>
        <v>2223.1999999999998</v>
      </c>
      <c r="F269" s="123">
        <f t="shared" si="85"/>
        <v>2220.6799999999998</v>
      </c>
      <c r="G269" s="123">
        <f t="shared" si="85"/>
        <v>2231.5599999999995</v>
      </c>
      <c r="H269" s="123">
        <f t="shared" si="85"/>
        <v>2180.8000000000002</v>
      </c>
      <c r="I269" s="123">
        <f t="shared" si="85"/>
        <v>2175.1400000000003</v>
      </c>
      <c r="J269" s="123">
        <f t="shared" si="85"/>
        <v>2215.6799999999998</v>
      </c>
      <c r="K269" s="123">
        <f t="shared" si="85"/>
        <v>2229.64</v>
      </c>
      <c r="L269" s="123">
        <f t="shared" si="85"/>
        <v>2184.16</v>
      </c>
      <c r="M269" s="123">
        <f t="shared" si="85"/>
        <v>2227.0199999999995</v>
      </c>
      <c r="N269" s="123">
        <f t="shared" si="85"/>
        <v>2250.1399999999994</v>
      </c>
      <c r="O269" s="123">
        <f t="shared" si="85"/>
        <v>2215.56</v>
      </c>
      <c r="P269" s="123">
        <f t="shared" si="85"/>
        <v>2227.14</v>
      </c>
      <c r="Q269" s="105"/>
      <c r="R269" s="122"/>
      <c r="S269" s="122"/>
      <c r="T269" s="122"/>
      <c r="U269" s="122"/>
      <c r="V269" s="124"/>
      <c r="W269" s="88"/>
      <c r="X269" s="111"/>
      <c r="Y269" s="112"/>
      <c r="Z269" s="119"/>
      <c r="AA269" s="119"/>
      <c r="AB269" s="119"/>
      <c r="AC269" s="119"/>
      <c r="AD269" s="120"/>
      <c r="AE269" s="120"/>
    </row>
    <row r="270" spans="1:31" x14ac:dyDescent="0.3">
      <c r="A270" s="89">
        <v>43552</v>
      </c>
      <c r="B270" s="109" t="s">
        <v>45</v>
      </c>
      <c r="C270" s="110" t="s">
        <v>46</v>
      </c>
      <c r="D270" s="25">
        <v>2844.63</v>
      </c>
      <c r="E270" s="25">
        <v>2787.98</v>
      </c>
      <c r="F270" s="25">
        <v>2790.18</v>
      </c>
      <c r="G270" s="25">
        <v>2803.34</v>
      </c>
      <c r="H270" s="25">
        <v>2881.46</v>
      </c>
      <c r="I270" s="25">
        <v>2871.11</v>
      </c>
      <c r="J270" s="25">
        <v>2800.88</v>
      </c>
      <c r="K270" s="25">
        <v>2798.34</v>
      </c>
      <c r="L270" s="25">
        <v>2845.42</v>
      </c>
      <c r="M270" s="25">
        <v>2801.84</v>
      </c>
      <c r="N270" s="25">
        <v>2805.53</v>
      </c>
      <c r="O270" s="25">
        <v>2813.89</v>
      </c>
      <c r="P270" s="25">
        <v>2797.72</v>
      </c>
      <c r="Q270" s="110">
        <f>IF((P271=""),"",MAX(D272:P272))</f>
        <v>2257.0600000000004</v>
      </c>
      <c r="R270" s="110">
        <f>IF(P271="","",MIN(D272:P272))</f>
        <v>2174.84</v>
      </c>
      <c r="S270" s="110">
        <f>IF((P272=""),"",AVERAGE(D272:P272))</f>
        <v>2226.295384615385</v>
      </c>
      <c r="T270" s="110">
        <f>IF((P271=""),"",STDEV(D272:P272))</f>
        <v>30.249045333526588</v>
      </c>
      <c r="U270" s="110">
        <f>IF((P271=""),"",((Q270-R270)/(Q270+R270))*100)</f>
        <v>1.8551862632279665</v>
      </c>
      <c r="V270" s="70" t="str">
        <f>IF(P271="","",IF(U270&lt;7.2,IF(S270&gt;AB270,IF(S270&lt;AC270,"Pass","Fail"),"Fail"),"Fail"))</f>
        <v>Pass</v>
      </c>
      <c r="W270" s="93">
        <v>1159</v>
      </c>
      <c r="X270" s="127" t="s">
        <v>83</v>
      </c>
      <c r="Y270" s="112"/>
      <c r="Z270" s="113">
        <v>1600</v>
      </c>
      <c r="AA270" s="113">
        <v>2600</v>
      </c>
      <c r="AB270" s="114">
        <v>1900</v>
      </c>
      <c r="AC270" s="114">
        <v>2250</v>
      </c>
      <c r="AD270" s="115">
        <v>10</v>
      </c>
      <c r="AE270" s="115">
        <v>3.6</v>
      </c>
    </row>
    <row r="271" spans="1:31" x14ac:dyDescent="0.3">
      <c r="A271" s="116"/>
      <c r="B271" s="117"/>
      <c r="C271" s="117" t="s">
        <v>47</v>
      </c>
      <c r="D271" s="25">
        <v>1740.8</v>
      </c>
      <c r="E271" s="25">
        <v>1668.79</v>
      </c>
      <c r="F271" s="25">
        <v>1668.25</v>
      </c>
      <c r="G271" s="25">
        <v>1676.32</v>
      </c>
      <c r="H271" s="25">
        <v>1791.95</v>
      </c>
      <c r="I271" s="25">
        <v>1783.69</v>
      </c>
      <c r="J271" s="25">
        <v>1688.11</v>
      </c>
      <c r="K271" s="25">
        <v>1671.01</v>
      </c>
      <c r="L271" s="25">
        <v>1753.89</v>
      </c>
      <c r="M271" s="25">
        <v>1677.83</v>
      </c>
      <c r="N271" s="25">
        <v>1677</v>
      </c>
      <c r="O271" s="25">
        <v>1699.52</v>
      </c>
      <c r="P271" s="25">
        <v>1674.24</v>
      </c>
      <c r="Q271" s="117"/>
      <c r="R271" s="117"/>
      <c r="S271" s="117"/>
      <c r="T271" s="117"/>
      <c r="U271" s="117"/>
      <c r="V271" s="118"/>
      <c r="W271" s="79"/>
      <c r="X271" s="111"/>
      <c r="Y271" s="112"/>
      <c r="Z271" s="119"/>
      <c r="AA271" s="119"/>
      <c r="AB271" s="119"/>
      <c r="AC271" s="119"/>
      <c r="AD271" s="120"/>
      <c r="AE271" s="120"/>
    </row>
    <row r="272" spans="1:31" ht="31.8" thickBot="1" x14ac:dyDescent="0.35">
      <c r="A272" s="121"/>
      <c r="B272" s="122"/>
      <c r="C272" s="84" t="s">
        <v>48</v>
      </c>
      <c r="D272" s="123">
        <f t="shared" ref="D272:P272" si="86">IF(((D270="")*AND(D271="")),"",(D270-D271)*2)</f>
        <v>2207.6600000000003</v>
      </c>
      <c r="E272" s="123">
        <f t="shared" si="86"/>
        <v>2238.38</v>
      </c>
      <c r="F272" s="123">
        <f t="shared" si="86"/>
        <v>2243.8599999999997</v>
      </c>
      <c r="G272" s="123">
        <f t="shared" si="86"/>
        <v>2254.0400000000004</v>
      </c>
      <c r="H272" s="123">
        <f t="shared" si="86"/>
        <v>2179.02</v>
      </c>
      <c r="I272" s="123">
        <f t="shared" si="86"/>
        <v>2174.84</v>
      </c>
      <c r="J272" s="123">
        <f t="shared" si="86"/>
        <v>2225.5400000000004</v>
      </c>
      <c r="K272" s="123">
        <f t="shared" si="86"/>
        <v>2254.6600000000003</v>
      </c>
      <c r="L272" s="123">
        <f t="shared" si="86"/>
        <v>2183.06</v>
      </c>
      <c r="M272" s="123">
        <f t="shared" si="86"/>
        <v>2248.0200000000004</v>
      </c>
      <c r="N272" s="123">
        <f t="shared" si="86"/>
        <v>2257.0600000000004</v>
      </c>
      <c r="O272" s="123">
        <f t="shared" si="86"/>
        <v>2228.7399999999998</v>
      </c>
      <c r="P272" s="123">
        <f t="shared" si="86"/>
        <v>2246.9599999999996</v>
      </c>
      <c r="Q272" s="105"/>
      <c r="R272" s="122"/>
      <c r="S272" s="122"/>
      <c r="T272" s="122"/>
      <c r="U272" s="122"/>
      <c r="V272" s="124"/>
      <c r="W272" s="88"/>
      <c r="X272" s="111"/>
      <c r="Y272" s="112"/>
      <c r="Z272" s="119"/>
      <c r="AA272" s="119"/>
      <c r="AB272" s="119"/>
      <c r="AC272" s="119"/>
      <c r="AD272" s="120"/>
      <c r="AE272" s="120"/>
    </row>
    <row r="273" spans="1:31" x14ac:dyDescent="0.3">
      <c r="A273" s="89">
        <v>43558</v>
      </c>
      <c r="B273" s="109" t="s">
        <v>45</v>
      </c>
      <c r="C273" s="110" t="s">
        <v>46</v>
      </c>
      <c r="D273" s="128">
        <v>2850.61</v>
      </c>
      <c r="E273" s="128">
        <v>2792.24</v>
      </c>
      <c r="F273" s="128">
        <v>2793.16</v>
      </c>
      <c r="G273" s="128">
        <v>2805.96</v>
      </c>
      <c r="H273" s="128">
        <v>2885.22</v>
      </c>
      <c r="I273" s="128">
        <v>2864.62</v>
      </c>
      <c r="J273" s="128">
        <v>2798.78</v>
      </c>
      <c r="K273" s="128">
        <v>2793.59</v>
      </c>
      <c r="L273" s="128">
        <v>2852.36</v>
      </c>
      <c r="M273" s="128">
        <v>2798.64</v>
      </c>
      <c r="N273" s="128">
        <v>2806.36</v>
      </c>
      <c r="O273" s="128">
        <v>2813.88</v>
      </c>
      <c r="P273" s="128">
        <v>2801.02</v>
      </c>
      <c r="Q273" s="110">
        <f>IF((P274=""),"",MAX(D275:P275))</f>
        <v>2251.2400000000002</v>
      </c>
      <c r="R273" s="110">
        <f>IF(P274="","",MIN(D275:P275))</f>
        <v>2155.7999999999997</v>
      </c>
      <c r="S273" s="110">
        <f>IF((P275=""),"",AVERAGE(D275:P275))</f>
        <v>2220.0353846153848</v>
      </c>
      <c r="T273" s="110">
        <f>IF((P274=""),"",STDEV(D275:P275))</f>
        <v>32.045895372986763</v>
      </c>
      <c r="U273" s="110">
        <f>IF((P274=""),"",((Q273-R273)/(Q273+R273))*100)</f>
        <v>2.1656259076386988</v>
      </c>
      <c r="V273" s="70" t="str">
        <f>IF(P274="","",IF(U273&lt;7.2,IF(S273&gt;AB273,IF(S273&lt;AC273,"Pass","Fail"),"Fail"),"Fail"))</f>
        <v>Pass</v>
      </c>
      <c r="W273" s="93">
        <v>1340</v>
      </c>
      <c r="X273" s="111" t="s">
        <v>84</v>
      </c>
      <c r="Y273" s="112"/>
      <c r="Z273" s="113">
        <v>1600</v>
      </c>
      <c r="AA273" s="113">
        <v>2600</v>
      </c>
      <c r="AB273" s="114">
        <v>1900</v>
      </c>
      <c r="AC273" s="114">
        <v>2250</v>
      </c>
      <c r="AD273" s="115">
        <v>10</v>
      </c>
      <c r="AE273" s="115">
        <v>3.6</v>
      </c>
    </row>
    <row r="274" spans="1:31" x14ac:dyDescent="0.3">
      <c r="A274" s="116"/>
      <c r="B274" s="117"/>
      <c r="C274" s="117" t="s">
        <v>47</v>
      </c>
      <c r="D274" s="128">
        <v>1744.09</v>
      </c>
      <c r="E274" s="128">
        <v>1676.84</v>
      </c>
      <c r="F274" s="128">
        <v>1671.27</v>
      </c>
      <c r="G274" s="128">
        <v>1682.1</v>
      </c>
      <c r="H274" s="128">
        <v>1807.32</v>
      </c>
      <c r="I274" s="128">
        <v>1782.24</v>
      </c>
      <c r="J274" s="128">
        <v>1687.96</v>
      </c>
      <c r="K274" s="128">
        <v>1673.11</v>
      </c>
      <c r="L274" s="128">
        <v>1760.62</v>
      </c>
      <c r="M274" s="128">
        <v>1678.51</v>
      </c>
      <c r="N274" s="128">
        <v>1680.74</v>
      </c>
      <c r="O274" s="128">
        <v>1701.09</v>
      </c>
      <c r="P274" s="128">
        <v>1680.32</v>
      </c>
      <c r="Q274" s="117"/>
      <c r="R274" s="117"/>
      <c r="S274" s="117"/>
      <c r="T274" s="117"/>
      <c r="U274" s="117"/>
      <c r="V274" s="118"/>
      <c r="W274" s="79"/>
      <c r="X274" s="111"/>
      <c r="Y274" s="112"/>
      <c r="Z274" s="119"/>
      <c r="AA274" s="119"/>
      <c r="AB274" s="119"/>
      <c r="AC274" s="119"/>
      <c r="AD274" s="120"/>
      <c r="AE274" s="120"/>
    </row>
    <row r="275" spans="1:31" ht="31.8" thickBot="1" x14ac:dyDescent="0.35">
      <c r="A275" s="121"/>
      <c r="B275" s="122"/>
      <c r="C275" s="84" t="s">
        <v>48</v>
      </c>
      <c r="D275" s="123">
        <f t="shared" ref="D275:P275" si="87">IF(((D273="")*AND(D274="")),"",(D273-D274)*2)</f>
        <v>2213.0400000000004</v>
      </c>
      <c r="E275" s="123">
        <f t="shared" si="87"/>
        <v>2230.7999999999997</v>
      </c>
      <c r="F275" s="123">
        <f t="shared" si="87"/>
        <v>2243.7799999999997</v>
      </c>
      <c r="G275" s="123">
        <f t="shared" si="87"/>
        <v>2247.7200000000003</v>
      </c>
      <c r="H275" s="123">
        <f t="shared" si="87"/>
        <v>2155.7999999999997</v>
      </c>
      <c r="I275" s="123">
        <f t="shared" si="87"/>
        <v>2164.7599999999998</v>
      </c>
      <c r="J275" s="123">
        <f t="shared" si="87"/>
        <v>2221.6400000000003</v>
      </c>
      <c r="K275" s="123">
        <f t="shared" si="87"/>
        <v>2240.9600000000005</v>
      </c>
      <c r="L275" s="123">
        <f t="shared" si="87"/>
        <v>2183.4800000000005</v>
      </c>
      <c r="M275" s="123">
        <f t="shared" si="87"/>
        <v>2240.2599999999998</v>
      </c>
      <c r="N275" s="123">
        <f t="shared" si="87"/>
        <v>2251.2400000000002</v>
      </c>
      <c r="O275" s="123">
        <f t="shared" si="87"/>
        <v>2225.5800000000004</v>
      </c>
      <c r="P275" s="123">
        <f t="shared" si="87"/>
        <v>2241.4</v>
      </c>
      <c r="Q275" s="105"/>
      <c r="R275" s="122"/>
      <c r="S275" s="122"/>
      <c r="T275" s="122"/>
      <c r="U275" s="122"/>
      <c r="V275" s="124"/>
      <c r="W275" s="88"/>
      <c r="X275" s="111"/>
      <c r="Y275" s="112"/>
      <c r="Z275" s="119"/>
      <c r="AA275" s="119"/>
      <c r="AB275" s="119"/>
      <c r="AC275" s="119"/>
      <c r="AD275" s="120"/>
      <c r="AE275" s="120"/>
    </row>
    <row r="276" spans="1:31" x14ac:dyDescent="0.3">
      <c r="A276" s="89">
        <v>43564</v>
      </c>
      <c r="B276" s="109" t="s">
        <v>45</v>
      </c>
      <c r="C276" s="110" t="s">
        <v>46</v>
      </c>
      <c r="D276" s="129">
        <v>2884</v>
      </c>
      <c r="E276" s="25">
        <v>2831</v>
      </c>
      <c r="F276" s="25">
        <v>2807</v>
      </c>
      <c r="G276" s="25">
        <v>2799</v>
      </c>
      <c r="H276" s="25">
        <v>2815</v>
      </c>
      <c r="I276" s="25">
        <v>2848</v>
      </c>
      <c r="J276" s="25">
        <v>2916</v>
      </c>
      <c r="K276" s="25">
        <v>2904</v>
      </c>
      <c r="L276" s="25">
        <v>2844</v>
      </c>
      <c r="M276" s="25">
        <v>2813</v>
      </c>
      <c r="N276" s="25">
        <v>2804</v>
      </c>
      <c r="O276" s="25">
        <v>2828</v>
      </c>
      <c r="P276" s="25">
        <v>2881</v>
      </c>
      <c r="Q276" s="110">
        <f>IF((P277=""),"",MAX(D278:P278))</f>
        <v>2240</v>
      </c>
      <c r="R276" s="110">
        <f>IF(P277="","",MIN(D278:P278))</f>
        <v>2102</v>
      </c>
      <c r="S276" s="110">
        <f>IF((P278=""),"",AVERAGE(D278:P278))</f>
        <v>2198.1538461538462</v>
      </c>
      <c r="T276" s="110">
        <f>IF((P277=""),"",STDEV(D278:P278))</f>
        <v>53.413241419842322</v>
      </c>
      <c r="U276" s="110">
        <f>IF((P277=""),"",((Q276-R276)/(Q276+R276))*100)</f>
        <v>3.1782588668816212</v>
      </c>
      <c r="V276" s="70" t="str">
        <f>IF(P277="","",IF(U276&lt;7.2,IF(S276&gt;AB276,IF(S276&lt;AC276,"Pass","Fail"),"Fail"),"Fail"))</f>
        <v>Pass</v>
      </c>
      <c r="W276" s="93">
        <v>1159</v>
      </c>
      <c r="X276" s="111" t="s">
        <v>85</v>
      </c>
      <c r="Y276" s="112"/>
      <c r="Z276" s="113">
        <v>1600</v>
      </c>
      <c r="AA276" s="113">
        <v>2600</v>
      </c>
      <c r="AB276" s="114">
        <v>1900</v>
      </c>
      <c r="AC276" s="114">
        <v>2250</v>
      </c>
      <c r="AD276" s="115">
        <v>10</v>
      </c>
      <c r="AE276" s="115">
        <v>3.6</v>
      </c>
    </row>
    <row r="277" spans="1:31" x14ac:dyDescent="0.3">
      <c r="A277" s="116"/>
      <c r="B277" s="117"/>
      <c r="C277" s="117" t="s">
        <v>47</v>
      </c>
      <c r="D277" s="128">
        <v>1821</v>
      </c>
      <c r="E277" s="128">
        <v>1719</v>
      </c>
      <c r="F277" s="128">
        <v>1689</v>
      </c>
      <c r="G277" s="128">
        <v>1685</v>
      </c>
      <c r="H277" s="128">
        <v>1696</v>
      </c>
      <c r="I277" s="128">
        <v>1732</v>
      </c>
      <c r="J277" s="128">
        <v>1856</v>
      </c>
      <c r="K277" s="128">
        <v>1833</v>
      </c>
      <c r="L277" s="128">
        <v>1724</v>
      </c>
      <c r="M277" s="128">
        <v>1696</v>
      </c>
      <c r="N277" s="128">
        <v>1687</v>
      </c>
      <c r="O277" s="128">
        <v>1718</v>
      </c>
      <c r="P277" s="128">
        <v>1830</v>
      </c>
      <c r="Q277" s="117"/>
      <c r="R277" s="117"/>
      <c r="S277" s="117"/>
      <c r="T277" s="117"/>
      <c r="U277" s="117"/>
      <c r="V277" s="118"/>
      <c r="W277" s="79"/>
      <c r="X277" s="111"/>
      <c r="Y277" s="112"/>
      <c r="Z277" s="119"/>
      <c r="AA277" s="119"/>
      <c r="AB277" s="119"/>
      <c r="AC277" s="119"/>
      <c r="AD277" s="120"/>
      <c r="AE277" s="120"/>
    </row>
    <row r="278" spans="1:31" ht="31.8" thickBot="1" x14ac:dyDescent="0.35">
      <c r="A278" s="121"/>
      <c r="B278" s="122"/>
      <c r="C278" s="84" t="s">
        <v>48</v>
      </c>
      <c r="D278" s="123">
        <f t="shared" ref="D278:P278" si="88">IF(((D276="")*AND(D277="")),"",(D276-D277)*2)</f>
        <v>2126</v>
      </c>
      <c r="E278" s="123">
        <f t="shared" si="88"/>
        <v>2224</v>
      </c>
      <c r="F278" s="123">
        <f t="shared" si="88"/>
        <v>2236</v>
      </c>
      <c r="G278" s="123">
        <f t="shared" si="88"/>
        <v>2228</v>
      </c>
      <c r="H278" s="123">
        <f t="shared" si="88"/>
        <v>2238</v>
      </c>
      <c r="I278" s="123">
        <f t="shared" si="88"/>
        <v>2232</v>
      </c>
      <c r="J278" s="123">
        <f t="shared" si="88"/>
        <v>2120</v>
      </c>
      <c r="K278" s="123">
        <f t="shared" si="88"/>
        <v>2142</v>
      </c>
      <c r="L278" s="123">
        <f t="shared" si="88"/>
        <v>2240</v>
      </c>
      <c r="M278" s="123">
        <f t="shared" si="88"/>
        <v>2234</v>
      </c>
      <c r="N278" s="123">
        <f t="shared" si="88"/>
        <v>2234</v>
      </c>
      <c r="O278" s="123">
        <f t="shared" si="88"/>
        <v>2220</v>
      </c>
      <c r="P278" s="123">
        <f t="shared" si="88"/>
        <v>2102</v>
      </c>
      <c r="Q278" s="105"/>
      <c r="R278" s="122"/>
      <c r="S278" s="122"/>
      <c r="T278" s="122"/>
      <c r="U278" s="122"/>
      <c r="V278" s="124"/>
      <c r="W278" s="88"/>
      <c r="X278" s="111"/>
      <c r="Y278" s="112"/>
      <c r="Z278" s="119"/>
      <c r="AA278" s="119"/>
      <c r="AB278" s="119"/>
      <c r="AC278" s="119"/>
      <c r="AD278" s="120"/>
      <c r="AE278" s="120"/>
    </row>
    <row r="279" spans="1:31" x14ac:dyDescent="0.3">
      <c r="A279" s="89">
        <v>43569</v>
      </c>
      <c r="B279" s="109" t="s">
        <v>45</v>
      </c>
      <c r="C279" s="110" t="s">
        <v>46</v>
      </c>
      <c r="D279" s="25">
        <v>2852.41</v>
      </c>
      <c r="E279" s="25">
        <v>2798.98</v>
      </c>
      <c r="F279" s="25">
        <v>2795.75</v>
      </c>
      <c r="G279" s="25">
        <v>2807.04</v>
      </c>
      <c r="H279" s="25">
        <v>2877.07</v>
      </c>
      <c r="I279" s="25">
        <v>2881.2</v>
      </c>
      <c r="J279" s="25">
        <v>2806.87</v>
      </c>
      <c r="K279" s="25">
        <v>2799.69</v>
      </c>
      <c r="L279" s="25">
        <v>2856.48</v>
      </c>
      <c r="M279" s="25">
        <v>2807.28</v>
      </c>
      <c r="N279" s="25">
        <v>2805.09</v>
      </c>
      <c r="O279" s="25">
        <v>2817.24</v>
      </c>
      <c r="P279" s="25">
        <v>2806.64</v>
      </c>
      <c r="Q279" s="110">
        <f>IF((P280=""),"",MAX(D281:P281))</f>
        <v>2244.94</v>
      </c>
      <c r="R279" s="110">
        <f>IF(P280="","",MIN(D281:P281))</f>
        <v>2158.6400000000003</v>
      </c>
      <c r="S279" s="110">
        <f>IF((P281=""),"",AVERAGE(D281:P281))</f>
        <v>2212.7584615384612</v>
      </c>
      <c r="T279" s="110">
        <f>IF((P280=""),"",STDEV(D281:P281))</f>
        <v>30.243491268412932</v>
      </c>
      <c r="U279" s="110">
        <f>IF((P280=""),"",((Q279-R279)/(Q279+R279))*100)</f>
        <v>1.9597690969620112</v>
      </c>
      <c r="V279" s="70" t="str">
        <f>IF(P280="","",IF(U279&lt;7.2,IF(S279&gt;AB279,IF(S279&lt;AC279,"Pass","Fail"),"Fail"),"Fail"))</f>
        <v>Pass</v>
      </c>
      <c r="W279" s="93">
        <v>1534</v>
      </c>
      <c r="X279" s="111"/>
      <c r="Y279" s="112"/>
      <c r="Z279" s="113">
        <v>1600</v>
      </c>
      <c r="AA279" s="113">
        <v>2600</v>
      </c>
      <c r="AB279" s="114">
        <v>1900</v>
      </c>
      <c r="AC279" s="114">
        <v>2250</v>
      </c>
      <c r="AD279" s="115">
        <v>10</v>
      </c>
      <c r="AE279" s="115">
        <v>3.6</v>
      </c>
    </row>
    <row r="280" spans="1:31" x14ac:dyDescent="0.3">
      <c r="A280" s="116"/>
      <c r="B280" s="117"/>
      <c r="C280" s="117" t="s">
        <v>47</v>
      </c>
      <c r="D280" s="25">
        <v>1754.13</v>
      </c>
      <c r="E280" s="25">
        <v>1682.31</v>
      </c>
      <c r="F280" s="25">
        <v>1682.24</v>
      </c>
      <c r="G280" s="25">
        <v>1691.49</v>
      </c>
      <c r="H280" s="25">
        <v>1797.75</v>
      </c>
      <c r="I280" s="25">
        <v>1798.72</v>
      </c>
      <c r="J280" s="25">
        <v>1702.55</v>
      </c>
      <c r="K280" s="25">
        <v>1677.22</v>
      </c>
      <c r="L280" s="25">
        <v>1770.39</v>
      </c>
      <c r="M280" s="25">
        <v>1693.04</v>
      </c>
      <c r="N280" s="25">
        <v>1683.28</v>
      </c>
      <c r="O280" s="25">
        <v>1707.64</v>
      </c>
      <c r="P280" s="25">
        <v>1688.05</v>
      </c>
      <c r="Q280" s="117"/>
      <c r="R280" s="117"/>
      <c r="S280" s="117"/>
      <c r="T280" s="117"/>
      <c r="U280" s="117"/>
      <c r="V280" s="118"/>
      <c r="W280" s="79"/>
      <c r="X280" s="111"/>
      <c r="Y280" s="112"/>
      <c r="Z280" s="119"/>
      <c r="AA280" s="119"/>
      <c r="AB280" s="119"/>
      <c r="AC280" s="119"/>
      <c r="AD280" s="120"/>
      <c r="AE280" s="120"/>
    </row>
    <row r="281" spans="1:31" ht="31.8" thickBot="1" x14ac:dyDescent="0.35">
      <c r="A281" s="121"/>
      <c r="B281" s="122"/>
      <c r="C281" s="84" t="s">
        <v>48</v>
      </c>
      <c r="D281" s="123">
        <f t="shared" ref="D281:P281" si="89">IF(((D279="")*AND(D280="")),"",(D279-D280)*2)</f>
        <v>2196.5599999999995</v>
      </c>
      <c r="E281" s="123">
        <f t="shared" si="89"/>
        <v>2233.34</v>
      </c>
      <c r="F281" s="123">
        <f t="shared" si="89"/>
        <v>2227.02</v>
      </c>
      <c r="G281" s="123">
        <f t="shared" si="89"/>
        <v>2231.1</v>
      </c>
      <c r="H281" s="123">
        <f t="shared" si="89"/>
        <v>2158.6400000000003</v>
      </c>
      <c r="I281" s="123">
        <f t="shared" si="89"/>
        <v>2164.9599999999996</v>
      </c>
      <c r="J281" s="123">
        <f t="shared" si="89"/>
        <v>2208.64</v>
      </c>
      <c r="K281" s="123">
        <f t="shared" si="89"/>
        <v>2244.94</v>
      </c>
      <c r="L281" s="123">
        <f t="shared" si="89"/>
        <v>2172.1799999999998</v>
      </c>
      <c r="M281" s="123">
        <f t="shared" si="89"/>
        <v>2228.4800000000005</v>
      </c>
      <c r="N281" s="123">
        <f t="shared" si="89"/>
        <v>2243.6200000000003</v>
      </c>
      <c r="O281" s="123">
        <f t="shared" si="89"/>
        <v>2219.1999999999994</v>
      </c>
      <c r="P281" s="123">
        <f t="shared" si="89"/>
        <v>2237.1799999999998</v>
      </c>
      <c r="Q281" s="105"/>
      <c r="R281" s="122"/>
      <c r="S281" s="122"/>
      <c r="T281" s="122"/>
      <c r="U281" s="122"/>
      <c r="V281" s="124"/>
      <c r="W281" s="88"/>
      <c r="X281" s="111"/>
      <c r="Y281" s="112"/>
      <c r="Z281" s="119"/>
      <c r="AA281" s="119"/>
      <c r="AB281" s="119"/>
      <c r="AC281" s="119"/>
      <c r="AD281" s="120"/>
      <c r="AE281" s="120"/>
    </row>
    <row r="282" spans="1:31" x14ac:dyDescent="0.3">
      <c r="A282" s="89">
        <v>43577</v>
      </c>
      <c r="B282" s="109" t="s">
        <v>45</v>
      </c>
      <c r="C282" s="110" t="s">
        <v>46</v>
      </c>
      <c r="D282" s="25">
        <v>2981</v>
      </c>
      <c r="E282" s="25">
        <v>2905</v>
      </c>
      <c r="F282" s="25">
        <v>2859</v>
      </c>
      <c r="G282" s="25">
        <v>2837</v>
      </c>
      <c r="H282" s="25">
        <v>2839</v>
      </c>
      <c r="I282" s="25">
        <v>2868</v>
      </c>
      <c r="J282" s="25">
        <v>2935</v>
      </c>
      <c r="K282" s="25">
        <v>2912</v>
      </c>
      <c r="L282" s="25">
        <v>2868</v>
      </c>
      <c r="M282" s="25">
        <v>2843</v>
      </c>
      <c r="N282" s="25">
        <v>2848</v>
      </c>
      <c r="O282" s="25">
        <v>2878</v>
      </c>
      <c r="P282" s="25">
        <v>2931</v>
      </c>
      <c r="Q282" s="110">
        <f>IF((P283=""),"",MAX(D284:P284))</f>
        <v>2270</v>
      </c>
      <c r="R282" s="110">
        <f>IF(P283="","",MIN(D284:P284))</f>
        <v>2118</v>
      </c>
      <c r="S282" s="110">
        <f>IF((P284=""),"",AVERAGE(D284:P284))</f>
        <v>2225.2307692307691</v>
      </c>
      <c r="T282" s="110">
        <f>IF((P283=""),"",STDEV(D284:P284))</f>
        <v>60.423717537285313</v>
      </c>
      <c r="U282" s="110">
        <f>IF((P283=""),"",((Q282-R282)/(Q282+R282))*100)</f>
        <v>3.4639927073837744</v>
      </c>
      <c r="V282" s="70" t="str">
        <f>IF(P283="","",IF(U282&lt;7.2,IF(S282&gt;AB282,IF(S282&lt;AC282,"Pass","Fail"),"Fail"),"Fail"))</f>
        <v>Pass</v>
      </c>
      <c r="W282" s="93">
        <v>1340</v>
      </c>
      <c r="X282" s="111"/>
      <c r="Y282" s="112"/>
      <c r="Z282" s="113">
        <v>1600</v>
      </c>
      <c r="AA282" s="113">
        <v>2600</v>
      </c>
      <c r="AB282" s="114">
        <v>1900</v>
      </c>
      <c r="AC282" s="114">
        <v>2250</v>
      </c>
      <c r="AD282" s="115">
        <v>10</v>
      </c>
      <c r="AE282" s="115">
        <v>3.6</v>
      </c>
    </row>
    <row r="283" spans="1:31" x14ac:dyDescent="0.3">
      <c r="A283" s="116"/>
      <c r="B283" s="117"/>
      <c r="C283" s="117" t="s">
        <v>47</v>
      </c>
      <c r="D283" s="25">
        <v>1918</v>
      </c>
      <c r="E283" s="25">
        <v>1780</v>
      </c>
      <c r="F283" s="25">
        <v>1727</v>
      </c>
      <c r="G283" s="25">
        <v>1706</v>
      </c>
      <c r="H283" s="25">
        <v>1704</v>
      </c>
      <c r="I283" s="25">
        <v>1734</v>
      </c>
      <c r="J283" s="25">
        <v>1859</v>
      </c>
      <c r="K283" s="25">
        <v>1830</v>
      </c>
      <c r="L283" s="25">
        <v>1733</v>
      </c>
      <c r="M283" s="25">
        <v>1711</v>
      </c>
      <c r="N283" s="25">
        <v>1714</v>
      </c>
      <c r="O283" s="25">
        <v>1752</v>
      </c>
      <c r="P283" s="25">
        <v>1872</v>
      </c>
      <c r="Q283" s="117"/>
      <c r="R283" s="117"/>
      <c r="S283" s="117"/>
      <c r="T283" s="117"/>
      <c r="U283" s="117"/>
      <c r="V283" s="118"/>
      <c r="W283" s="79"/>
      <c r="X283" s="111"/>
      <c r="Y283" s="112"/>
      <c r="Z283" s="119"/>
      <c r="AA283" s="119"/>
      <c r="AB283" s="119"/>
      <c r="AC283" s="119"/>
      <c r="AD283" s="120"/>
      <c r="AE283" s="120"/>
    </row>
    <row r="284" spans="1:31" ht="31.8" thickBot="1" x14ac:dyDescent="0.35">
      <c r="A284" s="121"/>
      <c r="B284" s="122"/>
      <c r="C284" s="84" t="s">
        <v>48</v>
      </c>
      <c r="D284" s="123">
        <f t="shared" ref="D284:P284" si="90">IF(((D282="")*AND(D283="")),"",(D282-D283)*2)</f>
        <v>2126</v>
      </c>
      <c r="E284" s="123">
        <f t="shared" si="90"/>
        <v>2250</v>
      </c>
      <c r="F284" s="123">
        <f t="shared" si="90"/>
        <v>2264</v>
      </c>
      <c r="G284" s="123">
        <f t="shared" si="90"/>
        <v>2262</v>
      </c>
      <c r="H284" s="123">
        <f t="shared" si="90"/>
        <v>2270</v>
      </c>
      <c r="I284" s="123">
        <f t="shared" si="90"/>
        <v>2268</v>
      </c>
      <c r="J284" s="123">
        <f t="shared" si="90"/>
        <v>2152</v>
      </c>
      <c r="K284" s="123">
        <f t="shared" si="90"/>
        <v>2164</v>
      </c>
      <c r="L284" s="123">
        <f t="shared" si="90"/>
        <v>2270</v>
      </c>
      <c r="M284" s="123">
        <f t="shared" si="90"/>
        <v>2264</v>
      </c>
      <c r="N284" s="123">
        <f t="shared" si="90"/>
        <v>2268</v>
      </c>
      <c r="O284" s="123">
        <f t="shared" si="90"/>
        <v>2252</v>
      </c>
      <c r="P284" s="123">
        <f t="shared" si="90"/>
        <v>2118</v>
      </c>
      <c r="Q284" s="105"/>
      <c r="R284" s="122"/>
      <c r="S284" s="122"/>
      <c r="T284" s="122"/>
      <c r="U284" s="122"/>
      <c r="V284" s="124"/>
      <c r="W284" s="88"/>
      <c r="X284" s="111"/>
      <c r="Y284" s="112"/>
      <c r="Z284" s="119"/>
      <c r="AA284" s="119"/>
      <c r="AB284" s="119"/>
      <c r="AC284" s="119"/>
      <c r="AD284" s="120"/>
      <c r="AE284" s="120"/>
    </row>
    <row r="285" spans="1:31" x14ac:dyDescent="0.3">
      <c r="A285" s="89">
        <v>43580</v>
      </c>
      <c r="B285" s="109" t="s">
        <v>45</v>
      </c>
      <c r="C285" s="110" t="s">
        <v>46</v>
      </c>
      <c r="D285" s="25">
        <v>2833</v>
      </c>
      <c r="E285" s="25">
        <v>2765</v>
      </c>
      <c r="F285" s="25">
        <v>2732</v>
      </c>
      <c r="G285" s="25">
        <v>2725</v>
      </c>
      <c r="H285" s="25">
        <v>2746</v>
      </c>
      <c r="I285" s="25">
        <v>2793</v>
      </c>
      <c r="J285" s="25">
        <v>2874</v>
      </c>
      <c r="K285" s="25">
        <v>2850</v>
      </c>
      <c r="L285" s="25">
        <v>2779</v>
      </c>
      <c r="M285" s="25">
        <v>2743</v>
      </c>
      <c r="N285" s="25">
        <v>2731</v>
      </c>
      <c r="O285" s="25">
        <v>2760</v>
      </c>
      <c r="P285" s="25">
        <v>2823</v>
      </c>
      <c r="Q285" s="110">
        <f>IF((P286=""),"",MAX(D287:P287))</f>
        <v>2278</v>
      </c>
      <c r="R285" s="110">
        <f>IF(P286="","",MIN(D287:P287))</f>
        <v>2152</v>
      </c>
      <c r="S285" s="110">
        <f>IF((P287=""),"",AVERAGE(D287:P287))</f>
        <v>2231.6923076923076</v>
      </c>
      <c r="T285" s="110">
        <f>IF((P286=""),"",STDEV(D287:P287))</f>
        <v>49.630945681406978</v>
      </c>
      <c r="U285" s="110">
        <f>IF((P286=""),"",((Q285-R285)/(Q285+R285))*100)</f>
        <v>2.8442437923250563</v>
      </c>
      <c r="V285" s="70" t="str">
        <f>IF(P286="","",IF(U285&lt;7.2,IF(S285&gt;AB285,IF(S285&lt;AC285,"Pass","Fail"),"Fail"),"Fail"))</f>
        <v>Pass</v>
      </c>
      <c r="W285" s="93">
        <v>121</v>
      </c>
      <c r="X285" s="72" t="s">
        <v>86</v>
      </c>
      <c r="Y285" s="112"/>
      <c r="Z285" s="113">
        <v>1600</v>
      </c>
      <c r="AA285" s="113">
        <v>2600</v>
      </c>
      <c r="AB285" s="114">
        <v>1900</v>
      </c>
      <c r="AC285" s="114">
        <v>2250</v>
      </c>
      <c r="AD285" s="115">
        <v>10</v>
      </c>
      <c r="AE285" s="115">
        <v>3.6</v>
      </c>
    </row>
    <row r="286" spans="1:31" x14ac:dyDescent="0.3">
      <c r="A286" s="116"/>
      <c r="B286" s="117"/>
      <c r="C286" s="117" t="s">
        <v>47</v>
      </c>
      <c r="D286" s="25">
        <v>1757</v>
      </c>
      <c r="E286" s="25">
        <v>1638</v>
      </c>
      <c r="F286" s="25">
        <v>1603</v>
      </c>
      <c r="G286" s="25">
        <v>1599</v>
      </c>
      <c r="H286" s="25">
        <v>1612</v>
      </c>
      <c r="I286" s="25">
        <v>1654</v>
      </c>
      <c r="J286" s="25">
        <v>1788</v>
      </c>
      <c r="K286" s="25">
        <v>1765</v>
      </c>
      <c r="L286" s="25">
        <v>1641</v>
      </c>
      <c r="M286" s="25">
        <v>1611</v>
      </c>
      <c r="N286" s="25">
        <v>1600</v>
      </c>
      <c r="O286" s="25">
        <v>1633</v>
      </c>
      <c r="P286" s="25">
        <v>1747</v>
      </c>
      <c r="Q286" s="117"/>
      <c r="R286" s="117"/>
      <c r="S286" s="117"/>
      <c r="T286" s="117"/>
      <c r="U286" s="117"/>
      <c r="V286" s="118"/>
      <c r="W286" s="79"/>
      <c r="X286" s="111"/>
      <c r="Y286" s="112"/>
      <c r="Z286" s="119"/>
      <c r="AA286" s="119"/>
      <c r="AB286" s="119"/>
      <c r="AC286" s="119"/>
      <c r="AD286" s="120"/>
      <c r="AE286" s="120"/>
    </row>
    <row r="287" spans="1:31" ht="31.8" thickBot="1" x14ac:dyDescent="0.35">
      <c r="A287" s="121"/>
      <c r="B287" s="122"/>
      <c r="C287" s="84" t="s">
        <v>48</v>
      </c>
      <c r="D287" s="123">
        <f t="shared" ref="D287:P287" si="91">IF(((D285="")*AND(D286="")),"",(D285-D286)*2)</f>
        <v>2152</v>
      </c>
      <c r="E287" s="123">
        <f t="shared" si="91"/>
        <v>2254</v>
      </c>
      <c r="F287" s="123">
        <f t="shared" si="91"/>
        <v>2258</v>
      </c>
      <c r="G287" s="123">
        <f t="shared" si="91"/>
        <v>2252</v>
      </c>
      <c r="H287" s="123">
        <f t="shared" si="91"/>
        <v>2268</v>
      </c>
      <c r="I287" s="123">
        <f t="shared" si="91"/>
        <v>2278</v>
      </c>
      <c r="J287" s="123">
        <f t="shared" si="91"/>
        <v>2172</v>
      </c>
      <c r="K287" s="123">
        <f t="shared" si="91"/>
        <v>2170</v>
      </c>
      <c r="L287" s="123">
        <f t="shared" si="91"/>
        <v>2276</v>
      </c>
      <c r="M287" s="123">
        <f t="shared" si="91"/>
        <v>2264</v>
      </c>
      <c r="N287" s="123">
        <f t="shared" si="91"/>
        <v>2262</v>
      </c>
      <c r="O287" s="123">
        <f t="shared" si="91"/>
        <v>2254</v>
      </c>
      <c r="P287" s="123">
        <f t="shared" si="91"/>
        <v>2152</v>
      </c>
      <c r="Q287" s="105"/>
      <c r="R287" s="122"/>
      <c r="S287" s="122"/>
      <c r="T287" s="122"/>
      <c r="U287" s="122"/>
      <c r="V287" s="124"/>
      <c r="W287" s="88"/>
      <c r="X287" s="111"/>
      <c r="Y287" s="112"/>
      <c r="Z287" s="119"/>
      <c r="AA287" s="119"/>
      <c r="AB287" s="119"/>
      <c r="AC287" s="119"/>
      <c r="AD287" s="120"/>
      <c r="AE287" s="120"/>
    </row>
    <row r="288" spans="1:31" x14ac:dyDescent="0.3">
      <c r="A288" s="89">
        <v>43585</v>
      </c>
      <c r="B288" s="109" t="s">
        <v>45</v>
      </c>
      <c r="C288" s="110" t="s">
        <v>46</v>
      </c>
      <c r="D288" s="25">
        <v>2835</v>
      </c>
      <c r="E288" s="25">
        <v>2756</v>
      </c>
      <c r="F288" s="25">
        <v>2725</v>
      </c>
      <c r="G288" s="25">
        <v>2718</v>
      </c>
      <c r="H288" s="25">
        <v>2741</v>
      </c>
      <c r="I288" s="25">
        <v>2789</v>
      </c>
      <c r="J288" s="25">
        <v>2873</v>
      </c>
      <c r="K288" s="25">
        <v>2826</v>
      </c>
      <c r="L288" s="25">
        <v>2760</v>
      </c>
      <c r="M288" s="25">
        <v>2726</v>
      </c>
      <c r="N288" s="25">
        <v>2725</v>
      </c>
      <c r="O288" s="25">
        <v>2762</v>
      </c>
      <c r="P288" s="25">
        <v>2812</v>
      </c>
      <c r="Q288" s="110">
        <f>IF((P289=""),"",MAX(D290:P290))</f>
        <v>2228</v>
      </c>
      <c r="R288" s="110">
        <f>IF(P289="","",MIN(D290:P290))</f>
        <v>2100</v>
      </c>
      <c r="S288" s="110">
        <f>IF((P290=""),"",AVERAGE(D290:P290))</f>
        <v>2183.2307692307691</v>
      </c>
      <c r="T288" s="110">
        <f>IF((P289=""),"",STDEV(D290:P290))</f>
        <v>46.529836030504569</v>
      </c>
      <c r="U288" s="110">
        <f>IF((P289=""),"",((Q288-R288)/(Q288+R288))*100)</f>
        <v>2.957486136783734</v>
      </c>
      <c r="V288" s="70" t="str">
        <f>IF(P289="","",IF(U288&lt;7.2,IF(S288&gt;AB288,IF(S288&lt;AC288,"Pass","Fail"),"Fail"),"Fail"))</f>
        <v>Pass</v>
      </c>
      <c r="W288" s="93">
        <v>1340</v>
      </c>
      <c r="X288" s="111"/>
      <c r="Y288" s="112"/>
      <c r="Z288" s="113">
        <v>1600</v>
      </c>
      <c r="AA288" s="113">
        <v>2600</v>
      </c>
      <c r="AB288" s="114">
        <v>1900</v>
      </c>
      <c r="AC288" s="114">
        <v>2250</v>
      </c>
      <c r="AD288" s="115">
        <v>10</v>
      </c>
      <c r="AE288" s="115">
        <v>3.6</v>
      </c>
    </row>
    <row r="289" spans="1:31" x14ac:dyDescent="0.3">
      <c r="A289" s="116"/>
      <c r="B289" s="117"/>
      <c r="C289" s="117" t="s">
        <v>47</v>
      </c>
      <c r="D289" s="25">
        <v>1778</v>
      </c>
      <c r="E289" s="25">
        <v>1656</v>
      </c>
      <c r="F289" s="25">
        <v>1620</v>
      </c>
      <c r="G289" s="25">
        <v>1615</v>
      </c>
      <c r="H289" s="25">
        <v>1631</v>
      </c>
      <c r="I289" s="25">
        <v>1675</v>
      </c>
      <c r="J289" s="25">
        <v>1813</v>
      </c>
      <c r="K289" s="25">
        <v>1757</v>
      </c>
      <c r="L289" s="25">
        <v>1650</v>
      </c>
      <c r="M289" s="25">
        <v>1624</v>
      </c>
      <c r="N289" s="25">
        <v>1621</v>
      </c>
      <c r="O289" s="25">
        <v>1655</v>
      </c>
      <c r="P289" s="25">
        <v>1762</v>
      </c>
      <c r="Q289" s="117"/>
      <c r="R289" s="117"/>
      <c r="S289" s="117"/>
      <c r="T289" s="117"/>
      <c r="U289" s="117"/>
      <c r="V289" s="118"/>
      <c r="W289" s="79"/>
      <c r="X289" s="111"/>
      <c r="Y289" s="112"/>
      <c r="Z289" s="119"/>
      <c r="AA289" s="119"/>
      <c r="AB289" s="119"/>
      <c r="AC289" s="119"/>
      <c r="AD289" s="120"/>
      <c r="AE289" s="120"/>
    </row>
    <row r="290" spans="1:31" ht="31.8" thickBot="1" x14ac:dyDescent="0.35">
      <c r="A290" s="121"/>
      <c r="B290" s="122"/>
      <c r="C290" s="84" t="s">
        <v>48</v>
      </c>
      <c r="D290" s="123">
        <f t="shared" ref="D290:P290" si="92">IF(((D288="")*AND(D289="")),"",(D288-D289)*2)</f>
        <v>2114</v>
      </c>
      <c r="E290" s="123">
        <f t="shared" si="92"/>
        <v>2200</v>
      </c>
      <c r="F290" s="123">
        <f t="shared" si="92"/>
        <v>2210</v>
      </c>
      <c r="G290" s="123">
        <f t="shared" si="92"/>
        <v>2206</v>
      </c>
      <c r="H290" s="123">
        <f t="shared" si="92"/>
        <v>2220</v>
      </c>
      <c r="I290" s="123">
        <f t="shared" si="92"/>
        <v>2228</v>
      </c>
      <c r="J290" s="123">
        <f t="shared" si="92"/>
        <v>2120</v>
      </c>
      <c r="K290" s="123">
        <f t="shared" si="92"/>
        <v>2138</v>
      </c>
      <c r="L290" s="123">
        <f t="shared" si="92"/>
        <v>2220</v>
      </c>
      <c r="M290" s="123">
        <f t="shared" si="92"/>
        <v>2204</v>
      </c>
      <c r="N290" s="123">
        <f t="shared" si="92"/>
        <v>2208</v>
      </c>
      <c r="O290" s="123">
        <f t="shared" si="92"/>
        <v>2214</v>
      </c>
      <c r="P290" s="123">
        <f t="shared" si="92"/>
        <v>2100</v>
      </c>
      <c r="Q290" s="105"/>
      <c r="R290" s="122"/>
      <c r="S290" s="122"/>
      <c r="T290" s="122"/>
      <c r="U290" s="122"/>
      <c r="V290" s="124"/>
      <c r="W290" s="88"/>
      <c r="X290" s="111"/>
      <c r="Y290" s="112"/>
      <c r="Z290" s="119"/>
      <c r="AA290" s="119"/>
      <c r="AB290" s="119"/>
      <c r="AC290" s="119"/>
      <c r="AD290" s="120"/>
      <c r="AE290" s="120"/>
    </row>
    <row r="291" spans="1:31" x14ac:dyDescent="0.3">
      <c r="A291" s="89">
        <v>43588</v>
      </c>
      <c r="B291" s="109" t="s">
        <v>45</v>
      </c>
      <c r="C291" s="110" t="s">
        <v>46</v>
      </c>
      <c r="D291" s="25">
        <v>2781.45</v>
      </c>
      <c r="E291" s="25">
        <v>2711.3</v>
      </c>
      <c r="F291" s="25">
        <v>2703.73</v>
      </c>
      <c r="G291" s="25">
        <v>2720.24</v>
      </c>
      <c r="H291" s="25">
        <v>2814.53</v>
      </c>
      <c r="I291" s="25">
        <v>2780.92</v>
      </c>
      <c r="J291" s="25">
        <v>2713.92</v>
      </c>
      <c r="K291" s="25">
        <v>2715.89</v>
      </c>
      <c r="L291" s="25">
        <v>2774.69</v>
      </c>
      <c r="M291" s="25">
        <v>2718.89</v>
      </c>
      <c r="N291" s="25">
        <v>2723.92</v>
      </c>
      <c r="O291" s="25">
        <v>2726.59</v>
      </c>
      <c r="P291" s="25">
        <v>2713.39</v>
      </c>
      <c r="Q291" s="110">
        <f>IF((P292=""),"",MAX(D293:P293))</f>
        <v>2170.1799999999998</v>
      </c>
      <c r="R291" s="110">
        <f>IF(P292="","",MIN(D293:P293))</f>
        <v>2123.1</v>
      </c>
      <c r="S291" s="110">
        <f>IF((P293=""),"",AVERAGE(D293:P293))</f>
        <v>2154.5292307692307</v>
      </c>
      <c r="T291" s="110">
        <f>IF((P292=""),"",STDEV(D293:P293))</f>
        <v>14.168562889685566</v>
      </c>
      <c r="U291" s="110">
        <f>IF((P292=""),"",((Q291-R291)/(Q291+R291))*100)</f>
        <v>1.0965974732605359</v>
      </c>
      <c r="V291" s="70" t="str">
        <f>IF(P292="","",IF(U291&lt;7.2,IF(S291&gt;AB291,IF(S291&lt;AC291,"Pass","Fail"),"Fail"),"Fail"))</f>
        <v>Pass</v>
      </c>
      <c r="W291" s="93">
        <v>1340</v>
      </c>
      <c r="X291" s="111"/>
      <c r="Y291" s="112"/>
      <c r="Z291" s="113">
        <v>1600</v>
      </c>
      <c r="AA291" s="113">
        <v>2600</v>
      </c>
      <c r="AB291" s="114">
        <v>1900</v>
      </c>
      <c r="AC291" s="114">
        <v>2250</v>
      </c>
      <c r="AD291" s="115">
        <v>10</v>
      </c>
      <c r="AE291" s="115">
        <v>3.6</v>
      </c>
    </row>
    <row r="292" spans="1:31" x14ac:dyDescent="0.3">
      <c r="A292" s="116"/>
      <c r="B292" s="117"/>
      <c r="C292" s="117" t="s">
        <v>47</v>
      </c>
      <c r="D292" s="25">
        <v>1716.52</v>
      </c>
      <c r="E292" s="25">
        <v>1631.8</v>
      </c>
      <c r="F292" s="25">
        <v>1626.14</v>
      </c>
      <c r="G292" s="25">
        <v>1636.78</v>
      </c>
      <c r="H292" s="25">
        <v>1739.79</v>
      </c>
      <c r="I292" s="25">
        <v>1704.82</v>
      </c>
      <c r="J292" s="25">
        <v>1637.27</v>
      </c>
      <c r="K292" s="25">
        <v>1630.8</v>
      </c>
      <c r="L292" s="25">
        <v>1713.14</v>
      </c>
      <c r="M292" s="25">
        <v>1638.6</v>
      </c>
      <c r="N292" s="25">
        <v>1638.85</v>
      </c>
      <c r="O292" s="25">
        <v>1648.86</v>
      </c>
      <c r="P292" s="25">
        <v>1631.65</v>
      </c>
      <c r="Q292" s="117"/>
      <c r="R292" s="117"/>
      <c r="S292" s="117"/>
      <c r="T292" s="117"/>
      <c r="U292" s="117"/>
      <c r="V292" s="118"/>
      <c r="W292" s="79"/>
      <c r="X292" s="111"/>
      <c r="Y292" s="112"/>
      <c r="Z292" s="119"/>
      <c r="AA292" s="119"/>
      <c r="AB292" s="119"/>
      <c r="AC292" s="119"/>
      <c r="AD292" s="120"/>
      <c r="AE292" s="120"/>
    </row>
    <row r="293" spans="1:31" ht="31.8" thickBot="1" x14ac:dyDescent="0.35">
      <c r="A293" s="121"/>
      <c r="B293" s="122"/>
      <c r="C293" s="84" t="s">
        <v>48</v>
      </c>
      <c r="D293" s="123">
        <f t="shared" ref="D293:P293" si="93">IF(((D291="")*AND(D292="")),"",(D291-D292)*2)</f>
        <v>2129.8599999999997</v>
      </c>
      <c r="E293" s="123">
        <f t="shared" si="93"/>
        <v>2159.0000000000005</v>
      </c>
      <c r="F293" s="123">
        <f t="shared" si="93"/>
        <v>2155.1799999999998</v>
      </c>
      <c r="G293" s="123">
        <f t="shared" si="93"/>
        <v>2166.9199999999996</v>
      </c>
      <c r="H293" s="123">
        <f t="shared" si="93"/>
        <v>2149.4800000000005</v>
      </c>
      <c r="I293" s="123">
        <f t="shared" si="93"/>
        <v>2152.2000000000003</v>
      </c>
      <c r="J293" s="123">
        <f t="shared" si="93"/>
        <v>2153.3000000000002</v>
      </c>
      <c r="K293" s="123">
        <f t="shared" si="93"/>
        <v>2170.1799999999998</v>
      </c>
      <c r="L293" s="123">
        <f t="shared" si="93"/>
        <v>2123.1</v>
      </c>
      <c r="M293" s="123">
        <f t="shared" si="93"/>
        <v>2160.58</v>
      </c>
      <c r="N293" s="123">
        <f t="shared" si="93"/>
        <v>2170.1400000000003</v>
      </c>
      <c r="O293" s="123">
        <f t="shared" si="93"/>
        <v>2155.4600000000005</v>
      </c>
      <c r="P293" s="123">
        <f t="shared" si="93"/>
        <v>2163.4799999999996</v>
      </c>
      <c r="Q293" s="105"/>
      <c r="R293" s="122"/>
      <c r="S293" s="122"/>
      <c r="T293" s="122"/>
      <c r="U293" s="122"/>
      <c r="V293" s="124"/>
      <c r="W293" s="88"/>
      <c r="X293" s="111"/>
      <c r="Y293" s="112"/>
      <c r="Z293" s="119"/>
      <c r="AA293" s="119"/>
      <c r="AB293" s="119"/>
      <c r="AC293" s="119"/>
      <c r="AD293" s="120"/>
      <c r="AE293" s="120"/>
    </row>
    <row r="294" spans="1:31" x14ac:dyDescent="0.3">
      <c r="A294" s="89">
        <v>43591</v>
      </c>
      <c r="B294" s="109" t="s">
        <v>45</v>
      </c>
      <c r="C294" s="110" t="s">
        <v>46</v>
      </c>
      <c r="D294" s="25">
        <v>2778.39</v>
      </c>
      <c r="E294" s="25">
        <v>2723.78</v>
      </c>
      <c r="F294" s="25">
        <v>2722.26</v>
      </c>
      <c r="G294" s="25">
        <v>2732.54</v>
      </c>
      <c r="H294" s="25">
        <v>2814.7</v>
      </c>
      <c r="I294" s="25">
        <v>2822.21</v>
      </c>
      <c r="J294" s="25">
        <v>2731.52</v>
      </c>
      <c r="K294" s="25">
        <v>2721.8</v>
      </c>
      <c r="L294" s="25">
        <v>2784.06</v>
      </c>
      <c r="M294" s="25">
        <v>2741.16</v>
      </c>
      <c r="N294" s="25">
        <v>2731.01</v>
      </c>
      <c r="O294" s="25">
        <v>2747.23</v>
      </c>
      <c r="P294" s="25">
        <v>2734.54</v>
      </c>
      <c r="Q294" s="110">
        <f>IF((P295=""),"",MAX(D296:P296))</f>
        <v>2175.8599999999997</v>
      </c>
      <c r="R294" s="110">
        <f>IF(P295="","",MIN(D296:P296))</f>
        <v>2112.3399999999997</v>
      </c>
      <c r="S294" s="110">
        <f>IF((P296=""),"",AVERAGE(D296:P296))</f>
        <v>2156.395384615385</v>
      </c>
      <c r="T294" s="110">
        <f>IF((P295=""),"",STDEV(D296:P296))</f>
        <v>20.357857048072241</v>
      </c>
      <c r="U294" s="110">
        <f>IF((P295=""),"",((Q294-R294)/(Q294+R294))*100)</f>
        <v>1.4812741943006389</v>
      </c>
      <c r="V294" s="70" t="str">
        <f>IF(P295="","",IF(U294&lt;7.2,IF(S294&gt;AB294,IF(S294&lt;AC294,"Pass","Fail"),"Fail"),"Fail"))</f>
        <v>Pass</v>
      </c>
      <c r="W294" s="125" t="s">
        <v>87</v>
      </c>
      <c r="X294" s="111"/>
      <c r="Y294" s="112"/>
      <c r="Z294" s="113">
        <v>1600</v>
      </c>
      <c r="AA294" s="113">
        <v>2600</v>
      </c>
      <c r="AB294" s="114">
        <v>1900</v>
      </c>
      <c r="AC294" s="114">
        <v>2250</v>
      </c>
      <c r="AD294" s="115">
        <v>10</v>
      </c>
      <c r="AE294" s="115">
        <v>3.6</v>
      </c>
    </row>
    <row r="295" spans="1:31" x14ac:dyDescent="0.3">
      <c r="A295" s="116"/>
      <c r="B295" s="117"/>
      <c r="C295" s="117" t="s">
        <v>47</v>
      </c>
      <c r="D295" s="25">
        <v>1722.22</v>
      </c>
      <c r="E295" s="25">
        <v>1645.93</v>
      </c>
      <c r="F295" s="25">
        <v>1640.69</v>
      </c>
      <c r="G295" s="25">
        <v>1645.24</v>
      </c>
      <c r="H295" s="25">
        <v>1732.8</v>
      </c>
      <c r="I295" s="25">
        <v>1745.44</v>
      </c>
      <c r="J295" s="25">
        <v>1652.18</v>
      </c>
      <c r="K295" s="25">
        <v>1642.5</v>
      </c>
      <c r="L295" s="25">
        <v>1726.87</v>
      </c>
      <c r="M295" s="25">
        <v>1653.23</v>
      </c>
      <c r="N295" s="25">
        <v>1647.51</v>
      </c>
      <c r="O295" s="25">
        <v>1666.26</v>
      </c>
      <c r="P295" s="25">
        <v>1647.76</v>
      </c>
      <c r="Q295" s="117"/>
      <c r="R295" s="117"/>
      <c r="S295" s="117"/>
      <c r="T295" s="117"/>
      <c r="U295" s="117"/>
      <c r="V295" s="118"/>
      <c r="W295" s="79"/>
      <c r="X295" s="111"/>
      <c r="Y295" s="112"/>
      <c r="Z295" s="119"/>
      <c r="AA295" s="119"/>
      <c r="AB295" s="119"/>
      <c r="AC295" s="119"/>
      <c r="AD295" s="120"/>
      <c r="AE295" s="120"/>
    </row>
    <row r="296" spans="1:31" ht="31.8" thickBot="1" x14ac:dyDescent="0.35">
      <c r="A296" s="121"/>
      <c r="B296" s="122"/>
      <c r="C296" s="84" t="s">
        <v>48</v>
      </c>
      <c r="D296" s="123">
        <f t="shared" ref="D296:P296" si="94">IF(((D294="")*AND(D295="")),"",(D294-D295)*2)</f>
        <v>2112.3399999999997</v>
      </c>
      <c r="E296" s="123">
        <f t="shared" si="94"/>
        <v>2155.7000000000003</v>
      </c>
      <c r="F296" s="123">
        <f t="shared" si="94"/>
        <v>2163.1400000000003</v>
      </c>
      <c r="G296" s="123">
        <f t="shared" si="94"/>
        <v>2174.6</v>
      </c>
      <c r="H296" s="123">
        <f t="shared" si="94"/>
        <v>2163.7999999999997</v>
      </c>
      <c r="I296" s="123">
        <f t="shared" si="94"/>
        <v>2153.54</v>
      </c>
      <c r="J296" s="123">
        <f t="shared" si="94"/>
        <v>2158.6799999999998</v>
      </c>
      <c r="K296" s="123">
        <f t="shared" si="94"/>
        <v>2158.6000000000004</v>
      </c>
      <c r="L296" s="123">
        <f t="shared" si="94"/>
        <v>2114.38</v>
      </c>
      <c r="M296" s="123">
        <f t="shared" si="94"/>
        <v>2175.8599999999997</v>
      </c>
      <c r="N296" s="123">
        <f t="shared" si="94"/>
        <v>2167.0000000000005</v>
      </c>
      <c r="O296" s="123">
        <f t="shared" si="94"/>
        <v>2161.94</v>
      </c>
      <c r="P296" s="123">
        <f t="shared" si="94"/>
        <v>2173.56</v>
      </c>
      <c r="Q296" s="105"/>
      <c r="R296" s="122"/>
      <c r="S296" s="122"/>
      <c r="T296" s="122"/>
      <c r="U296" s="122"/>
      <c r="V296" s="124"/>
      <c r="W296" s="88"/>
      <c r="X296" s="111"/>
      <c r="Y296" s="112"/>
      <c r="Z296" s="119"/>
      <c r="AA296" s="119"/>
      <c r="AB296" s="119"/>
      <c r="AC296" s="119"/>
      <c r="AD296" s="120"/>
      <c r="AE296" s="120"/>
    </row>
    <row r="297" spans="1:31" x14ac:dyDescent="0.3">
      <c r="A297" s="89">
        <v>43598</v>
      </c>
      <c r="B297" s="109" t="s">
        <v>45</v>
      </c>
      <c r="C297" s="110" t="s">
        <v>46</v>
      </c>
      <c r="D297" s="25">
        <v>2781.21</v>
      </c>
      <c r="E297" s="25">
        <v>2716.55</v>
      </c>
      <c r="F297" s="25">
        <v>2712.96</v>
      </c>
      <c r="G297" s="25">
        <v>2723.2</v>
      </c>
      <c r="H297" s="25">
        <v>2815.84</v>
      </c>
      <c r="I297" s="25">
        <v>2804.83</v>
      </c>
      <c r="J297" s="25">
        <v>2722.69</v>
      </c>
      <c r="K297" s="25">
        <v>2712.72</v>
      </c>
      <c r="L297" s="25">
        <v>2771.63</v>
      </c>
      <c r="M297" s="25">
        <v>2728.22</v>
      </c>
      <c r="N297" s="25">
        <v>2730.65</v>
      </c>
      <c r="O297" s="25">
        <v>2736.39</v>
      </c>
      <c r="P297" s="25">
        <v>2717.33</v>
      </c>
      <c r="Q297" s="110">
        <f>IF((P298=""),"",MAX(D299:P299))</f>
        <v>2250.42</v>
      </c>
      <c r="R297" s="110">
        <f>IF(P298="","",MIN(D299:P299))</f>
        <v>2065.2600000000002</v>
      </c>
      <c r="S297" s="110">
        <f>IF((P299=""),"",AVERAGE(D299:P299))</f>
        <v>2115.6492307692311</v>
      </c>
      <c r="T297" s="110">
        <f>IF((P298=""),"",STDEV(D299:P299))</f>
        <v>43.177943918459597</v>
      </c>
      <c r="U297" s="110">
        <f>IF((P298=""),"",((Q297-R297)/(Q297+R297))*100)</f>
        <v>4.2904015126237312</v>
      </c>
      <c r="V297" s="70" t="str">
        <f>IF(P298="","",IF(U297&lt;7.2,IF(S297&gt;AB297,IF(S297&lt;AC297,"Pass","Fail"),"Fail"),"Fail"))</f>
        <v>Pass</v>
      </c>
      <c r="W297" s="125">
        <v>1335</v>
      </c>
      <c r="X297" s="111" t="s">
        <v>88</v>
      </c>
      <c r="Y297" s="112"/>
      <c r="Z297" s="113">
        <v>1600</v>
      </c>
      <c r="AA297" s="113">
        <v>2600</v>
      </c>
      <c r="AB297" s="114">
        <v>1900</v>
      </c>
      <c r="AC297" s="114">
        <v>2250</v>
      </c>
      <c r="AD297" s="115">
        <v>10</v>
      </c>
      <c r="AE297" s="115">
        <v>3.6</v>
      </c>
    </row>
    <row r="298" spans="1:31" x14ac:dyDescent="0.3">
      <c r="A298" s="116"/>
      <c r="B298" s="117"/>
      <c r="C298" s="117" t="s">
        <v>47</v>
      </c>
      <c r="D298" s="25">
        <v>1656</v>
      </c>
      <c r="E298" s="25">
        <v>1659.36</v>
      </c>
      <c r="F298" s="25">
        <v>1657.1</v>
      </c>
      <c r="G298" s="25">
        <v>1667.7</v>
      </c>
      <c r="H298" s="25">
        <v>1768.96</v>
      </c>
      <c r="I298" s="25">
        <v>1755.04</v>
      </c>
      <c r="J298" s="25">
        <v>1668.06</v>
      </c>
      <c r="K298" s="25">
        <v>1657.65</v>
      </c>
      <c r="L298" s="25">
        <v>1739</v>
      </c>
      <c r="M298" s="25">
        <v>1671.76</v>
      </c>
      <c r="N298" s="25">
        <v>1667.7</v>
      </c>
      <c r="O298" s="25">
        <v>1681.72</v>
      </c>
      <c r="P298" s="25">
        <v>1672.45</v>
      </c>
      <c r="Q298" s="117"/>
      <c r="R298" s="117"/>
      <c r="S298" s="117"/>
      <c r="T298" s="117"/>
      <c r="U298" s="117"/>
      <c r="V298" s="118"/>
      <c r="W298" s="79"/>
      <c r="X298" s="111"/>
      <c r="Y298" s="112"/>
      <c r="Z298" s="119"/>
      <c r="AA298" s="119"/>
      <c r="AB298" s="119"/>
      <c r="AC298" s="119"/>
      <c r="AD298" s="120"/>
      <c r="AE298" s="120"/>
    </row>
    <row r="299" spans="1:31" ht="31.8" thickBot="1" x14ac:dyDescent="0.35">
      <c r="A299" s="121"/>
      <c r="B299" s="122"/>
      <c r="C299" s="84" t="s">
        <v>48</v>
      </c>
      <c r="D299" s="123">
        <f t="shared" ref="D299:P299" si="95">IF(((D297="")*AND(D298="")),"",(D297-D298)*2)</f>
        <v>2250.42</v>
      </c>
      <c r="E299" s="123">
        <f t="shared" si="95"/>
        <v>2114.3800000000006</v>
      </c>
      <c r="F299" s="123">
        <f t="shared" si="95"/>
        <v>2111.7200000000003</v>
      </c>
      <c r="G299" s="123">
        <f t="shared" si="95"/>
        <v>2110.9999999999995</v>
      </c>
      <c r="H299" s="123">
        <f t="shared" si="95"/>
        <v>2093.7600000000002</v>
      </c>
      <c r="I299" s="123">
        <f t="shared" si="95"/>
        <v>2099.58</v>
      </c>
      <c r="J299" s="123">
        <f t="shared" si="95"/>
        <v>2109.2600000000002</v>
      </c>
      <c r="K299" s="123">
        <f t="shared" si="95"/>
        <v>2110.1399999999994</v>
      </c>
      <c r="L299" s="123">
        <f t="shared" si="95"/>
        <v>2065.2600000000002</v>
      </c>
      <c r="M299" s="123">
        <f t="shared" si="95"/>
        <v>2112.9199999999996</v>
      </c>
      <c r="N299" s="123">
        <f t="shared" si="95"/>
        <v>2125.9</v>
      </c>
      <c r="O299" s="123">
        <f t="shared" si="95"/>
        <v>2109.3399999999997</v>
      </c>
      <c r="P299" s="123">
        <f t="shared" si="95"/>
        <v>2089.7599999999998</v>
      </c>
      <c r="Q299" s="105"/>
      <c r="R299" s="122"/>
      <c r="S299" s="122"/>
      <c r="T299" s="122"/>
      <c r="U299" s="122"/>
      <c r="V299" s="124"/>
      <c r="W299" s="88"/>
      <c r="X299" s="111"/>
      <c r="Y299" s="112"/>
      <c r="Z299" s="119"/>
      <c r="AA299" s="119"/>
      <c r="AB299" s="119"/>
      <c r="AC299" s="119"/>
      <c r="AD299" s="120"/>
      <c r="AE299" s="120"/>
    </row>
    <row r="300" spans="1:31" x14ac:dyDescent="0.3">
      <c r="A300" s="89">
        <v>43601</v>
      </c>
      <c r="B300" s="109" t="s">
        <v>45</v>
      </c>
      <c r="C300" s="110" t="s">
        <v>46</v>
      </c>
      <c r="D300" s="25">
        <v>2787.53</v>
      </c>
      <c r="E300" s="25">
        <v>2727.14</v>
      </c>
      <c r="F300" s="25">
        <v>2728.6</v>
      </c>
      <c r="G300" s="25">
        <v>2738.26</v>
      </c>
      <c r="H300" s="25">
        <v>2827.72</v>
      </c>
      <c r="I300" s="25">
        <v>2822.5</v>
      </c>
      <c r="J300" s="25">
        <v>2743.53</v>
      </c>
      <c r="K300" s="25">
        <v>2731.05</v>
      </c>
      <c r="L300" s="25">
        <v>2786.27</v>
      </c>
      <c r="M300" s="25">
        <v>2740.57</v>
      </c>
      <c r="N300" s="25">
        <v>2741.02</v>
      </c>
      <c r="O300" s="25">
        <v>2760.58</v>
      </c>
      <c r="P300" s="25">
        <v>2734.52</v>
      </c>
      <c r="Q300" s="110">
        <f>IF((P301=""),"",MAX(D302:P302))</f>
        <v>2106.56</v>
      </c>
      <c r="R300" s="110">
        <f>IF(P301="","",MIN(D302:P302))</f>
        <v>2054.5600000000004</v>
      </c>
      <c r="S300" s="110">
        <f>IF((P302=""),"",AVERAGE(D302:P302))</f>
        <v>2084.9123076923074</v>
      </c>
      <c r="T300" s="110">
        <f>IF((P301=""),"",STDEV(D302:P302))</f>
        <v>16.166062267316903</v>
      </c>
      <c r="U300" s="110">
        <f>IF((P301=""),"",((Q300-R300)/(Q300+R300))*100)</f>
        <v>1.2496635521205719</v>
      </c>
      <c r="V300" s="70" t="str">
        <f>IF(P301="","",IF(U300&lt;7.2,IF(S300&gt;AB300,IF(S300&lt;AC300,"Pass","Fail"),"Fail"),"Fail"))</f>
        <v>Pass</v>
      </c>
      <c r="W300" s="125">
        <v>74</v>
      </c>
      <c r="X300" s="111"/>
      <c r="Y300" s="112"/>
      <c r="Z300" s="113">
        <v>1600</v>
      </c>
      <c r="AA300" s="113">
        <v>2600</v>
      </c>
      <c r="AB300" s="114">
        <v>1900</v>
      </c>
      <c r="AC300" s="114">
        <v>2250</v>
      </c>
      <c r="AD300" s="115">
        <v>10</v>
      </c>
      <c r="AE300" s="115">
        <v>3.6</v>
      </c>
    </row>
    <row r="301" spans="1:31" x14ac:dyDescent="0.3">
      <c r="A301" s="116"/>
      <c r="B301" s="117"/>
      <c r="C301" s="117" t="s">
        <v>47</v>
      </c>
      <c r="D301" s="25">
        <v>1760.25</v>
      </c>
      <c r="E301" s="25">
        <v>1687.41</v>
      </c>
      <c r="F301" s="25">
        <v>1685.45</v>
      </c>
      <c r="G301" s="25">
        <v>1696.11</v>
      </c>
      <c r="H301" s="25">
        <v>1784.41</v>
      </c>
      <c r="I301" s="25">
        <v>1769.22</v>
      </c>
      <c r="J301" s="25">
        <v>1694.71</v>
      </c>
      <c r="K301" s="25">
        <v>1685.63</v>
      </c>
      <c r="L301" s="25">
        <v>1756.65</v>
      </c>
      <c r="M301" s="25">
        <v>1702.32</v>
      </c>
      <c r="N301" s="25">
        <v>1689.66</v>
      </c>
      <c r="O301" s="25">
        <v>1708.52</v>
      </c>
      <c r="P301" s="25">
        <v>1697.02</v>
      </c>
      <c r="Q301" s="117"/>
      <c r="R301" s="117"/>
      <c r="S301" s="117"/>
      <c r="T301" s="117"/>
      <c r="U301" s="117"/>
      <c r="V301" s="118"/>
      <c r="W301" s="79"/>
      <c r="X301" s="111"/>
      <c r="Y301" s="112"/>
      <c r="Z301" s="119"/>
      <c r="AA301" s="119"/>
      <c r="AB301" s="119"/>
      <c r="AC301" s="119"/>
      <c r="AD301" s="120"/>
      <c r="AE301" s="120"/>
    </row>
    <row r="302" spans="1:31" ht="31.8" thickBot="1" x14ac:dyDescent="0.35">
      <c r="A302" s="121"/>
      <c r="B302" s="122"/>
      <c r="C302" s="84" t="s">
        <v>48</v>
      </c>
      <c r="D302" s="123">
        <f t="shared" ref="D302:P302" si="96">IF(((D300="")*AND(D301="")),"",(D300-D301)*2)</f>
        <v>2054.5600000000004</v>
      </c>
      <c r="E302" s="123">
        <f t="shared" si="96"/>
        <v>2079.4599999999996</v>
      </c>
      <c r="F302" s="123">
        <f t="shared" si="96"/>
        <v>2086.2999999999997</v>
      </c>
      <c r="G302" s="123">
        <f t="shared" si="96"/>
        <v>2084.3000000000006</v>
      </c>
      <c r="H302" s="123">
        <f t="shared" si="96"/>
        <v>2086.6199999999994</v>
      </c>
      <c r="I302" s="123">
        <f t="shared" si="96"/>
        <v>2106.56</v>
      </c>
      <c r="J302" s="123">
        <f t="shared" si="96"/>
        <v>2097.6400000000003</v>
      </c>
      <c r="K302" s="123">
        <f t="shared" si="96"/>
        <v>2090.84</v>
      </c>
      <c r="L302" s="123">
        <f t="shared" si="96"/>
        <v>2059.2399999999998</v>
      </c>
      <c r="M302" s="123">
        <f t="shared" si="96"/>
        <v>2076.5000000000005</v>
      </c>
      <c r="N302" s="123">
        <f t="shared" si="96"/>
        <v>2102.7199999999998</v>
      </c>
      <c r="O302" s="123">
        <f t="shared" si="96"/>
        <v>2104.12</v>
      </c>
      <c r="P302" s="123">
        <f t="shared" si="96"/>
        <v>2075</v>
      </c>
      <c r="Q302" s="105"/>
      <c r="R302" s="122"/>
      <c r="S302" s="122"/>
      <c r="T302" s="122"/>
      <c r="U302" s="122"/>
      <c r="V302" s="124"/>
      <c r="W302" s="88"/>
      <c r="X302" s="111"/>
      <c r="Y302" s="112"/>
      <c r="Z302" s="119"/>
      <c r="AA302" s="119"/>
      <c r="AB302" s="119"/>
      <c r="AC302" s="119"/>
      <c r="AD302" s="120"/>
      <c r="AE302" s="120"/>
    </row>
    <row r="303" spans="1:31" x14ac:dyDescent="0.3">
      <c r="A303" s="89">
        <v>43603</v>
      </c>
      <c r="B303" s="109" t="s">
        <v>45</v>
      </c>
      <c r="C303" s="110" t="s">
        <v>46</v>
      </c>
      <c r="D303" s="25">
        <v>2841.61</v>
      </c>
      <c r="E303" s="25">
        <v>2749.43</v>
      </c>
      <c r="F303" s="25">
        <v>2735.49</v>
      </c>
      <c r="G303" s="25">
        <v>2741.86</v>
      </c>
      <c r="H303" s="25">
        <v>2816.82</v>
      </c>
      <c r="I303" s="25">
        <v>2805.02</v>
      </c>
      <c r="J303" s="25">
        <v>2746.15</v>
      </c>
      <c r="K303" s="25">
        <v>2746.9</v>
      </c>
      <c r="L303" s="25">
        <v>2812.16</v>
      </c>
      <c r="M303" s="25">
        <v>2761.01</v>
      </c>
      <c r="N303" s="25">
        <v>2748.76</v>
      </c>
      <c r="O303" s="25">
        <v>2746.2</v>
      </c>
      <c r="P303" s="25">
        <v>2761.75</v>
      </c>
      <c r="Q303" s="110">
        <f>IF((P304=""),"",MAX(D305:P305))</f>
        <v>2114.5000000000005</v>
      </c>
      <c r="R303" s="110">
        <f>IF(P304="","",MIN(D305:P305))</f>
        <v>2052.44</v>
      </c>
      <c r="S303" s="110">
        <f>IF((P305=""),"",AVERAGE(D305:P305))</f>
        <v>2090.7938461538465</v>
      </c>
      <c r="T303" s="110">
        <f>IF((P304=""),"",STDEV(D305:P305))</f>
        <v>15.774169570567837</v>
      </c>
      <c r="U303" s="110">
        <f>IF((P304=""),"",((Q303-R303)/(Q303+R303))*100)</f>
        <v>1.4893422991451855</v>
      </c>
      <c r="V303" s="70" t="str">
        <f>IF(P304="","",IF(U303&lt;7.2,IF(S303&gt;AB303,IF(S303&lt;AC303,"Pass","Fail"),"Fail"),"Fail"))</f>
        <v>Pass</v>
      </c>
      <c r="W303" s="125">
        <v>1335</v>
      </c>
      <c r="X303" s="111"/>
      <c r="Y303" s="112"/>
      <c r="Z303" s="113">
        <v>1600</v>
      </c>
      <c r="AA303" s="113">
        <v>2600</v>
      </c>
      <c r="AB303" s="114">
        <v>1900</v>
      </c>
      <c r="AC303" s="114">
        <v>2250</v>
      </c>
      <c r="AD303" s="115">
        <v>10</v>
      </c>
      <c r="AE303" s="115">
        <v>3.6</v>
      </c>
    </row>
    <row r="304" spans="1:31" x14ac:dyDescent="0.3">
      <c r="A304" s="116"/>
      <c r="B304" s="117"/>
      <c r="C304" s="117" t="s">
        <v>47</v>
      </c>
      <c r="D304" s="25">
        <v>1815.39</v>
      </c>
      <c r="E304" s="25">
        <v>1706.49</v>
      </c>
      <c r="F304" s="25">
        <v>1695.06</v>
      </c>
      <c r="G304" s="25">
        <v>1692.27</v>
      </c>
      <c r="H304" s="25">
        <v>1773.57</v>
      </c>
      <c r="I304" s="25">
        <v>1760.3</v>
      </c>
      <c r="J304" s="25">
        <v>1697.45</v>
      </c>
      <c r="K304" s="25">
        <v>1695.14</v>
      </c>
      <c r="L304" s="25">
        <v>1775.25</v>
      </c>
      <c r="M304" s="25">
        <v>1710.89</v>
      </c>
      <c r="N304" s="25">
        <v>1691.51</v>
      </c>
      <c r="O304" s="25">
        <v>1694.7</v>
      </c>
      <c r="P304" s="25">
        <v>1714.98</v>
      </c>
      <c r="Q304" s="117"/>
      <c r="R304" s="117"/>
      <c r="S304" s="117"/>
      <c r="T304" s="117"/>
      <c r="U304" s="117"/>
      <c r="V304" s="118"/>
      <c r="W304" s="79"/>
      <c r="X304" s="111"/>
      <c r="Y304" s="112"/>
      <c r="Z304" s="119"/>
      <c r="AA304" s="119"/>
      <c r="AB304" s="119"/>
      <c r="AC304" s="119"/>
      <c r="AD304" s="120"/>
      <c r="AE304" s="120"/>
    </row>
    <row r="305" spans="1:32" ht="31.8" thickBot="1" x14ac:dyDescent="0.35">
      <c r="A305" s="121"/>
      <c r="B305" s="122"/>
      <c r="C305" s="84" t="s">
        <v>48</v>
      </c>
      <c r="D305" s="123">
        <f t="shared" ref="D305:P305" si="97">IF(((D303="")*AND(D304="")),"",(D303-D304)*2)</f>
        <v>2052.44</v>
      </c>
      <c r="E305" s="123">
        <f t="shared" si="97"/>
        <v>2085.8799999999997</v>
      </c>
      <c r="F305" s="123">
        <f t="shared" si="97"/>
        <v>2080.8599999999997</v>
      </c>
      <c r="G305" s="123">
        <f t="shared" si="97"/>
        <v>2099.1800000000003</v>
      </c>
      <c r="H305" s="123">
        <f t="shared" si="97"/>
        <v>2086.5000000000005</v>
      </c>
      <c r="I305" s="123">
        <f t="shared" si="97"/>
        <v>2089.44</v>
      </c>
      <c r="J305" s="123">
        <f t="shared" si="97"/>
        <v>2097.4</v>
      </c>
      <c r="K305" s="123">
        <f t="shared" si="97"/>
        <v>2103.52</v>
      </c>
      <c r="L305" s="123">
        <f t="shared" si="97"/>
        <v>2073.8199999999997</v>
      </c>
      <c r="M305" s="123">
        <f t="shared" si="97"/>
        <v>2100.2400000000002</v>
      </c>
      <c r="N305" s="123">
        <f t="shared" si="97"/>
        <v>2114.5000000000005</v>
      </c>
      <c r="O305" s="123">
        <f t="shared" si="97"/>
        <v>2102.9999999999995</v>
      </c>
      <c r="P305" s="123">
        <f t="shared" si="97"/>
        <v>2093.54</v>
      </c>
      <c r="Q305" s="105"/>
      <c r="R305" s="122"/>
      <c r="S305" s="122"/>
      <c r="T305" s="122"/>
      <c r="U305" s="122"/>
      <c r="V305" s="124"/>
      <c r="W305" s="88"/>
      <c r="X305" s="111"/>
      <c r="Y305" s="112"/>
      <c r="Z305" s="119"/>
      <c r="AA305" s="119"/>
      <c r="AB305" s="119"/>
      <c r="AC305" s="119"/>
      <c r="AD305" s="120"/>
      <c r="AE305" s="120"/>
    </row>
    <row r="306" spans="1:32" x14ac:dyDescent="0.3">
      <c r="A306" s="89">
        <v>43605</v>
      </c>
      <c r="B306" s="109" t="s">
        <v>45</v>
      </c>
      <c r="C306" s="110" t="s">
        <v>46</v>
      </c>
      <c r="D306" s="25">
        <v>2794.31</v>
      </c>
      <c r="E306" s="25">
        <v>2729.19</v>
      </c>
      <c r="F306" s="25">
        <v>2733.41</v>
      </c>
      <c r="G306" s="25">
        <v>2743.58</v>
      </c>
      <c r="H306" s="25">
        <v>2837.07</v>
      </c>
      <c r="I306" s="25">
        <v>2792.92</v>
      </c>
      <c r="J306" s="25">
        <v>2737.03</v>
      </c>
      <c r="K306" s="25">
        <v>2735.12</v>
      </c>
      <c r="L306" s="25">
        <v>2807.25</v>
      </c>
      <c r="M306" s="25">
        <v>2738.51</v>
      </c>
      <c r="N306" s="25">
        <v>2751.15</v>
      </c>
      <c r="O306" s="25">
        <v>2751.58</v>
      </c>
      <c r="P306" s="25">
        <v>2737.22</v>
      </c>
      <c r="Q306" s="110">
        <f>IF((P307=""),"",MAX(D308:P308))</f>
        <v>2128.2799999999997</v>
      </c>
      <c r="R306" s="110">
        <f>IF(P307="","",MIN(D308:P308))</f>
        <v>2081.4</v>
      </c>
      <c r="S306" s="110">
        <f>IF((P308=""),"",AVERAGE(D308:P308))</f>
        <v>2114.1569230769228</v>
      </c>
      <c r="T306" s="110">
        <f>IF((P307=""),"",STDEV(D308:P308))</f>
        <v>14.750714889237956</v>
      </c>
      <c r="U306" s="110">
        <f>IF((P307=""),"",((Q306-R306)/(Q306+R306))*100)</f>
        <v>1.1136238383915082</v>
      </c>
      <c r="V306" s="70" t="str">
        <f>IF(P307="","",IF(U306&lt;7.2,IF(S306&gt;AB306,IF(S306&lt;AC306,"Pass","Fail"),"Fail"),"Fail"))</f>
        <v>Pass</v>
      </c>
      <c r="W306" s="125">
        <v>102</v>
      </c>
      <c r="X306" s="111" t="s">
        <v>89</v>
      </c>
      <c r="Y306" s="112"/>
      <c r="Z306" s="113">
        <v>1600</v>
      </c>
      <c r="AA306" s="113">
        <v>2600</v>
      </c>
      <c r="AB306" s="114">
        <v>1900</v>
      </c>
      <c r="AC306" s="114">
        <v>2250</v>
      </c>
      <c r="AD306" s="115">
        <v>10</v>
      </c>
      <c r="AE306" s="115">
        <v>3.6</v>
      </c>
    </row>
    <row r="307" spans="1:32" x14ac:dyDescent="0.3">
      <c r="A307" s="116"/>
      <c r="B307" s="117"/>
      <c r="C307" s="117" t="s">
        <v>47</v>
      </c>
      <c r="D307" s="25">
        <v>1753.61</v>
      </c>
      <c r="E307" s="25">
        <v>1676.98</v>
      </c>
      <c r="F307" s="25">
        <v>1671.38</v>
      </c>
      <c r="G307" s="25">
        <v>1682.49</v>
      </c>
      <c r="H307" s="25">
        <v>1775.49</v>
      </c>
      <c r="I307" s="25">
        <v>1741.25</v>
      </c>
      <c r="J307" s="25">
        <v>1674.82</v>
      </c>
      <c r="K307" s="25">
        <v>1670.98</v>
      </c>
      <c r="L307" s="25">
        <v>1758.87</v>
      </c>
      <c r="M307" s="25">
        <v>1686.61</v>
      </c>
      <c r="N307" s="25">
        <v>1687.42</v>
      </c>
      <c r="O307" s="25">
        <v>1687.75</v>
      </c>
      <c r="P307" s="25">
        <v>1678.67</v>
      </c>
      <c r="Q307" s="117"/>
      <c r="R307" s="117"/>
      <c r="S307" s="117"/>
      <c r="T307" s="117"/>
      <c r="U307" s="117"/>
      <c r="V307" s="118"/>
      <c r="W307" s="79"/>
      <c r="X307" s="111"/>
      <c r="Y307" s="112"/>
      <c r="Z307" s="112"/>
      <c r="AA307" s="119"/>
      <c r="AB307" s="119"/>
      <c r="AC307" s="119"/>
      <c r="AD307" s="119"/>
      <c r="AE307" s="120"/>
      <c r="AF307" s="120"/>
    </row>
    <row r="308" spans="1:32" ht="31.8" thickBot="1" x14ac:dyDescent="0.35">
      <c r="A308" s="121"/>
      <c r="B308" s="122"/>
      <c r="C308" s="84" t="s">
        <v>48</v>
      </c>
      <c r="D308" s="123">
        <f t="shared" ref="D308:P308" si="98">IF(((D306="")*AND(D307="")),"",(D306-D307)*2)</f>
        <v>2081.4</v>
      </c>
      <c r="E308" s="123">
        <f t="shared" si="98"/>
        <v>2104.42</v>
      </c>
      <c r="F308" s="123">
        <f t="shared" si="98"/>
        <v>2124.0599999999995</v>
      </c>
      <c r="G308" s="123">
        <f t="shared" si="98"/>
        <v>2122.1799999999998</v>
      </c>
      <c r="H308" s="123">
        <f t="shared" si="98"/>
        <v>2123.1600000000003</v>
      </c>
      <c r="I308" s="123">
        <f t="shared" si="98"/>
        <v>2103.34</v>
      </c>
      <c r="J308" s="123">
        <f t="shared" si="98"/>
        <v>2124.4200000000005</v>
      </c>
      <c r="K308" s="123">
        <f t="shared" si="98"/>
        <v>2128.2799999999997</v>
      </c>
      <c r="L308" s="123">
        <f t="shared" si="98"/>
        <v>2096.7600000000002</v>
      </c>
      <c r="M308" s="123">
        <f t="shared" si="98"/>
        <v>2103.8000000000006</v>
      </c>
      <c r="N308" s="123">
        <f t="shared" si="98"/>
        <v>2127.46</v>
      </c>
      <c r="O308" s="123">
        <f t="shared" si="98"/>
        <v>2127.66</v>
      </c>
      <c r="P308" s="123">
        <f t="shared" si="98"/>
        <v>2117.0999999999995</v>
      </c>
      <c r="Q308" s="105"/>
      <c r="R308" s="122"/>
      <c r="S308" s="122"/>
      <c r="T308" s="122"/>
      <c r="U308" s="122"/>
      <c r="V308" s="124"/>
      <c r="W308" s="88"/>
      <c r="X308" s="111"/>
      <c r="Y308" s="112"/>
      <c r="Z308" s="112"/>
      <c r="AA308" s="119"/>
      <c r="AB308" s="119"/>
      <c r="AC308" s="119"/>
      <c r="AD308" s="119"/>
      <c r="AE308" s="120"/>
      <c r="AF308" s="120"/>
    </row>
    <row r="309" spans="1:32" x14ac:dyDescent="0.3">
      <c r="A309" s="89">
        <v>43608</v>
      </c>
      <c r="B309" s="109" t="s">
        <v>45</v>
      </c>
      <c r="C309" s="110" t="s">
        <v>46</v>
      </c>
      <c r="D309" s="25">
        <v>2807.08</v>
      </c>
      <c r="E309" s="25">
        <v>2746.5</v>
      </c>
      <c r="F309" s="25">
        <v>2734.86</v>
      </c>
      <c r="G309" s="25">
        <v>2741.61</v>
      </c>
      <c r="H309" s="25">
        <v>2804.66</v>
      </c>
      <c r="I309" s="25">
        <v>2851.16</v>
      </c>
      <c r="J309" s="25">
        <v>2754.36</v>
      </c>
      <c r="K309" s="25">
        <v>2740.42</v>
      </c>
      <c r="L309" s="25">
        <v>2814.09</v>
      </c>
      <c r="M309" s="25">
        <v>2767.53</v>
      </c>
      <c r="N309" s="25">
        <v>2752.24</v>
      </c>
      <c r="O309" s="25">
        <v>2763.62</v>
      </c>
      <c r="P309" s="25">
        <v>2752.65</v>
      </c>
      <c r="Q309" s="110">
        <f>IF((P310=""),"",MAX(D311:P311))</f>
        <v>2171.3799999999997</v>
      </c>
      <c r="R309" s="110">
        <f>IF(P310="","",MIN(D311:P311))</f>
        <v>2105.7799999999997</v>
      </c>
      <c r="S309" s="110">
        <f>IF((P311=""),"",AVERAGE(D311:P311))</f>
        <v>2142.0076923076927</v>
      </c>
      <c r="T309" s="110">
        <f>IF((P310=""),"",STDEV(D311:P311))</f>
        <v>17.580313873689263</v>
      </c>
      <c r="U309" s="110">
        <f>IF((P310=""),"",((Q309-R309)/(Q309+R309))*100)</f>
        <v>1.5337279877301739</v>
      </c>
      <c r="V309" s="70" t="str">
        <f>IF(P310="","",IF(U309&lt;7.2,IF(S309&gt;AB309,IF(S309&lt;AC309,"Pass","Fail"),"Fail"),"Fail"))</f>
        <v>Pass</v>
      </c>
      <c r="W309" s="125">
        <v>1159</v>
      </c>
      <c r="X309" s="111" t="s">
        <v>90</v>
      </c>
      <c r="Y309" s="112"/>
      <c r="Z309" s="113">
        <v>1600</v>
      </c>
      <c r="AA309" s="113">
        <v>2600</v>
      </c>
      <c r="AB309" s="114">
        <v>1900</v>
      </c>
      <c r="AC309" s="114">
        <v>2250</v>
      </c>
      <c r="AD309" s="115">
        <v>10</v>
      </c>
      <c r="AE309" s="115">
        <v>3.6</v>
      </c>
    </row>
    <row r="310" spans="1:32" x14ac:dyDescent="0.3">
      <c r="A310" s="116"/>
      <c r="B310" s="117"/>
      <c r="C310" s="117" t="s">
        <v>47</v>
      </c>
      <c r="D310" s="25">
        <v>1754.19</v>
      </c>
      <c r="E310" s="25">
        <v>1677.9</v>
      </c>
      <c r="F310" s="25">
        <v>1666.74</v>
      </c>
      <c r="G310" s="25">
        <v>1666.22</v>
      </c>
      <c r="H310" s="25">
        <v>1733.9</v>
      </c>
      <c r="I310" s="25">
        <v>1765.47</v>
      </c>
      <c r="J310" s="25">
        <v>1681.05</v>
      </c>
      <c r="K310" s="25">
        <v>1672.11</v>
      </c>
      <c r="L310" s="25">
        <v>1756.59</v>
      </c>
      <c r="M310" s="25">
        <v>1693.41</v>
      </c>
      <c r="N310" s="25">
        <v>1670.14</v>
      </c>
      <c r="O310" s="25">
        <v>1687.92</v>
      </c>
      <c r="P310" s="25">
        <v>1682.09</v>
      </c>
      <c r="Q310" s="117"/>
      <c r="R310" s="117"/>
      <c r="S310" s="117"/>
      <c r="T310" s="117"/>
      <c r="U310" s="117"/>
      <c r="V310" s="118"/>
      <c r="W310" s="79"/>
      <c r="X310" s="111"/>
      <c r="Y310" s="112"/>
    </row>
    <row r="311" spans="1:32" ht="31.8" thickBot="1" x14ac:dyDescent="0.35">
      <c r="A311" s="130"/>
      <c r="B311" s="122"/>
      <c r="C311" s="84" t="s">
        <v>48</v>
      </c>
      <c r="D311" s="123">
        <f t="shared" ref="D311:P311" si="99">IF(((D309="")*AND(D310="")),"",(D309-D310)*2)</f>
        <v>2105.7799999999997</v>
      </c>
      <c r="E311" s="123">
        <f t="shared" si="99"/>
        <v>2137.1999999999998</v>
      </c>
      <c r="F311" s="123">
        <f t="shared" si="99"/>
        <v>2136.2400000000002</v>
      </c>
      <c r="G311" s="123">
        <f t="shared" si="99"/>
        <v>2150.7800000000002</v>
      </c>
      <c r="H311" s="123">
        <f t="shared" si="99"/>
        <v>2141.5199999999995</v>
      </c>
      <c r="I311" s="123">
        <f t="shared" si="99"/>
        <v>2171.3799999999997</v>
      </c>
      <c r="J311" s="123">
        <f t="shared" si="99"/>
        <v>2146.6200000000003</v>
      </c>
      <c r="K311" s="123">
        <f t="shared" si="99"/>
        <v>2136.6200000000003</v>
      </c>
      <c r="L311" s="123">
        <f t="shared" si="99"/>
        <v>2115.0000000000005</v>
      </c>
      <c r="M311" s="123">
        <f t="shared" si="99"/>
        <v>2148.2400000000002</v>
      </c>
      <c r="N311" s="123">
        <f t="shared" si="99"/>
        <v>2164.1999999999994</v>
      </c>
      <c r="O311" s="123">
        <f t="shared" si="99"/>
        <v>2151.3999999999996</v>
      </c>
      <c r="P311" s="123">
        <f t="shared" si="99"/>
        <v>2141.1200000000003</v>
      </c>
      <c r="Q311" s="105"/>
      <c r="R311" s="122"/>
      <c r="S311" s="122"/>
      <c r="T311" s="122"/>
      <c r="U311" s="122"/>
      <c r="V311" s="124"/>
      <c r="W311" s="88"/>
      <c r="X311" s="111"/>
      <c r="Y311" s="112"/>
    </row>
    <row r="312" spans="1:32" x14ac:dyDescent="0.3">
      <c r="A312" s="131">
        <v>43612</v>
      </c>
      <c r="B312" s="109" t="s">
        <v>45</v>
      </c>
      <c r="C312" s="110" t="s">
        <v>46</v>
      </c>
      <c r="D312" s="25">
        <v>2814.14</v>
      </c>
      <c r="E312" s="25">
        <v>2747.81</v>
      </c>
      <c r="F312" s="25">
        <v>2744.99</v>
      </c>
      <c r="G312" s="25">
        <v>2760.86</v>
      </c>
      <c r="H312" s="25">
        <v>2849.47</v>
      </c>
      <c r="I312" s="25">
        <v>2818.35</v>
      </c>
      <c r="J312" s="25">
        <v>2750.82</v>
      </c>
      <c r="K312" s="25">
        <v>2743.15</v>
      </c>
      <c r="L312" s="25">
        <v>2811.66</v>
      </c>
      <c r="M312" s="25">
        <v>2756.45</v>
      </c>
      <c r="N312" s="25">
        <v>2763.65</v>
      </c>
      <c r="O312" s="25">
        <v>2769.1</v>
      </c>
      <c r="P312" s="25">
        <v>2755.73</v>
      </c>
      <c r="Q312" s="110">
        <f>IF((P313=""),"",MAX(D314:P314))</f>
        <v>2101.8399999999997</v>
      </c>
      <c r="R312" s="110">
        <f>IF(P313="","",MIN(D314:P314))</f>
        <v>2041.06</v>
      </c>
      <c r="S312" s="110">
        <f>IF((P314=""),"",AVERAGE(D314:P314))</f>
        <v>2075.6892307692301</v>
      </c>
      <c r="T312" s="110">
        <f>IF((P313=""),"",STDEV(D314:P314))</f>
        <v>15.293472715256932</v>
      </c>
      <c r="U312" s="110">
        <f>IF((P313=""),"",((Q312-R312)/(Q312+R312))*100)</f>
        <v>1.4670882715006337</v>
      </c>
      <c r="V312" s="70" t="str">
        <f>IF(P313="","",IF(U312&lt;7.2,IF(S312&gt;AB312,IF(S312&lt;AC312,"Pass","Fail"),"Fail"),"Fail"))</f>
        <v>Pass</v>
      </c>
      <c r="W312" s="125">
        <v>74</v>
      </c>
      <c r="X312" s="132" t="s">
        <v>91</v>
      </c>
      <c r="Y312" s="112"/>
      <c r="Z312" s="113">
        <v>1600</v>
      </c>
      <c r="AA312" s="113">
        <v>2600</v>
      </c>
      <c r="AB312" s="114">
        <v>1900</v>
      </c>
      <c r="AC312" s="114">
        <v>2250</v>
      </c>
      <c r="AD312" s="115">
        <v>10</v>
      </c>
      <c r="AE312" s="115">
        <v>3.6</v>
      </c>
    </row>
    <row r="313" spans="1:32" x14ac:dyDescent="0.3">
      <c r="A313" s="133"/>
      <c r="B313" s="117"/>
      <c r="C313" s="117" t="s">
        <v>47</v>
      </c>
      <c r="D313" s="25">
        <v>1793.61</v>
      </c>
      <c r="E313" s="25">
        <v>1706.99</v>
      </c>
      <c r="F313" s="25">
        <v>1708.38</v>
      </c>
      <c r="G313" s="25">
        <v>1720.92</v>
      </c>
      <c r="H313" s="25">
        <v>1798.55</v>
      </c>
      <c r="I313" s="25">
        <v>1779.16</v>
      </c>
      <c r="J313" s="25">
        <v>1710.81</v>
      </c>
      <c r="K313" s="25">
        <v>1712.47</v>
      </c>
      <c r="L313" s="25">
        <v>1775.21</v>
      </c>
      <c r="M313" s="25">
        <v>1721.32</v>
      </c>
      <c r="N313" s="25">
        <v>1714.24</v>
      </c>
      <c r="O313" s="25">
        <v>1735.13</v>
      </c>
      <c r="P313" s="25">
        <v>1717.41</v>
      </c>
      <c r="Q313" s="117"/>
      <c r="R313" s="117"/>
      <c r="S313" s="117"/>
      <c r="T313" s="117"/>
      <c r="U313" s="117"/>
      <c r="V313" s="118"/>
      <c r="W313" s="79"/>
      <c r="X313" s="132"/>
      <c r="Y313" s="112"/>
    </row>
    <row r="314" spans="1:32" ht="31.8" thickBot="1" x14ac:dyDescent="0.35">
      <c r="A314" s="134"/>
      <c r="B314" s="122"/>
      <c r="C314" s="84" t="s">
        <v>48</v>
      </c>
      <c r="D314" s="123">
        <f t="shared" ref="D314:P314" si="100">IF(((D312="")*AND(D313="")),"",(D312-D313)*2)</f>
        <v>2041.06</v>
      </c>
      <c r="E314" s="123">
        <f t="shared" si="100"/>
        <v>2081.64</v>
      </c>
      <c r="F314" s="123">
        <f t="shared" si="100"/>
        <v>2073.2199999999993</v>
      </c>
      <c r="G314" s="123">
        <f t="shared" si="100"/>
        <v>2079.88</v>
      </c>
      <c r="H314" s="123">
        <f t="shared" si="100"/>
        <v>2101.8399999999997</v>
      </c>
      <c r="I314" s="123">
        <f t="shared" si="100"/>
        <v>2078.3799999999997</v>
      </c>
      <c r="J314" s="123">
        <f t="shared" si="100"/>
        <v>2080.0200000000004</v>
      </c>
      <c r="K314" s="123">
        <f t="shared" si="100"/>
        <v>2061.36</v>
      </c>
      <c r="L314" s="123">
        <f t="shared" si="100"/>
        <v>2072.8999999999996</v>
      </c>
      <c r="M314" s="123">
        <f t="shared" si="100"/>
        <v>2070.2599999999998</v>
      </c>
      <c r="N314" s="123">
        <f t="shared" si="100"/>
        <v>2098.8200000000002</v>
      </c>
      <c r="O314" s="123">
        <f t="shared" si="100"/>
        <v>2067.9399999999996</v>
      </c>
      <c r="P314" s="123">
        <f t="shared" si="100"/>
        <v>2076.64</v>
      </c>
      <c r="Q314" s="105"/>
      <c r="R314" s="122"/>
      <c r="S314" s="122"/>
      <c r="T314" s="122"/>
      <c r="U314" s="122"/>
      <c r="V314" s="124"/>
      <c r="W314" s="88"/>
      <c r="X314" s="132"/>
      <c r="Y314" s="112"/>
    </row>
    <row r="315" spans="1:32" x14ac:dyDescent="0.3">
      <c r="A315" s="131">
        <v>43616</v>
      </c>
      <c r="B315" s="109" t="s">
        <v>45</v>
      </c>
      <c r="C315" s="110" t="s">
        <v>46</v>
      </c>
      <c r="D315" s="25">
        <v>2824.74</v>
      </c>
      <c r="E315" s="25">
        <v>2759.15</v>
      </c>
      <c r="F315" s="25">
        <v>2757.43</v>
      </c>
      <c r="G315" s="25">
        <v>2763.36</v>
      </c>
      <c r="H315" s="25">
        <v>2825.5</v>
      </c>
      <c r="I315" s="25">
        <v>2855.55</v>
      </c>
      <c r="J315" s="25">
        <v>2773.55</v>
      </c>
      <c r="K315" s="25">
        <v>2759.56</v>
      </c>
      <c r="L315" s="25">
        <v>2825.16</v>
      </c>
      <c r="M315" s="25">
        <v>2772.93</v>
      </c>
      <c r="N315" s="25">
        <v>2770.36</v>
      </c>
      <c r="O315" s="25">
        <v>2779.12</v>
      </c>
      <c r="P315" s="25">
        <v>2765.27</v>
      </c>
      <c r="Q315" s="110">
        <f>IF((P316=""),"",MAX(D317:P317))</f>
        <v>2107.86</v>
      </c>
      <c r="R315" s="110">
        <f>IF(P316="","",MIN(D317:P317))</f>
        <v>2031.8799999999997</v>
      </c>
      <c r="S315" s="110">
        <f>IF((P317=""),"",AVERAGE(D317:P317))</f>
        <v>2062.936923076923</v>
      </c>
      <c r="T315" s="110">
        <f>IF((P316=""),"",STDEV(D317:P317))</f>
        <v>21.906248493909857</v>
      </c>
      <c r="U315" s="110">
        <f>IF((P316=""),"",((Q315-R315)/(Q315+R315))*100)</f>
        <v>1.8353809659543954</v>
      </c>
      <c r="V315" s="70" t="str">
        <f>IF(P316="","",IF(U315&lt;7.2,IF(S315&gt;AB315,IF(S315&lt;AC315,"Pass","Fail"),"Fail"),"Fail"))</f>
        <v>Pass</v>
      </c>
      <c r="W315" s="125">
        <v>1340</v>
      </c>
      <c r="X315" s="72" t="s">
        <v>92</v>
      </c>
      <c r="Y315" s="112"/>
      <c r="Z315" s="113">
        <v>1600</v>
      </c>
      <c r="AA315" s="113">
        <v>2600</v>
      </c>
      <c r="AB315" s="114">
        <v>1900</v>
      </c>
      <c r="AC315" s="114">
        <v>2250</v>
      </c>
      <c r="AD315" s="115">
        <v>10</v>
      </c>
      <c r="AE315" s="115">
        <v>3.6</v>
      </c>
    </row>
    <row r="316" spans="1:32" x14ac:dyDescent="0.3">
      <c r="A316" s="133"/>
      <c r="B316" s="117"/>
      <c r="C316" s="117" t="s">
        <v>47</v>
      </c>
      <c r="D316" s="25">
        <v>1802.09</v>
      </c>
      <c r="E316" s="25">
        <v>1742.21</v>
      </c>
      <c r="F316" s="25">
        <v>1725.47</v>
      </c>
      <c r="G316" s="25">
        <v>1727.14</v>
      </c>
      <c r="H316" s="25">
        <v>1771.57</v>
      </c>
      <c r="I316" s="25">
        <v>1820.67</v>
      </c>
      <c r="J316" s="25">
        <v>1738.51</v>
      </c>
      <c r="K316" s="25">
        <v>1723.52</v>
      </c>
      <c r="L316" s="25">
        <v>1809.22</v>
      </c>
      <c r="M316" s="25">
        <v>1750.42</v>
      </c>
      <c r="N316" s="25">
        <v>1728.65</v>
      </c>
      <c r="O316" s="25">
        <v>1739.81</v>
      </c>
      <c r="P316" s="25">
        <v>1743.31</v>
      </c>
      <c r="Q316" s="117"/>
      <c r="R316" s="117"/>
      <c r="S316" s="117"/>
      <c r="T316" s="117"/>
      <c r="U316" s="117"/>
      <c r="V316" s="118"/>
      <c r="W316" s="79"/>
      <c r="Y316" s="112"/>
    </row>
    <row r="317" spans="1:32" ht="31.8" thickBot="1" x14ac:dyDescent="0.35">
      <c r="A317" s="134"/>
      <c r="B317" s="122"/>
      <c r="C317" s="84" t="s">
        <v>48</v>
      </c>
      <c r="D317" s="123">
        <f t="shared" ref="D317:P317" si="101">IF(((D315="")*AND(D316="")),"",(D315-D316)*2)</f>
        <v>2045.2999999999997</v>
      </c>
      <c r="E317" s="123">
        <f t="shared" si="101"/>
        <v>2033.88</v>
      </c>
      <c r="F317" s="123">
        <f t="shared" si="101"/>
        <v>2063.9199999999996</v>
      </c>
      <c r="G317" s="123">
        <f t="shared" si="101"/>
        <v>2072.44</v>
      </c>
      <c r="H317" s="123">
        <f t="shared" si="101"/>
        <v>2107.86</v>
      </c>
      <c r="I317" s="123">
        <f t="shared" si="101"/>
        <v>2069.7600000000002</v>
      </c>
      <c r="J317" s="123">
        <f t="shared" si="101"/>
        <v>2070.0800000000004</v>
      </c>
      <c r="K317" s="123">
        <f t="shared" si="101"/>
        <v>2072.08</v>
      </c>
      <c r="L317" s="123">
        <f t="shared" si="101"/>
        <v>2031.8799999999997</v>
      </c>
      <c r="M317" s="123">
        <f t="shared" si="101"/>
        <v>2045.0199999999995</v>
      </c>
      <c r="N317" s="123">
        <f t="shared" si="101"/>
        <v>2083.42</v>
      </c>
      <c r="O317" s="123">
        <f t="shared" si="101"/>
        <v>2078.62</v>
      </c>
      <c r="P317" s="123">
        <f t="shared" si="101"/>
        <v>2043.92</v>
      </c>
      <c r="Q317" s="105"/>
      <c r="R317" s="122"/>
      <c r="S317" s="122"/>
      <c r="T317" s="122"/>
      <c r="U317" s="122"/>
      <c r="V317" s="124"/>
      <c r="W317" s="88"/>
      <c r="Y317" s="112"/>
    </row>
    <row r="318" spans="1:32" x14ac:dyDescent="0.3">
      <c r="A318" s="131">
        <v>43619</v>
      </c>
      <c r="B318" s="109" t="s">
        <v>45</v>
      </c>
      <c r="C318" s="110" t="s">
        <v>46</v>
      </c>
      <c r="D318" s="25">
        <v>2823.55</v>
      </c>
      <c r="E318" s="25">
        <v>2765.85</v>
      </c>
      <c r="F318" s="25">
        <v>2760.85</v>
      </c>
      <c r="G318" s="25">
        <v>2771.81</v>
      </c>
      <c r="H318" s="25">
        <v>2832.33</v>
      </c>
      <c r="I318" s="25">
        <v>2864.07</v>
      </c>
      <c r="J318" s="25">
        <v>2775.58</v>
      </c>
      <c r="K318" s="25">
        <v>2762.65</v>
      </c>
      <c r="L318" s="25">
        <v>2825.93</v>
      </c>
      <c r="M318" s="25">
        <v>2778.05</v>
      </c>
      <c r="N318" s="25">
        <v>2770.33</v>
      </c>
      <c r="O318" s="25">
        <v>2785.55</v>
      </c>
      <c r="P318" s="25">
        <v>2774.05</v>
      </c>
      <c r="Q318" s="110">
        <f>IF((P319=""),"",MAX(D320:P320))</f>
        <v>2184.1799999999998</v>
      </c>
      <c r="R318" s="110">
        <f>IF(P319="","",MIN(D320:P320))</f>
        <v>2107.7200000000003</v>
      </c>
      <c r="S318" s="110">
        <f>IF((P320=""),"",AVERAGE(D320:P320))</f>
        <v>2140.8630769230776</v>
      </c>
      <c r="T318" s="110">
        <f>IF((P319=""),"",STDEV(D320:P320))</f>
        <v>19.518864116803886</v>
      </c>
      <c r="U318" s="110">
        <f>IF((P319=""),"",((Q318-R318)/(Q318+R318))*100)</f>
        <v>1.7814953750087279</v>
      </c>
      <c r="V318" s="70" t="str">
        <f>IF(P319="","",IF(U318&lt;7.2,IF(S318&gt;AB318,IF(S318&lt;AC318,"Pass","Fail"),"Fail"),"Fail"))</f>
        <v>Pass</v>
      </c>
      <c r="W318" s="125">
        <v>1159</v>
      </c>
      <c r="X318" s="72" t="s">
        <v>93</v>
      </c>
      <c r="Y318" s="112"/>
      <c r="Z318" s="113">
        <v>1600</v>
      </c>
      <c r="AA318" s="113">
        <v>2600</v>
      </c>
      <c r="AB318" s="114">
        <v>1900</v>
      </c>
      <c r="AC318" s="114">
        <v>2250</v>
      </c>
      <c r="AD318" s="115">
        <v>10</v>
      </c>
      <c r="AE318" s="115">
        <v>3.6</v>
      </c>
    </row>
    <row r="319" spans="1:32" x14ac:dyDescent="0.3">
      <c r="A319" s="133"/>
      <c r="B319" s="117"/>
      <c r="C319" s="117" t="s">
        <v>47</v>
      </c>
      <c r="D319" s="25">
        <v>1769.69</v>
      </c>
      <c r="E319" s="25">
        <v>1700.24</v>
      </c>
      <c r="F319" s="25">
        <v>1690.22</v>
      </c>
      <c r="G319" s="25">
        <v>1691.64</v>
      </c>
      <c r="H319" s="25">
        <v>1740.24</v>
      </c>
      <c r="I319" s="25">
        <v>1789.63</v>
      </c>
      <c r="J319" s="25">
        <v>1705.45</v>
      </c>
      <c r="K319" s="25">
        <v>1690.44</v>
      </c>
      <c r="L319" s="25">
        <v>1769.16</v>
      </c>
      <c r="M319" s="25">
        <v>1713.26</v>
      </c>
      <c r="N319" s="25">
        <v>1693.96</v>
      </c>
      <c r="O319" s="25">
        <v>1714.64</v>
      </c>
      <c r="P319" s="25">
        <v>1706.42</v>
      </c>
      <c r="Q319" s="117"/>
      <c r="R319" s="117"/>
      <c r="S319" s="117"/>
      <c r="T319" s="117"/>
      <c r="U319" s="117"/>
      <c r="V319" s="118"/>
      <c r="W319" s="79"/>
      <c r="Y319" s="112"/>
    </row>
    <row r="320" spans="1:32" ht="31.8" thickBot="1" x14ac:dyDescent="0.35">
      <c r="A320" s="134"/>
      <c r="B320" s="122"/>
      <c r="C320" s="84" t="s">
        <v>48</v>
      </c>
      <c r="D320" s="123">
        <f t="shared" ref="D320:P320" si="102">IF(((D318="")*AND(D319="")),"",(D318-D319)*2)</f>
        <v>2107.7200000000003</v>
      </c>
      <c r="E320" s="123">
        <f t="shared" si="102"/>
        <v>2131.2199999999998</v>
      </c>
      <c r="F320" s="123">
        <f t="shared" si="102"/>
        <v>2141.2599999999998</v>
      </c>
      <c r="G320" s="123">
        <f t="shared" si="102"/>
        <v>2160.3399999999997</v>
      </c>
      <c r="H320" s="123">
        <f t="shared" si="102"/>
        <v>2184.1799999999998</v>
      </c>
      <c r="I320" s="123">
        <f t="shared" si="102"/>
        <v>2148.88</v>
      </c>
      <c r="J320" s="123">
        <f t="shared" si="102"/>
        <v>2140.2599999999998</v>
      </c>
      <c r="K320" s="123">
        <f t="shared" si="102"/>
        <v>2144.42</v>
      </c>
      <c r="L320" s="123">
        <f t="shared" si="102"/>
        <v>2113.5399999999995</v>
      </c>
      <c r="M320" s="123">
        <f t="shared" si="102"/>
        <v>2129.5800000000004</v>
      </c>
      <c r="N320" s="123">
        <f t="shared" si="102"/>
        <v>2152.7399999999998</v>
      </c>
      <c r="O320" s="123">
        <f t="shared" si="102"/>
        <v>2141.8200000000002</v>
      </c>
      <c r="P320" s="123">
        <f t="shared" si="102"/>
        <v>2135.2600000000002</v>
      </c>
      <c r="Q320" s="105"/>
      <c r="R320" s="122"/>
      <c r="S320" s="122"/>
      <c r="T320" s="122"/>
      <c r="U320" s="122"/>
      <c r="V320" s="124"/>
      <c r="W320" s="88"/>
      <c r="Y320" s="112"/>
    </row>
    <row r="321" spans="1:31" x14ac:dyDescent="0.3">
      <c r="A321" s="131">
        <v>43623</v>
      </c>
      <c r="B321" s="109" t="s">
        <v>45</v>
      </c>
      <c r="C321" s="110" t="s">
        <v>46</v>
      </c>
      <c r="D321" s="25">
        <v>2833.31</v>
      </c>
      <c r="E321" s="25">
        <v>2764.56</v>
      </c>
      <c r="F321" s="25">
        <v>2764.36</v>
      </c>
      <c r="G321" s="25">
        <v>2777.1</v>
      </c>
      <c r="H321" s="25">
        <v>2860.67</v>
      </c>
      <c r="I321" s="25">
        <v>2838.25</v>
      </c>
      <c r="J321" s="25">
        <v>2771.93</v>
      </c>
      <c r="K321" s="25">
        <v>2765.67</v>
      </c>
      <c r="L321" s="25">
        <v>2825.73</v>
      </c>
      <c r="M321" s="25">
        <v>2774.58</v>
      </c>
      <c r="N321" s="25">
        <v>2779.14</v>
      </c>
      <c r="O321" s="25">
        <v>2786.31</v>
      </c>
      <c r="P321" s="25">
        <v>2766.12</v>
      </c>
      <c r="Q321" s="110">
        <f>IF((P322=""),"",MAX(D323:P323))</f>
        <v>2212.3000000000002</v>
      </c>
      <c r="R321" s="110">
        <f>IF(P322="","",MIN(D323:P323))</f>
        <v>2137.3599999999997</v>
      </c>
      <c r="S321" s="110">
        <f>IF((P323=""),"",AVERAGE(D323:P323))</f>
        <v>2171.3584615384616</v>
      </c>
      <c r="T321" s="110">
        <f>IF((P322=""),"",STDEV(D323:P323))</f>
        <v>21.585321341965209</v>
      </c>
      <c r="U321" s="110">
        <f>IF((P322=""),"",((Q321-R321)/(Q321+R321))*100)</f>
        <v>1.7228932836129838</v>
      </c>
      <c r="V321" s="70" t="str">
        <f>IF(P322="","",IF(U321&lt;7.2,IF(S321&gt;AB321,IF(S321&lt;AC321,"Pass","Fail"),"Fail"),"Fail"))</f>
        <v>Pass</v>
      </c>
      <c r="W321" s="125" t="s">
        <v>94</v>
      </c>
      <c r="X321" s="72" t="s">
        <v>95</v>
      </c>
      <c r="Y321" s="112"/>
      <c r="Z321" s="113">
        <v>1600</v>
      </c>
      <c r="AA321" s="113">
        <v>2600</v>
      </c>
      <c r="AB321" s="114">
        <v>1900</v>
      </c>
      <c r="AC321" s="114">
        <v>2250</v>
      </c>
      <c r="AD321" s="115">
        <v>10</v>
      </c>
      <c r="AE321" s="115">
        <v>3.6</v>
      </c>
    </row>
    <row r="322" spans="1:31" x14ac:dyDescent="0.3">
      <c r="A322" s="133"/>
      <c r="B322" s="117"/>
      <c r="C322" s="117" t="s">
        <v>47</v>
      </c>
      <c r="D322" s="25">
        <v>1764.63</v>
      </c>
      <c r="E322" s="25">
        <v>1689.82</v>
      </c>
      <c r="F322" s="25">
        <v>1681.84</v>
      </c>
      <c r="G322" s="25">
        <v>1682.46</v>
      </c>
      <c r="H322" s="25">
        <v>1754.52</v>
      </c>
      <c r="I322" s="25">
        <v>1749.02</v>
      </c>
      <c r="J322" s="25">
        <v>1687.32</v>
      </c>
      <c r="K322" s="25">
        <v>1680.6</v>
      </c>
      <c r="L322" s="25">
        <v>1753.26</v>
      </c>
      <c r="M322" s="25">
        <v>1689.16</v>
      </c>
      <c r="N322" s="25">
        <v>1682.78</v>
      </c>
      <c r="O322" s="25">
        <v>1690.02</v>
      </c>
      <c r="P322" s="25">
        <v>1688.47</v>
      </c>
      <c r="Q322" s="117"/>
      <c r="R322" s="117"/>
      <c r="S322" s="117"/>
      <c r="T322" s="117"/>
      <c r="U322" s="117"/>
      <c r="V322" s="118"/>
      <c r="W322" s="79"/>
      <c r="Y322" s="112"/>
    </row>
    <row r="323" spans="1:31" ht="31.8" thickBot="1" x14ac:dyDescent="0.35">
      <c r="A323" s="134"/>
      <c r="B323" s="122"/>
      <c r="C323" s="84" t="s">
        <v>48</v>
      </c>
      <c r="D323" s="123">
        <f t="shared" ref="D323:P323" si="103">IF(((D321="")*AND(D322="")),"",(D321-D322)*2)</f>
        <v>2137.3599999999997</v>
      </c>
      <c r="E323" s="123">
        <f t="shared" si="103"/>
        <v>2149.48</v>
      </c>
      <c r="F323" s="123">
        <f t="shared" si="103"/>
        <v>2165.0400000000004</v>
      </c>
      <c r="G323" s="123">
        <f t="shared" si="103"/>
        <v>2189.2799999999997</v>
      </c>
      <c r="H323" s="123">
        <f t="shared" si="103"/>
        <v>2212.3000000000002</v>
      </c>
      <c r="I323" s="123">
        <f t="shared" si="103"/>
        <v>2178.46</v>
      </c>
      <c r="J323" s="123">
        <f t="shared" si="103"/>
        <v>2169.2199999999998</v>
      </c>
      <c r="K323" s="123">
        <f t="shared" si="103"/>
        <v>2170.1400000000003</v>
      </c>
      <c r="L323" s="123">
        <f t="shared" si="103"/>
        <v>2144.94</v>
      </c>
      <c r="M323" s="123">
        <f t="shared" si="103"/>
        <v>2170.8399999999997</v>
      </c>
      <c r="N323" s="123">
        <f t="shared" si="103"/>
        <v>2192.7199999999998</v>
      </c>
      <c r="O323" s="123">
        <f t="shared" si="103"/>
        <v>2192.58</v>
      </c>
      <c r="P323" s="123">
        <f t="shared" si="103"/>
        <v>2155.2999999999997</v>
      </c>
      <c r="Q323" s="105"/>
      <c r="R323" s="122"/>
      <c r="S323" s="122"/>
      <c r="T323" s="122"/>
      <c r="U323" s="122"/>
      <c r="V323" s="124"/>
      <c r="W323" s="88"/>
      <c r="Y323" s="112"/>
    </row>
    <row r="324" spans="1:31" x14ac:dyDescent="0.3">
      <c r="A324" s="89">
        <v>43627</v>
      </c>
      <c r="B324" s="109" t="s">
        <v>45</v>
      </c>
      <c r="C324" s="110" t="s">
        <v>46</v>
      </c>
      <c r="D324" s="25">
        <v>2833.01</v>
      </c>
      <c r="E324" s="25">
        <v>2766.96</v>
      </c>
      <c r="F324" s="25">
        <v>2769.27</v>
      </c>
      <c r="G324" s="25">
        <v>2777.98</v>
      </c>
      <c r="H324" s="25">
        <v>2863.23</v>
      </c>
      <c r="I324" s="25">
        <v>2830.77</v>
      </c>
      <c r="J324" s="25">
        <v>2773.35</v>
      </c>
      <c r="K324" s="25">
        <v>2770.56</v>
      </c>
      <c r="L324" s="25">
        <v>2831.56</v>
      </c>
      <c r="M324" s="25">
        <v>2775.22</v>
      </c>
      <c r="N324" s="25">
        <v>2781.05</v>
      </c>
      <c r="O324" s="25">
        <v>2788.79</v>
      </c>
      <c r="P324" s="25">
        <v>2776.14</v>
      </c>
      <c r="Q324" s="110">
        <f>IF((P325=""),"",MAX(D326:P326))</f>
        <v>2214.02</v>
      </c>
      <c r="R324" s="110">
        <f>IF(P325="","",MIN(D326:P326))</f>
        <v>2126.3600000000006</v>
      </c>
      <c r="S324" s="110">
        <f>IF((P326=""),"",AVERAGE(D326:P326))</f>
        <v>2162.8553846153841</v>
      </c>
      <c r="T324" s="110">
        <f>IF((P325=""),"",STDEV(D326:P326))</f>
        <v>21.040226795111817</v>
      </c>
      <c r="U324" s="110">
        <f>IF((P325=""),"",((Q324-R324)/(Q324+R324))*100)</f>
        <v>2.0196388334661797</v>
      </c>
      <c r="V324" s="70" t="str">
        <f>IF(P325="","",IF(U324&lt;7.2,IF(S324&gt;AB324,IF(S324&lt;AC324,"Pass","Fail"),"Fail"),"Fail"))</f>
        <v>Pass</v>
      </c>
      <c r="W324" s="125">
        <v>121</v>
      </c>
      <c r="X324" s="72" t="s">
        <v>96</v>
      </c>
      <c r="Y324" s="112"/>
      <c r="Z324" s="113">
        <v>1600</v>
      </c>
      <c r="AA324" s="113">
        <v>2600</v>
      </c>
      <c r="AB324" s="114">
        <v>1900</v>
      </c>
      <c r="AC324" s="114">
        <v>2250</v>
      </c>
      <c r="AD324" s="115">
        <v>10</v>
      </c>
      <c r="AE324" s="115">
        <v>3.6</v>
      </c>
    </row>
    <row r="325" spans="1:31" x14ac:dyDescent="0.3">
      <c r="A325" s="133"/>
      <c r="B325" s="117"/>
      <c r="C325" s="117" t="s">
        <v>47</v>
      </c>
      <c r="D325" s="25">
        <v>1769.83</v>
      </c>
      <c r="E325" s="25">
        <v>1691.43</v>
      </c>
      <c r="F325" s="25">
        <v>1691.6</v>
      </c>
      <c r="G325" s="25">
        <v>1692.32</v>
      </c>
      <c r="H325" s="25">
        <v>1756.22</v>
      </c>
      <c r="I325" s="25">
        <v>1749.86</v>
      </c>
      <c r="J325" s="25">
        <v>1693.41</v>
      </c>
      <c r="K325" s="25">
        <v>1688.01</v>
      </c>
      <c r="L325" s="25">
        <v>1759.84</v>
      </c>
      <c r="M325" s="25">
        <v>1697.68</v>
      </c>
      <c r="N325" s="25">
        <v>1691.73</v>
      </c>
      <c r="O325" s="25">
        <v>1698.41</v>
      </c>
      <c r="P325" s="25">
        <v>1698.99</v>
      </c>
      <c r="Q325" s="117"/>
      <c r="R325" s="117"/>
      <c r="S325" s="117"/>
      <c r="T325" s="117"/>
      <c r="U325" s="117"/>
      <c r="V325" s="118"/>
      <c r="W325" s="79"/>
      <c r="Y325" s="112"/>
    </row>
    <row r="326" spans="1:31" ht="31.8" thickBot="1" x14ac:dyDescent="0.35">
      <c r="A326" s="134"/>
      <c r="B326" s="122"/>
      <c r="C326" s="84" t="s">
        <v>48</v>
      </c>
      <c r="D326" s="123">
        <f t="shared" ref="D326:P326" si="104">IF(((D324="")*AND(D325="")),"",(D324-D325)*2)</f>
        <v>2126.3600000000006</v>
      </c>
      <c r="E326" s="123">
        <f t="shared" si="104"/>
        <v>2151.06</v>
      </c>
      <c r="F326" s="123">
        <f t="shared" si="104"/>
        <v>2155.34</v>
      </c>
      <c r="G326" s="123">
        <f t="shared" si="104"/>
        <v>2171.3200000000002</v>
      </c>
      <c r="H326" s="123">
        <f t="shared" si="104"/>
        <v>2214.02</v>
      </c>
      <c r="I326" s="123">
        <f t="shared" si="104"/>
        <v>2161.8200000000002</v>
      </c>
      <c r="J326" s="123">
        <f t="shared" si="104"/>
        <v>2159.8799999999997</v>
      </c>
      <c r="K326" s="123">
        <f t="shared" si="104"/>
        <v>2165.1</v>
      </c>
      <c r="L326" s="123">
        <f t="shared" si="104"/>
        <v>2143.44</v>
      </c>
      <c r="M326" s="123">
        <f t="shared" si="104"/>
        <v>2155.0799999999995</v>
      </c>
      <c r="N326" s="123">
        <f t="shared" si="104"/>
        <v>2178.6400000000003</v>
      </c>
      <c r="O326" s="123">
        <f t="shared" si="104"/>
        <v>2180.7599999999998</v>
      </c>
      <c r="P326" s="123">
        <f t="shared" si="104"/>
        <v>2154.2999999999997</v>
      </c>
      <c r="Q326" s="105"/>
      <c r="R326" s="122"/>
      <c r="S326" s="122"/>
      <c r="T326" s="122"/>
      <c r="U326" s="122"/>
      <c r="V326" s="124"/>
      <c r="W326" s="88"/>
      <c r="Y326" s="112"/>
    </row>
    <row r="327" spans="1:31" x14ac:dyDescent="0.3">
      <c r="A327" s="89">
        <v>43633</v>
      </c>
      <c r="B327" s="109" t="s">
        <v>45</v>
      </c>
      <c r="C327" s="110" t="s">
        <v>46</v>
      </c>
      <c r="D327" s="25">
        <v>2835.16</v>
      </c>
      <c r="E327" s="25">
        <v>2765.71</v>
      </c>
      <c r="F327" s="25">
        <v>2765.49</v>
      </c>
      <c r="G327" s="25">
        <v>2778.17</v>
      </c>
      <c r="H327" s="25">
        <v>2860.04</v>
      </c>
      <c r="I327" s="25">
        <v>2819.62</v>
      </c>
      <c r="J327" s="25">
        <v>2768.68</v>
      </c>
      <c r="K327" s="25">
        <v>2771.63</v>
      </c>
      <c r="L327" s="25">
        <v>2826.5</v>
      </c>
      <c r="M327" s="25">
        <v>2775.09</v>
      </c>
      <c r="N327" s="25">
        <v>2781.78</v>
      </c>
      <c r="O327" s="25">
        <v>2786.44</v>
      </c>
      <c r="P327" s="25">
        <v>2775.25</v>
      </c>
      <c r="Q327" s="110">
        <f>IF((P328=""),"",MAX(D329:P329))</f>
        <v>2190.08</v>
      </c>
      <c r="R327" s="110">
        <f>IF(P328="","",MIN(D329:P329))</f>
        <v>2106.4199999999996</v>
      </c>
      <c r="S327" s="110">
        <f>IF((P329=""),"",AVERAGE(D329:P329))</f>
        <v>2132.2507692307695</v>
      </c>
      <c r="T327" s="110">
        <f>IF((P328=""),"",STDEV(D329:P329))</f>
        <v>21.216758494775849</v>
      </c>
      <c r="U327" s="110">
        <f>IF((P328=""),"",((Q327-R327)/(Q327+R327))*100)</f>
        <v>1.9471662981496638</v>
      </c>
      <c r="V327" s="70" t="str">
        <f>IF(P328="","",IF(U327&lt;7.2,IF(S327&gt;AB327,IF(S327&lt;AC327,"Pass","Fail"),"Fail"),"Fail"))</f>
        <v>Pass</v>
      </c>
      <c r="W327" s="125">
        <v>1340</v>
      </c>
      <c r="X327" s="72" t="s">
        <v>97</v>
      </c>
      <c r="Y327" s="112"/>
      <c r="Z327" s="113">
        <v>1600</v>
      </c>
      <c r="AA327" s="113">
        <v>2600</v>
      </c>
      <c r="AB327" s="114">
        <v>1900</v>
      </c>
      <c r="AC327" s="114">
        <v>2250</v>
      </c>
      <c r="AD327" s="115">
        <v>10</v>
      </c>
      <c r="AE327" s="115">
        <v>3.6</v>
      </c>
    </row>
    <row r="328" spans="1:31" x14ac:dyDescent="0.3">
      <c r="A328" s="133"/>
      <c r="B328" s="117"/>
      <c r="C328" s="117" t="s">
        <v>47</v>
      </c>
      <c r="D328" s="25">
        <v>1781.95</v>
      </c>
      <c r="E328" s="25">
        <v>1707.8</v>
      </c>
      <c r="F328" s="25">
        <v>1698.35</v>
      </c>
      <c r="G328" s="25">
        <v>1705.67</v>
      </c>
      <c r="H328" s="25">
        <v>1765</v>
      </c>
      <c r="I328" s="25">
        <v>1761.54</v>
      </c>
      <c r="J328" s="25">
        <v>1708.76</v>
      </c>
      <c r="K328" s="25">
        <v>1705.86</v>
      </c>
      <c r="L328" s="25">
        <v>1766.96</v>
      </c>
      <c r="M328" s="25">
        <v>1712.85</v>
      </c>
      <c r="N328" s="25">
        <v>1707.27</v>
      </c>
      <c r="O328" s="25">
        <v>1717.95</v>
      </c>
      <c r="P328" s="25">
        <v>1709.97</v>
      </c>
      <c r="Q328" s="117"/>
      <c r="R328" s="117"/>
      <c r="S328" s="117"/>
      <c r="T328" s="117"/>
      <c r="U328" s="117"/>
      <c r="V328" s="118"/>
      <c r="W328" s="79"/>
      <c r="Y328" s="112"/>
    </row>
    <row r="329" spans="1:31" ht="31.8" thickBot="1" x14ac:dyDescent="0.35">
      <c r="A329" s="134"/>
      <c r="B329" s="122"/>
      <c r="C329" s="84" t="s">
        <v>48</v>
      </c>
      <c r="D329" s="123">
        <f t="shared" ref="D329:P329" si="105">IF(((D327="")*AND(D328="")),"",(D327-D328)*2)</f>
        <v>2106.4199999999996</v>
      </c>
      <c r="E329" s="123">
        <f t="shared" si="105"/>
        <v>2115.8200000000002</v>
      </c>
      <c r="F329" s="123">
        <f t="shared" si="105"/>
        <v>2134.2799999999997</v>
      </c>
      <c r="G329" s="123">
        <f t="shared" si="105"/>
        <v>2145</v>
      </c>
      <c r="H329" s="123">
        <f t="shared" si="105"/>
        <v>2190.08</v>
      </c>
      <c r="I329" s="123">
        <f t="shared" si="105"/>
        <v>2116.16</v>
      </c>
      <c r="J329" s="123">
        <f t="shared" si="105"/>
        <v>2119.8399999999997</v>
      </c>
      <c r="K329" s="123">
        <f t="shared" si="105"/>
        <v>2131.5400000000004</v>
      </c>
      <c r="L329" s="123">
        <f t="shared" si="105"/>
        <v>2119.08</v>
      </c>
      <c r="M329" s="123">
        <f t="shared" si="105"/>
        <v>2124.4800000000005</v>
      </c>
      <c r="N329" s="123">
        <f t="shared" si="105"/>
        <v>2149.0200000000004</v>
      </c>
      <c r="O329" s="123">
        <f t="shared" si="105"/>
        <v>2136.98</v>
      </c>
      <c r="P329" s="123">
        <f t="shared" si="105"/>
        <v>2130.56</v>
      </c>
      <c r="Q329" s="105"/>
      <c r="R329" s="122"/>
      <c r="S329" s="122"/>
      <c r="T329" s="122"/>
      <c r="U329" s="122"/>
      <c r="V329" s="124"/>
      <c r="W329" s="88"/>
      <c r="Y329" s="112"/>
    </row>
    <row r="330" spans="1:31" x14ac:dyDescent="0.3">
      <c r="A330" s="89">
        <v>43637</v>
      </c>
      <c r="B330" s="109" t="s">
        <v>45</v>
      </c>
      <c r="C330" s="110" t="s">
        <v>46</v>
      </c>
      <c r="D330" s="25">
        <v>2826.64</v>
      </c>
      <c r="E330" s="25">
        <v>2763.01</v>
      </c>
      <c r="F330" s="25">
        <v>2763.31</v>
      </c>
      <c r="G330" s="25">
        <v>2772.7</v>
      </c>
      <c r="H330" s="25">
        <v>2859.41</v>
      </c>
      <c r="I330" s="25">
        <v>2826.68</v>
      </c>
      <c r="J330" s="25">
        <v>2768.78</v>
      </c>
      <c r="K330" s="25">
        <v>2769.76</v>
      </c>
      <c r="L330" s="25">
        <v>2822.69</v>
      </c>
      <c r="M330" s="25">
        <v>2772.62</v>
      </c>
      <c r="N330" s="25">
        <v>2783.92</v>
      </c>
      <c r="O330" s="25">
        <v>2778.26</v>
      </c>
      <c r="P330" s="25">
        <v>2771.56</v>
      </c>
      <c r="Q330" s="110">
        <f>IF((P331=""),"",MAX(D332:P332))</f>
        <v>2100.66</v>
      </c>
      <c r="R330" s="110">
        <f>IF(P331="","",MIN(D332:P332))</f>
        <v>2015.2000000000003</v>
      </c>
      <c r="S330" s="110">
        <f>IF((P332=""),"",AVERAGE(D332:P332))</f>
        <v>2045.936923076923</v>
      </c>
      <c r="T330" s="110">
        <f>IF((P331=""),"",STDEV(D332:P332))</f>
        <v>20.81196426121884</v>
      </c>
      <c r="U330" s="110">
        <f>IF((P331=""),"",((Q330-R330)/(Q330+R330))*100)</f>
        <v>2.0763582823516731</v>
      </c>
      <c r="V330" s="70" t="str">
        <f>IF(P331="","",IF(U330&lt;7.2,IF(S330&gt;AB330,IF(S330&lt;AC330,"Pass","Fail"),"Fail"),"Fail"))</f>
        <v>Pass</v>
      </c>
      <c r="W330" s="125">
        <v>1335</v>
      </c>
      <c r="X330" s="72" t="s">
        <v>98</v>
      </c>
      <c r="Y330" s="112"/>
      <c r="Z330" s="113">
        <v>1600</v>
      </c>
      <c r="AA330" s="113">
        <v>2600</v>
      </c>
      <c r="AB330" s="114">
        <v>1900</v>
      </c>
      <c r="AC330" s="114">
        <v>2250</v>
      </c>
      <c r="AD330" s="115">
        <v>10</v>
      </c>
      <c r="AE330" s="115">
        <v>3.6</v>
      </c>
    </row>
    <row r="331" spans="1:31" x14ac:dyDescent="0.3">
      <c r="A331" s="133"/>
      <c r="B331" s="117"/>
      <c r="C331" s="117" t="s">
        <v>47</v>
      </c>
      <c r="D331" s="25">
        <v>1803.61</v>
      </c>
      <c r="E331" s="25">
        <v>1749.79</v>
      </c>
      <c r="F331" s="25">
        <v>1745.78</v>
      </c>
      <c r="G331" s="25">
        <v>1749.5</v>
      </c>
      <c r="H331" s="25">
        <v>1809.08</v>
      </c>
      <c r="I331" s="25">
        <v>1799.23</v>
      </c>
      <c r="J331" s="25">
        <v>1751.08</v>
      </c>
      <c r="K331" s="25">
        <v>1747.17</v>
      </c>
      <c r="L331" s="25">
        <v>1815.09</v>
      </c>
      <c r="M331" s="25">
        <v>1742.96</v>
      </c>
      <c r="N331" s="25">
        <v>1758.98</v>
      </c>
      <c r="O331" s="25">
        <v>1751.16</v>
      </c>
      <c r="P331" s="25">
        <v>1757.32</v>
      </c>
      <c r="Q331" s="117"/>
      <c r="R331" s="117"/>
      <c r="S331" s="117"/>
      <c r="T331" s="117"/>
      <c r="U331" s="117"/>
      <c r="V331" s="118"/>
      <c r="W331" s="79"/>
      <c r="Y331" s="112"/>
    </row>
    <row r="332" spans="1:31" ht="31.8" thickBot="1" x14ac:dyDescent="0.35">
      <c r="A332" s="134"/>
      <c r="B332" s="122"/>
      <c r="C332" s="84" t="s">
        <v>48</v>
      </c>
      <c r="D332" s="123">
        <f t="shared" ref="D332:P332" si="106">IF(((D330="")*AND(D331="")),"",(D330-D331)*2)</f>
        <v>2046.06</v>
      </c>
      <c r="E332" s="123">
        <f t="shared" si="106"/>
        <v>2026.4400000000005</v>
      </c>
      <c r="F332" s="123">
        <f t="shared" si="106"/>
        <v>2035.06</v>
      </c>
      <c r="G332" s="123">
        <f t="shared" si="106"/>
        <v>2046.3999999999996</v>
      </c>
      <c r="H332" s="123">
        <f t="shared" si="106"/>
        <v>2100.66</v>
      </c>
      <c r="I332" s="123">
        <f t="shared" si="106"/>
        <v>2054.8999999999996</v>
      </c>
      <c r="J332" s="123">
        <f t="shared" si="106"/>
        <v>2035.4000000000005</v>
      </c>
      <c r="K332" s="123">
        <f t="shared" si="106"/>
        <v>2045.1800000000003</v>
      </c>
      <c r="L332" s="123">
        <f t="shared" si="106"/>
        <v>2015.2000000000003</v>
      </c>
      <c r="M332" s="123">
        <f t="shared" si="106"/>
        <v>2059.3199999999997</v>
      </c>
      <c r="N332" s="123">
        <f t="shared" si="106"/>
        <v>2049.88</v>
      </c>
      <c r="O332" s="123">
        <f t="shared" si="106"/>
        <v>2054.2000000000003</v>
      </c>
      <c r="P332" s="123">
        <f t="shared" si="106"/>
        <v>2028.48</v>
      </c>
      <c r="Q332" s="105"/>
      <c r="R332" s="122"/>
      <c r="S332" s="122"/>
      <c r="T332" s="122"/>
      <c r="U332" s="122"/>
      <c r="V332" s="124"/>
      <c r="W332" s="88"/>
      <c r="Y332" s="112"/>
    </row>
    <row r="333" spans="1:31" x14ac:dyDescent="0.3">
      <c r="A333" s="131">
        <v>43640</v>
      </c>
      <c r="B333" s="109" t="s">
        <v>45</v>
      </c>
      <c r="C333" s="110" t="s">
        <v>46</v>
      </c>
      <c r="D333" s="25">
        <v>2836.46</v>
      </c>
      <c r="E333" s="25">
        <v>2770.88</v>
      </c>
      <c r="F333" s="25">
        <v>2767</v>
      </c>
      <c r="G333" s="25">
        <v>2776.32</v>
      </c>
      <c r="H333" s="25">
        <v>2861.28</v>
      </c>
      <c r="I333" s="25">
        <v>2825.22</v>
      </c>
      <c r="J333" s="25">
        <v>2775.91</v>
      </c>
      <c r="K333" s="25">
        <v>2773.25</v>
      </c>
      <c r="L333" s="25">
        <v>2827.93</v>
      </c>
      <c r="M333" s="25">
        <v>2776.32</v>
      </c>
      <c r="N333" s="25">
        <v>2788.62</v>
      </c>
      <c r="O333" s="25">
        <v>2783.19</v>
      </c>
      <c r="P333" s="25">
        <v>2772.35</v>
      </c>
      <c r="Q333" s="110">
        <f>IF((P334=""),"",MAX(D335:P335))</f>
        <v>2177.8200000000006</v>
      </c>
      <c r="R333" s="110">
        <f>IF(P334="","",MIN(D335:P335))</f>
        <v>2099.7200000000003</v>
      </c>
      <c r="S333" s="110">
        <f>IF((P335=""),"",AVERAGE(D335:P335))</f>
        <v>2124.7923076923075</v>
      </c>
      <c r="T333" s="110">
        <f>IF((P334=""),"",STDEV(D335:P335))</f>
        <v>20.544020279165707</v>
      </c>
      <c r="U333" s="110">
        <f>IF((P334=""),"",((Q333-R333)/(Q333+R333))*100)</f>
        <v>1.8258157726169795</v>
      </c>
      <c r="V333" s="70" t="str">
        <f>IF(P334="","",IF(U333&lt;7.2,IF(S333&gt;AB333,IF(S333&lt;AC333,"Pass","Fail"),"Fail"),"Fail"))</f>
        <v>Pass</v>
      </c>
      <c r="W333" s="125" t="s">
        <v>99</v>
      </c>
      <c r="X333" s="72" t="s">
        <v>100</v>
      </c>
      <c r="Y333" s="112"/>
      <c r="Z333" s="113">
        <v>1600</v>
      </c>
      <c r="AA333" s="113">
        <v>2600</v>
      </c>
      <c r="AB333" s="114">
        <v>1900</v>
      </c>
      <c r="AC333" s="114">
        <v>2250</v>
      </c>
      <c r="AD333" s="115">
        <v>10</v>
      </c>
      <c r="AE333" s="115">
        <v>3.6</v>
      </c>
    </row>
    <row r="334" spans="1:31" x14ac:dyDescent="0.3">
      <c r="A334" s="133"/>
      <c r="B334" s="117"/>
      <c r="C334" s="117" t="s">
        <v>47</v>
      </c>
      <c r="D334" s="25">
        <v>1786.6</v>
      </c>
      <c r="E334" s="25">
        <v>1712.68</v>
      </c>
      <c r="F334" s="25">
        <v>1713.34</v>
      </c>
      <c r="G334" s="25">
        <v>1715.4</v>
      </c>
      <c r="H334" s="25">
        <v>1772.37</v>
      </c>
      <c r="I334" s="25">
        <v>1760.26</v>
      </c>
      <c r="J334" s="25">
        <v>1717.56</v>
      </c>
      <c r="K334" s="25">
        <v>1709.27</v>
      </c>
      <c r="L334" s="25">
        <v>1770.61</v>
      </c>
      <c r="M334" s="25">
        <v>1717.2</v>
      </c>
      <c r="N334" s="25">
        <v>1711.99</v>
      </c>
      <c r="O334" s="25">
        <v>1719.7</v>
      </c>
      <c r="P334" s="25">
        <v>1716.6</v>
      </c>
      <c r="Q334" s="117"/>
      <c r="R334" s="117"/>
      <c r="S334" s="117"/>
      <c r="T334" s="117"/>
      <c r="U334" s="117"/>
      <c r="V334" s="118"/>
      <c r="W334" s="79"/>
      <c r="Y334" s="112"/>
    </row>
    <row r="335" spans="1:31" ht="31.8" thickBot="1" x14ac:dyDescent="0.35">
      <c r="A335" s="134"/>
      <c r="B335" s="122"/>
      <c r="C335" s="84" t="s">
        <v>48</v>
      </c>
      <c r="D335" s="123">
        <f t="shared" ref="D335:P335" si="107">IF(((D333="")*AND(D334="")),"",(D333-D334)*2)</f>
        <v>2099.7200000000003</v>
      </c>
      <c r="E335" s="123">
        <f t="shared" si="107"/>
        <v>2116.4</v>
      </c>
      <c r="F335" s="123">
        <f t="shared" si="107"/>
        <v>2107.3200000000002</v>
      </c>
      <c r="G335" s="123">
        <f t="shared" si="107"/>
        <v>2121.84</v>
      </c>
      <c r="H335" s="123">
        <f t="shared" si="107"/>
        <v>2177.8200000000006</v>
      </c>
      <c r="I335" s="123">
        <f t="shared" si="107"/>
        <v>2129.9199999999996</v>
      </c>
      <c r="J335" s="123">
        <f t="shared" si="107"/>
        <v>2116.6999999999998</v>
      </c>
      <c r="K335" s="123">
        <f t="shared" si="107"/>
        <v>2127.96</v>
      </c>
      <c r="L335" s="123">
        <f t="shared" si="107"/>
        <v>2114.64</v>
      </c>
      <c r="M335" s="123">
        <f t="shared" si="107"/>
        <v>2118.2400000000002</v>
      </c>
      <c r="N335" s="123">
        <f t="shared" si="107"/>
        <v>2153.2599999999998</v>
      </c>
      <c r="O335" s="123">
        <f t="shared" si="107"/>
        <v>2126.98</v>
      </c>
      <c r="P335" s="123">
        <f t="shared" si="107"/>
        <v>2111.5</v>
      </c>
      <c r="Q335" s="105"/>
      <c r="R335" s="122"/>
      <c r="S335" s="122"/>
      <c r="T335" s="122"/>
      <c r="U335" s="122"/>
      <c r="V335" s="124"/>
      <c r="W335" s="88"/>
      <c r="Y335" s="112"/>
    </row>
    <row r="336" spans="1:31" x14ac:dyDescent="0.3">
      <c r="A336" s="131">
        <v>43656</v>
      </c>
      <c r="B336" s="109" t="s">
        <v>45</v>
      </c>
      <c r="C336" s="110" t="s">
        <v>46</v>
      </c>
      <c r="D336" s="25">
        <v>2874.98</v>
      </c>
      <c r="E336" s="25">
        <v>2750.91</v>
      </c>
      <c r="F336" s="25">
        <v>2735.95</v>
      </c>
      <c r="G336" s="25">
        <v>2740.17</v>
      </c>
      <c r="H336" s="25">
        <v>2850.29</v>
      </c>
      <c r="I336" s="25">
        <v>2828.98</v>
      </c>
      <c r="J336" s="25">
        <v>2744.5</v>
      </c>
      <c r="K336" s="25">
        <v>2738.9</v>
      </c>
      <c r="L336" s="25">
        <v>2824.44</v>
      </c>
      <c r="M336" s="25">
        <v>2765.89</v>
      </c>
      <c r="N336" s="25">
        <v>2749.36</v>
      </c>
      <c r="O336" s="25">
        <v>2753.17</v>
      </c>
      <c r="P336" s="25">
        <v>2761.94</v>
      </c>
      <c r="Q336" s="110">
        <f>IF((P337=""),"",MAX(D338:P338))</f>
        <v>2194.1799999999998</v>
      </c>
      <c r="R336" s="110">
        <f>IF(P337="","",MIN(D338:P338))</f>
        <v>2135.12</v>
      </c>
      <c r="S336" s="110">
        <f>IF((P338=""),"",AVERAGE(D338:P338))</f>
        <v>2167.1323076923072</v>
      </c>
      <c r="T336" s="110">
        <f>IF((P337=""),"",STDEV(D338:P338))</f>
        <v>17.901012147290405</v>
      </c>
      <c r="U336" s="110">
        <f>IF((P337=""),"",((Q336-R336)/(Q336+R336))*100)</f>
        <v>1.3641928256300084</v>
      </c>
      <c r="V336" s="70" t="str">
        <f>IF(P337="","",IF(U336&lt;7.2,IF(S336&gt;AB336,IF(S336&lt;AC336,"Pass","Fail"),"Fail"),"Fail"))</f>
        <v>Pass</v>
      </c>
      <c r="W336" s="125">
        <v>1428</v>
      </c>
      <c r="Y336" s="112"/>
      <c r="Z336" s="113">
        <v>1600</v>
      </c>
      <c r="AA336" s="113">
        <v>2600</v>
      </c>
      <c r="AB336" s="114">
        <v>1900</v>
      </c>
      <c r="AC336" s="114">
        <v>2250</v>
      </c>
      <c r="AD336" s="115">
        <v>10</v>
      </c>
      <c r="AE336" s="115">
        <v>3.6</v>
      </c>
    </row>
    <row r="337" spans="1:31" x14ac:dyDescent="0.3">
      <c r="A337" s="133"/>
      <c r="B337" s="117"/>
      <c r="C337" s="117" t="s">
        <v>47</v>
      </c>
      <c r="D337" s="25">
        <v>1803.21</v>
      </c>
      <c r="E337" s="25">
        <v>1672.24</v>
      </c>
      <c r="F337" s="25">
        <v>1653.6</v>
      </c>
      <c r="G337" s="25">
        <v>1651.9</v>
      </c>
      <c r="H337" s="25">
        <v>1753.2</v>
      </c>
      <c r="I337" s="25">
        <v>1753.41</v>
      </c>
      <c r="J337" s="25">
        <v>1663.47</v>
      </c>
      <c r="K337" s="25">
        <v>1653.48</v>
      </c>
      <c r="L337" s="25">
        <v>1756.88</v>
      </c>
      <c r="M337" s="25">
        <v>1682.73</v>
      </c>
      <c r="N337" s="25">
        <v>1655.3</v>
      </c>
      <c r="O337" s="25">
        <v>1657.49</v>
      </c>
      <c r="P337" s="25">
        <v>1676.21</v>
      </c>
      <c r="Q337" s="117"/>
      <c r="R337" s="117"/>
      <c r="S337" s="117"/>
      <c r="T337" s="117"/>
      <c r="U337" s="117"/>
      <c r="V337" s="118"/>
      <c r="W337" s="79"/>
      <c r="Y337" s="112"/>
    </row>
    <row r="338" spans="1:31" ht="31.8" thickBot="1" x14ac:dyDescent="0.35">
      <c r="A338" s="134"/>
      <c r="B338" s="122"/>
      <c r="C338" s="84" t="s">
        <v>48</v>
      </c>
      <c r="D338" s="123">
        <f t="shared" ref="D338:P338" si="108">IF(((D336="")*AND(D337="")),"",(D336-D337)*2)</f>
        <v>2143.54</v>
      </c>
      <c r="E338" s="123">
        <f t="shared" si="108"/>
        <v>2157.3399999999997</v>
      </c>
      <c r="F338" s="123">
        <f t="shared" si="108"/>
        <v>2164.6999999999998</v>
      </c>
      <c r="G338" s="123">
        <f t="shared" si="108"/>
        <v>2176.54</v>
      </c>
      <c r="H338" s="123">
        <f t="shared" si="108"/>
        <v>2194.1799999999998</v>
      </c>
      <c r="I338" s="123">
        <f t="shared" si="108"/>
        <v>2151.14</v>
      </c>
      <c r="J338" s="123">
        <f t="shared" si="108"/>
        <v>2162.06</v>
      </c>
      <c r="K338" s="123">
        <f t="shared" si="108"/>
        <v>2170.84</v>
      </c>
      <c r="L338" s="123">
        <f t="shared" si="108"/>
        <v>2135.12</v>
      </c>
      <c r="M338" s="123">
        <f t="shared" si="108"/>
        <v>2166.3199999999997</v>
      </c>
      <c r="N338" s="123">
        <f t="shared" si="108"/>
        <v>2188.1200000000003</v>
      </c>
      <c r="O338" s="123">
        <f t="shared" si="108"/>
        <v>2191.36</v>
      </c>
      <c r="P338" s="123">
        <f t="shared" si="108"/>
        <v>2171.46</v>
      </c>
      <c r="Q338" s="105"/>
      <c r="R338" s="122"/>
      <c r="S338" s="122"/>
      <c r="T338" s="122"/>
      <c r="U338" s="122"/>
      <c r="V338" s="124"/>
      <c r="W338" s="88"/>
      <c r="Y338" s="112"/>
    </row>
    <row r="339" spans="1:31" x14ac:dyDescent="0.3">
      <c r="A339" s="131">
        <v>43661</v>
      </c>
      <c r="B339" s="109" t="s">
        <v>45</v>
      </c>
      <c r="C339" s="110" t="s">
        <v>46</v>
      </c>
      <c r="D339" s="25">
        <v>2887.69</v>
      </c>
      <c r="E339" s="25">
        <v>2765.44</v>
      </c>
      <c r="F339" s="25">
        <v>2746.22</v>
      </c>
      <c r="G339" s="25">
        <v>2750.14</v>
      </c>
      <c r="H339" s="25">
        <v>2859.08</v>
      </c>
      <c r="I339" s="25">
        <v>2844.51</v>
      </c>
      <c r="J339" s="25">
        <v>2755.09</v>
      </c>
      <c r="K339" s="25">
        <v>2751.92</v>
      </c>
      <c r="L339" s="25">
        <v>2831.29</v>
      </c>
      <c r="M339" s="25">
        <v>2775.1</v>
      </c>
      <c r="N339" s="25">
        <v>2757.63</v>
      </c>
      <c r="O339" s="25">
        <v>2762.57</v>
      </c>
      <c r="P339" s="25">
        <v>2774.79</v>
      </c>
      <c r="Q339" s="110">
        <f>IF((P340=""),"",MAX(D341:P341))</f>
        <v>2133.2000000000003</v>
      </c>
      <c r="R339" s="110">
        <f>IF(P340="","",MIN(D341:P341))</f>
        <v>2085.7599999999998</v>
      </c>
      <c r="S339" s="110">
        <f>IF((P341=""),"",AVERAGE(D341:P341))</f>
        <v>2111.9630769230771</v>
      </c>
      <c r="T339" s="110">
        <f>IF((P340=""),"",STDEV(D341:P341))</f>
        <v>14.144619344834183</v>
      </c>
      <c r="U339" s="110">
        <f>IF((P340=""),"",((Q339-R339)/(Q339+R339))*100)</f>
        <v>1.1244477311944296</v>
      </c>
      <c r="V339" s="70" t="str">
        <f>IF(P340="","",IF(U339&lt;7.2,IF(S339&gt;AB339,IF(S339&lt;AC339,"Pass","Fail"),"Fail"),"Fail"))</f>
        <v>Pass</v>
      </c>
      <c r="W339" s="125">
        <v>1159</v>
      </c>
      <c r="X339" s="72" t="s">
        <v>101</v>
      </c>
      <c r="Y339" s="112"/>
      <c r="Z339" s="113">
        <v>1600</v>
      </c>
      <c r="AA339" s="113">
        <v>2600</v>
      </c>
      <c r="AB339" s="114">
        <v>1900</v>
      </c>
      <c r="AC339" s="114">
        <v>2250</v>
      </c>
      <c r="AD339" s="115">
        <v>10</v>
      </c>
      <c r="AE339" s="115">
        <v>3.6</v>
      </c>
    </row>
    <row r="340" spans="1:31" x14ac:dyDescent="0.3">
      <c r="A340" s="133"/>
      <c r="B340" s="117"/>
      <c r="C340" s="117" t="s">
        <v>47</v>
      </c>
      <c r="D340" s="25">
        <v>1834.92</v>
      </c>
      <c r="E340" s="25">
        <v>1710.14</v>
      </c>
      <c r="F340" s="25">
        <v>1695.75</v>
      </c>
      <c r="G340" s="25">
        <v>1689.14</v>
      </c>
      <c r="H340" s="25">
        <v>1792.63</v>
      </c>
      <c r="I340" s="25">
        <v>1794.94</v>
      </c>
      <c r="J340" s="25">
        <v>1700.65</v>
      </c>
      <c r="K340" s="25">
        <v>1697.5</v>
      </c>
      <c r="L340" s="25">
        <v>1788.41</v>
      </c>
      <c r="M340" s="25">
        <v>1720.9</v>
      </c>
      <c r="N340" s="25">
        <v>1691.03</v>
      </c>
      <c r="O340" s="25">
        <v>1697.21</v>
      </c>
      <c r="P340" s="25">
        <v>1720.49</v>
      </c>
      <c r="Q340" s="117"/>
      <c r="R340" s="117"/>
      <c r="S340" s="117"/>
      <c r="T340" s="117"/>
      <c r="U340" s="117"/>
      <c r="V340" s="118"/>
      <c r="W340" s="79"/>
      <c r="Y340" s="112"/>
    </row>
    <row r="341" spans="1:31" ht="31.8" thickBot="1" x14ac:dyDescent="0.35">
      <c r="A341" s="134"/>
      <c r="B341" s="122"/>
      <c r="C341" s="84" t="s">
        <v>48</v>
      </c>
      <c r="D341" s="123">
        <f t="shared" ref="D341:P341" si="109">IF(((D339="")*AND(D340="")),"",(D339-D340)*2)</f>
        <v>2105.54</v>
      </c>
      <c r="E341" s="123">
        <f t="shared" si="109"/>
        <v>2110.6</v>
      </c>
      <c r="F341" s="123">
        <f t="shared" si="109"/>
        <v>2100.9399999999996</v>
      </c>
      <c r="G341" s="123">
        <f t="shared" si="109"/>
        <v>2121.9999999999995</v>
      </c>
      <c r="H341" s="123">
        <f t="shared" si="109"/>
        <v>2132.8999999999996</v>
      </c>
      <c r="I341" s="123">
        <f t="shared" si="109"/>
        <v>2099.1400000000003</v>
      </c>
      <c r="J341" s="123">
        <f t="shared" si="109"/>
        <v>2108.88</v>
      </c>
      <c r="K341" s="123">
        <f t="shared" si="109"/>
        <v>2108.84</v>
      </c>
      <c r="L341" s="123">
        <f t="shared" si="109"/>
        <v>2085.7599999999998</v>
      </c>
      <c r="M341" s="123">
        <f t="shared" si="109"/>
        <v>2108.3999999999996</v>
      </c>
      <c r="N341" s="123">
        <f t="shared" si="109"/>
        <v>2133.2000000000003</v>
      </c>
      <c r="O341" s="123">
        <f t="shared" si="109"/>
        <v>2130.7200000000003</v>
      </c>
      <c r="P341" s="123">
        <f t="shared" si="109"/>
        <v>2108.6</v>
      </c>
      <c r="Q341" s="105"/>
      <c r="R341" s="122"/>
      <c r="S341" s="122"/>
      <c r="T341" s="122"/>
      <c r="U341" s="122"/>
      <c r="V341" s="124"/>
      <c r="W341" s="88"/>
      <c r="Y341" s="112"/>
    </row>
    <row r="342" spans="1:31" x14ac:dyDescent="0.3">
      <c r="A342" s="131">
        <v>43667</v>
      </c>
      <c r="B342" s="109" t="s">
        <v>45</v>
      </c>
      <c r="C342" s="110" t="s">
        <v>46</v>
      </c>
      <c r="D342" s="25">
        <v>2898.28</v>
      </c>
      <c r="E342" s="25">
        <v>2774.5</v>
      </c>
      <c r="F342" s="25">
        <v>2755.73</v>
      </c>
      <c r="G342" s="25">
        <v>2762.02</v>
      </c>
      <c r="H342" s="25">
        <v>2869.3</v>
      </c>
      <c r="I342" s="25">
        <v>2855.59</v>
      </c>
      <c r="J342" s="25">
        <v>2764.23</v>
      </c>
      <c r="K342" s="25">
        <v>2763.54</v>
      </c>
      <c r="L342" s="25">
        <v>2849.51</v>
      </c>
      <c r="M342" s="25">
        <v>2787.36</v>
      </c>
      <c r="N342" s="25">
        <v>2768.83</v>
      </c>
      <c r="O342" s="25">
        <v>2774.67</v>
      </c>
      <c r="P342" s="25">
        <v>2785.24</v>
      </c>
      <c r="Q342" s="110">
        <f>IF((P343=""),"",MAX(D344:P344))</f>
        <v>2163.7400000000002</v>
      </c>
      <c r="R342" s="110">
        <f>IF(P343="","",MIN(D344:P344))</f>
        <v>2119.6799999999998</v>
      </c>
      <c r="S342" s="110">
        <f>IF((P344=""),"",AVERAGE(D344:P344))</f>
        <v>2137.6184615384618</v>
      </c>
      <c r="T342" s="110">
        <f>IF((P343=""),"",STDEV(D344:P344))</f>
        <v>12.245000235575009</v>
      </c>
      <c r="U342" s="110">
        <f>IF((P343=""),"",((Q342-R342)/(Q342+R342))*100)</f>
        <v>1.0286173198052118</v>
      </c>
      <c r="V342" s="70" t="str">
        <f>IF(P343="","",IF(U342&lt;7.2,IF(S342&gt;AB342,IF(S342&lt;AC342,"Pass","Fail"),"Fail"),"Fail"))</f>
        <v>Pass</v>
      </c>
      <c r="W342" s="125"/>
      <c r="Y342" s="112"/>
      <c r="Z342" s="113">
        <v>1600</v>
      </c>
      <c r="AA342" s="113">
        <v>2600</v>
      </c>
      <c r="AB342" s="114">
        <v>1900</v>
      </c>
      <c r="AC342" s="114">
        <v>2250</v>
      </c>
      <c r="AD342" s="115">
        <v>10</v>
      </c>
      <c r="AE342" s="115">
        <v>3.6</v>
      </c>
    </row>
    <row r="343" spans="1:31" x14ac:dyDescent="0.3">
      <c r="A343" s="133"/>
      <c r="B343" s="117"/>
      <c r="C343" s="117" t="s">
        <v>47</v>
      </c>
      <c r="D343" s="25">
        <v>1831.46</v>
      </c>
      <c r="E343" s="25">
        <v>1708.93</v>
      </c>
      <c r="F343" s="25">
        <v>1695.89</v>
      </c>
      <c r="G343" s="25">
        <v>1694.93</v>
      </c>
      <c r="H343" s="25">
        <v>1787.43</v>
      </c>
      <c r="I343" s="25">
        <v>1792.54</v>
      </c>
      <c r="J343" s="25">
        <v>1697.01</v>
      </c>
      <c r="K343" s="25">
        <v>1693.27</v>
      </c>
      <c r="L343" s="25">
        <v>1786.02</v>
      </c>
      <c r="M343" s="25">
        <v>1718.13</v>
      </c>
      <c r="N343" s="25">
        <v>1693.59</v>
      </c>
      <c r="O343" s="25">
        <v>1697.37</v>
      </c>
      <c r="P343" s="25">
        <v>1717.71</v>
      </c>
      <c r="Q343" s="117"/>
      <c r="R343" s="117"/>
      <c r="S343" s="117"/>
      <c r="T343" s="117"/>
      <c r="U343" s="117"/>
      <c r="V343" s="118"/>
      <c r="W343" s="79"/>
      <c r="Y343" s="112"/>
    </row>
    <row r="344" spans="1:31" ht="31.8" thickBot="1" x14ac:dyDescent="0.35">
      <c r="A344" s="134"/>
      <c r="B344" s="122"/>
      <c r="C344" s="84" t="s">
        <v>48</v>
      </c>
      <c r="D344" s="123">
        <f t="shared" ref="D344:P344" si="110">IF(((D342="")*AND(D343="")),"",(D342-D343)*2)</f>
        <v>2133.6400000000003</v>
      </c>
      <c r="E344" s="123">
        <f t="shared" si="110"/>
        <v>2131.14</v>
      </c>
      <c r="F344" s="123">
        <f t="shared" si="110"/>
        <v>2119.6799999999998</v>
      </c>
      <c r="G344" s="123">
        <f t="shared" si="110"/>
        <v>2134.1799999999998</v>
      </c>
      <c r="H344" s="123">
        <f t="shared" si="110"/>
        <v>2163.7400000000002</v>
      </c>
      <c r="I344" s="123">
        <f t="shared" si="110"/>
        <v>2126.1000000000004</v>
      </c>
      <c r="J344" s="123">
        <f t="shared" si="110"/>
        <v>2134.44</v>
      </c>
      <c r="K344" s="123">
        <f t="shared" si="110"/>
        <v>2140.54</v>
      </c>
      <c r="L344" s="123">
        <f t="shared" si="110"/>
        <v>2126.9800000000005</v>
      </c>
      <c r="M344" s="123">
        <f t="shared" si="110"/>
        <v>2138.46</v>
      </c>
      <c r="N344" s="123">
        <f t="shared" si="110"/>
        <v>2150.48</v>
      </c>
      <c r="O344" s="123">
        <f t="shared" si="110"/>
        <v>2154.6000000000004</v>
      </c>
      <c r="P344" s="123">
        <f t="shared" si="110"/>
        <v>2135.0599999999995</v>
      </c>
      <c r="Q344" s="105"/>
      <c r="R344" s="122"/>
      <c r="S344" s="122"/>
      <c r="T344" s="122"/>
      <c r="U344" s="122"/>
      <c r="V344" s="124"/>
      <c r="W344" s="88"/>
      <c r="Y344" s="112"/>
    </row>
    <row r="345" spans="1:31" x14ac:dyDescent="0.3">
      <c r="A345" s="131">
        <v>43671</v>
      </c>
      <c r="B345" s="109" t="s">
        <v>45</v>
      </c>
      <c r="C345" s="110" t="s">
        <v>46</v>
      </c>
      <c r="D345" s="25">
        <v>2888.85</v>
      </c>
      <c r="E345" s="25">
        <v>2764.1</v>
      </c>
      <c r="F345" s="25">
        <v>2750.16</v>
      </c>
      <c r="G345" s="25">
        <v>2756.99</v>
      </c>
      <c r="H345" s="25">
        <v>2855.95</v>
      </c>
      <c r="I345" s="25">
        <v>2864.77</v>
      </c>
      <c r="J345" s="25">
        <v>2759.11</v>
      </c>
      <c r="K345" s="25">
        <v>2757.23</v>
      </c>
      <c r="L345" s="25">
        <v>2841.53</v>
      </c>
      <c r="M345" s="25">
        <v>2783.46</v>
      </c>
      <c r="N345" s="25">
        <v>2767.86</v>
      </c>
      <c r="O345" s="25">
        <v>2767.74</v>
      </c>
      <c r="P345" s="25">
        <v>2770.84</v>
      </c>
      <c r="Q345" s="110">
        <f>IF((P346=""),"",MAX(D347:P347))</f>
        <v>2150.8599999999997</v>
      </c>
      <c r="R345" s="110">
        <f>IF(P346="","",MIN(D347:P347))</f>
        <v>2089.9200000000005</v>
      </c>
      <c r="S345" s="110">
        <f>IF((P347=""),"",AVERAGE(D347:P347))</f>
        <v>2125.2784615384617</v>
      </c>
      <c r="T345" s="110">
        <f>IF((P346=""),"",STDEV(D347:P347))</f>
        <v>16.874095455338971</v>
      </c>
      <c r="U345" s="110">
        <f>IF((P346=""),"",((Q345-R345)/(Q345+R345))*100)</f>
        <v>1.4369997972070971</v>
      </c>
      <c r="V345" s="70" t="str">
        <f>IF(P346="","",IF(U345&lt;7.2,IF(S345&gt;AB345,IF(S345&lt;AC345,"Pass","Fail"),"Fail"),"Fail"))</f>
        <v>Pass</v>
      </c>
      <c r="W345" s="125">
        <v>1159</v>
      </c>
      <c r="X345" s="72" t="s">
        <v>102</v>
      </c>
      <c r="Y345" s="112"/>
      <c r="Z345" s="113">
        <v>1600</v>
      </c>
      <c r="AA345" s="113">
        <v>2600</v>
      </c>
      <c r="AB345" s="114">
        <v>1900</v>
      </c>
      <c r="AC345" s="114">
        <v>2250</v>
      </c>
      <c r="AD345" s="115">
        <v>10</v>
      </c>
      <c r="AE345" s="115">
        <v>3.6</v>
      </c>
    </row>
    <row r="346" spans="1:31" x14ac:dyDescent="0.3">
      <c r="A346" s="133"/>
      <c r="B346" s="117"/>
      <c r="C346" s="117" t="s">
        <v>47</v>
      </c>
      <c r="D346" s="25">
        <v>1826.18</v>
      </c>
      <c r="E346" s="25">
        <v>1703.56</v>
      </c>
      <c r="F346" s="25">
        <v>1691.12</v>
      </c>
      <c r="G346" s="25">
        <v>1687.83</v>
      </c>
      <c r="H346" s="25">
        <v>1780.52</v>
      </c>
      <c r="I346" s="25">
        <v>1806.92</v>
      </c>
      <c r="J346" s="25">
        <v>1700.87</v>
      </c>
      <c r="K346" s="25">
        <v>1690.57</v>
      </c>
      <c r="L346" s="25">
        <v>1796.57</v>
      </c>
      <c r="M346" s="25">
        <v>1723.3</v>
      </c>
      <c r="N346" s="25">
        <v>1693.69</v>
      </c>
      <c r="O346" s="25">
        <v>1697.26</v>
      </c>
      <c r="P346" s="25">
        <v>1715.89</v>
      </c>
      <c r="Q346" s="117"/>
      <c r="R346" s="117"/>
      <c r="S346" s="117"/>
      <c r="T346" s="117"/>
      <c r="U346" s="117"/>
      <c r="V346" s="118"/>
      <c r="W346" s="79"/>
      <c r="Y346" s="112"/>
    </row>
    <row r="347" spans="1:31" ht="31.8" thickBot="1" x14ac:dyDescent="0.35">
      <c r="A347" s="134"/>
      <c r="B347" s="122"/>
      <c r="C347" s="84" t="s">
        <v>48</v>
      </c>
      <c r="D347" s="123">
        <f t="shared" ref="D347:P347" si="111">IF(((D345="")*AND(D346="")),"",(D345-D346)*2)</f>
        <v>2125.3399999999997</v>
      </c>
      <c r="E347" s="123">
        <f t="shared" si="111"/>
        <v>2121.08</v>
      </c>
      <c r="F347" s="123">
        <f t="shared" si="111"/>
        <v>2118.08</v>
      </c>
      <c r="G347" s="123">
        <f t="shared" si="111"/>
        <v>2138.3199999999997</v>
      </c>
      <c r="H347" s="123">
        <f t="shared" si="111"/>
        <v>2150.8599999999997</v>
      </c>
      <c r="I347" s="123">
        <f t="shared" si="111"/>
        <v>2115.6999999999998</v>
      </c>
      <c r="J347" s="123">
        <f t="shared" si="111"/>
        <v>2116.4800000000005</v>
      </c>
      <c r="K347" s="123">
        <f t="shared" si="111"/>
        <v>2133.3200000000002</v>
      </c>
      <c r="L347" s="123">
        <f t="shared" si="111"/>
        <v>2089.9200000000005</v>
      </c>
      <c r="M347" s="123">
        <f t="shared" si="111"/>
        <v>2120.3200000000002</v>
      </c>
      <c r="N347" s="123">
        <f t="shared" si="111"/>
        <v>2148.34</v>
      </c>
      <c r="O347" s="123">
        <f t="shared" si="111"/>
        <v>2140.9599999999996</v>
      </c>
      <c r="P347" s="123">
        <f t="shared" si="111"/>
        <v>2109.9</v>
      </c>
      <c r="Q347" s="105"/>
      <c r="R347" s="122"/>
      <c r="S347" s="122"/>
      <c r="T347" s="122"/>
      <c r="U347" s="122"/>
      <c r="V347" s="124"/>
      <c r="W347" s="88"/>
      <c r="Y347" s="112"/>
    </row>
    <row r="348" spans="1:31" x14ac:dyDescent="0.3">
      <c r="A348" s="131">
        <v>43674</v>
      </c>
      <c r="B348" s="109" t="s">
        <v>45</v>
      </c>
      <c r="C348" s="110" t="s">
        <v>46</v>
      </c>
      <c r="D348" s="25">
        <v>2880.14</v>
      </c>
      <c r="E348" s="25">
        <v>2776.49</v>
      </c>
      <c r="F348" s="25">
        <v>2773.78</v>
      </c>
      <c r="G348" s="25">
        <v>2788.38</v>
      </c>
      <c r="H348" s="25">
        <v>2904.02</v>
      </c>
      <c r="I348" s="25">
        <v>2854.96</v>
      </c>
      <c r="J348" s="25">
        <v>2779.78</v>
      </c>
      <c r="K348" s="25">
        <v>2782.05</v>
      </c>
      <c r="L348" s="25">
        <v>2863.55</v>
      </c>
      <c r="M348" s="25">
        <v>2786.82</v>
      </c>
      <c r="N348" s="25">
        <v>2795.03</v>
      </c>
      <c r="O348" s="25">
        <v>2798.77</v>
      </c>
      <c r="P348" s="25">
        <v>2789.98</v>
      </c>
      <c r="Q348" s="110">
        <f>IF((P349=""),"",MAX(D350:P350))</f>
        <v>2218.3200000000002</v>
      </c>
      <c r="R348" s="110">
        <f>IF(P349="","",MIN(D350:P350))</f>
        <v>2138.7200000000003</v>
      </c>
      <c r="S348" s="110">
        <f>IF((P350=""),"",AVERAGE(D350:P350))</f>
        <v>2173.6000000000004</v>
      </c>
      <c r="T348" s="110">
        <f>IF((P349=""),"",STDEV(D350:P350))</f>
        <v>19.499399990769039</v>
      </c>
      <c r="U348" s="110">
        <f>IF((P349=""),"",((Q348-R348)/(Q348+R348))*100)</f>
        <v>1.8269283733911073</v>
      </c>
      <c r="V348" s="70" t="str">
        <f>IF(P349="","",IF(U348&lt;7.2,IF(S348&gt;AB348,IF(S348&lt;AC348,"Pass","Fail"),"Fail"),"Fail"))</f>
        <v>Pass</v>
      </c>
      <c r="W348" s="125">
        <v>1340</v>
      </c>
      <c r="X348" s="72" t="s">
        <v>103</v>
      </c>
      <c r="Y348" s="112"/>
      <c r="Z348" s="113">
        <v>1600</v>
      </c>
      <c r="AA348" s="113">
        <v>2600</v>
      </c>
      <c r="AB348" s="114">
        <v>1900</v>
      </c>
      <c r="AC348" s="114">
        <v>2250</v>
      </c>
      <c r="AD348" s="115">
        <v>10</v>
      </c>
      <c r="AE348" s="115">
        <v>3.6</v>
      </c>
    </row>
    <row r="349" spans="1:31" x14ac:dyDescent="0.3">
      <c r="A349" s="133"/>
      <c r="B349" s="117"/>
      <c r="C349" s="117" t="s">
        <v>47</v>
      </c>
      <c r="D349" s="25">
        <v>1794.98</v>
      </c>
      <c r="E349" s="25">
        <v>1701.76</v>
      </c>
      <c r="F349" s="25">
        <v>1688.61</v>
      </c>
      <c r="G349" s="25">
        <v>1695.99</v>
      </c>
      <c r="H349" s="25">
        <v>1794.86</v>
      </c>
      <c r="I349" s="25">
        <v>1774.95</v>
      </c>
      <c r="J349" s="25">
        <v>1689.56</v>
      </c>
      <c r="K349" s="25">
        <v>1691.1</v>
      </c>
      <c r="L349" s="25">
        <v>1794.19</v>
      </c>
      <c r="M349" s="25">
        <v>1701.86</v>
      </c>
      <c r="N349" s="25">
        <v>1699.72</v>
      </c>
      <c r="O349" s="25">
        <v>1713.37</v>
      </c>
      <c r="P349" s="25">
        <v>1704.4</v>
      </c>
      <c r="Q349" s="117"/>
      <c r="R349" s="117"/>
      <c r="S349" s="117"/>
      <c r="T349" s="117"/>
      <c r="U349" s="117"/>
      <c r="V349" s="118"/>
      <c r="W349" s="79"/>
      <c r="Y349" s="112"/>
    </row>
    <row r="350" spans="1:31" ht="31.8" thickBot="1" x14ac:dyDescent="0.35">
      <c r="A350" s="134"/>
      <c r="B350" s="122"/>
      <c r="C350" s="84" t="s">
        <v>48</v>
      </c>
      <c r="D350" s="123">
        <f t="shared" ref="D350:P350" si="112">IF(((D348="")*AND(D349="")),"",(D348-D349)*2)</f>
        <v>2170.3199999999997</v>
      </c>
      <c r="E350" s="123">
        <f t="shared" si="112"/>
        <v>2149.4599999999996</v>
      </c>
      <c r="F350" s="123">
        <f t="shared" si="112"/>
        <v>2170.3400000000006</v>
      </c>
      <c r="G350" s="123">
        <f t="shared" si="112"/>
        <v>2184.7800000000002</v>
      </c>
      <c r="H350" s="123">
        <f t="shared" si="112"/>
        <v>2218.3200000000002</v>
      </c>
      <c r="I350" s="123">
        <f t="shared" si="112"/>
        <v>2160.02</v>
      </c>
      <c r="J350" s="123">
        <f t="shared" si="112"/>
        <v>2180.4400000000005</v>
      </c>
      <c r="K350" s="123">
        <f t="shared" si="112"/>
        <v>2181.9000000000005</v>
      </c>
      <c r="L350" s="123">
        <f t="shared" si="112"/>
        <v>2138.7200000000003</v>
      </c>
      <c r="M350" s="123">
        <f t="shared" si="112"/>
        <v>2169.9200000000005</v>
      </c>
      <c r="N350" s="123">
        <f t="shared" si="112"/>
        <v>2190.6200000000003</v>
      </c>
      <c r="O350" s="123">
        <f t="shared" si="112"/>
        <v>2170.8000000000002</v>
      </c>
      <c r="P350" s="123">
        <f t="shared" si="112"/>
        <v>2171.16</v>
      </c>
      <c r="Q350" s="105"/>
      <c r="R350" s="122"/>
      <c r="S350" s="122"/>
      <c r="T350" s="122"/>
      <c r="U350" s="122"/>
      <c r="V350" s="124"/>
      <c r="W350" s="88"/>
      <c r="Y350" s="112"/>
    </row>
    <row r="351" spans="1:31" x14ac:dyDescent="0.3">
      <c r="A351" s="131">
        <v>43678</v>
      </c>
      <c r="B351" s="109" t="s">
        <v>45</v>
      </c>
      <c r="C351" s="110" t="s">
        <v>46</v>
      </c>
      <c r="D351" s="25">
        <v>2867.75</v>
      </c>
      <c r="E351" s="25">
        <v>2778.14</v>
      </c>
      <c r="F351" s="25">
        <v>2771.63</v>
      </c>
      <c r="G351" s="25">
        <v>2784.59</v>
      </c>
      <c r="H351" s="25">
        <v>2889.25</v>
      </c>
      <c r="I351" s="25">
        <v>2848.75</v>
      </c>
      <c r="J351" s="25">
        <v>2779.24</v>
      </c>
      <c r="K351" s="25">
        <v>2780.2</v>
      </c>
      <c r="L351" s="25">
        <v>2858.37</v>
      </c>
      <c r="M351" s="25">
        <v>2779.64</v>
      </c>
      <c r="N351" s="25">
        <v>2792.92</v>
      </c>
      <c r="O351" s="25">
        <v>2792.71</v>
      </c>
      <c r="P351" s="25">
        <v>2786.91</v>
      </c>
      <c r="Q351" s="110">
        <f>IF((P352=""),"",MAX(D353:P353))</f>
        <v>2185.9</v>
      </c>
      <c r="R351" s="110">
        <f>IF(P352="","",MIN(D353:P353))</f>
        <v>2101.7199999999998</v>
      </c>
      <c r="S351" s="110">
        <f>IF((P353=""),"",AVERAGE(D353:P353))</f>
        <v>2127.6015384615384</v>
      </c>
      <c r="T351" s="110">
        <f>IF((P352=""),"",STDEV(D353:P353))</f>
        <v>23.032690480472198</v>
      </c>
      <c r="U351" s="110">
        <f>IF((P352=""),"",((Q351-R351)/(Q351+R351))*100)</f>
        <v>1.9633269739389287</v>
      </c>
      <c r="V351" s="70" t="str">
        <f>IF(P352="","",IF(U351&lt;7.2,IF(S351&gt;AB351,IF(S351&lt;AC351,"Pass","Fail"),"Fail"),"Fail"))</f>
        <v>Pass</v>
      </c>
      <c r="W351" s="125">
        <v>1159</v>
      </c>
      <c r="X351" s="72" t="s">
        <v>104</v>
      </c>
      <c r="Y351" s="112"/>
      <c r="Z351" s="113">
        <v>1600</v>
      </c>
      <c r="AA351" s="113">
        <v>2600</v>
      </c>
      <c r="AB351" s="114">
        <v>1900</v>
      </c>
      <c r="AC351" s="114">
        <v>2250</v>
      </c>
      <c r="AD351" s="115">
        <v>10</v>
      </c>
      <c r="AE351" s="115">
        <v>3.6</v>
      </c>
    </row>
    <row r="352" spans="1:31" x14ac:dyDescent="0.3">
      <c r="A352" s="133"/>
      <c r="B352" s="117"/>
      <c r="C352" s="117" t="s">
        <v>47</v>
      </c>
      <c r="D352" s="25">
        <v>1814.41</v>
      </c>
      <c r="E352" s="25">
        <v>1718.98</v>
      </c>
      <c r="F352" s="25">
        <v>1706.92</v>
      </c>
      <c r="G352" s="25">
        <v>1718.26</v>
      </c>
      <c r="H352" s="25">
        <v>1796.3</v>
      </c>
      <c r="I352" s="25">
        <v>1797.76</v>
      </c>
      <c r="J352" s="25">
        <v>1713.64</v>
      </c>
      <c r="K352" s="25">
        <v>1713.41</v>
      </c>
      <c r="L352" s="25">
        <v>1807.51</v>
      </c>
      <c r="M352" s="25">
        <v>1722.65</v>
      </c>
      <c r="N352" s="25">
        <v>1717.45</v>
      </c>
      <c r="O352" s="25">
        <v>1723.42</v>
      </c>
      <c r="P352" s="25">
        <v>1729.98</v>
      </c>
      <c r="Q352" s="117"/>
      <c r="R352" s="117"/>
      <c r="S352" s="117"/>
      <c r="T352" s="117"/>
      <c r="U352" s="117"/>
      <c r="V352" s="118"/>
      <c r="W352" s="79"/>
      <c r="Y352" s="112"/>
    </row>
    <row r="353" spans="1:31" ht="31.8" thickBot="1" x14ac:dyDescent="0.35">
      <c r="A353" s="134"/>
      <c r="B353" s="122"/>
      <c r="C353" s="84" t="s">
        <v>48</v>
      </c>
      <c r="D353" s="123">
        <f t="shared" ref="D353:P353" si="113">IF(((D351="")*AND(D352="")),"",(D351-D352)*2)</f>
        <v>2106.6799999999998</v>
      </c>
      <c r="E353" s="123">
        <f t="shared" si="113"/>
        <v>2118.3199999999997</v>
      </c>
      <c r="F353" s="123">
        <f t="shared" si="113"/>
        <v>2129.42</v>
      </c>
      <c r="G353" s="123">
        <f t="shared" si="113"/>
        <v>2132.6600000000003</v>
      </c>
      <c r="H353" s="123">
        <f t="shared" si="113"/>
        <v>2185.9</v>
      </c>
      <c r="I353" s="123">
        <f t="shared" si="113"/>
        <v>2101.98</v>
      </c>
      <c r="J353" s="123">
        <f t="shared" si="113"/>
        <v>2131.1999999999994</v>
      </c>
      <c r="K353" s="123">
        <f t="shared" si="113"/>
        <v>2133.5799999999995</v>
      </c>
      <c r="L353" s="123">
        <f t="shared" si="113"/>
        <v>2101.7199999999998</v>
      </c>
      <c r="M353" s="123">
        <f t="shared" si="113"/>
        <v>2113.9799999999996</v>
      </c>
      <c r="N353" s="123">
        <f t="shared" si="113"/>
        <v>2150.94</v>
      </c>
      <c r="O353" s="123">
        <f t="shared" si="113"/>
        <v>2138.58</v>
      </c>
      <c r="P353" s="123">
        <f t="shared" si="113"/>
        <v>2113.8599999999997</v>
      </c>
      <c r="Q353" s="105"/>
      <c r="R353" s="122"/>
      <c r="S353" s="122"/>
      <c r="T353" s="122"/>
      <c r="U353" s="122"/>
      <c r="V353" s="124"/>
      <c r="W353" s="88"/>
      <c r="Y353" s="112"/>
    </row>
    <row r="354" spans="1:31" x14ac:dyDescent="0.3">
      <c r="A354" s="131">
        <v>43681</v>
      </c>
      <c r="B354" s="109" t="s">
        <v>45</v>
      </c>
      <c r="C354" s="110" t="s">
        <v>46</v>
      </c>
      <c r="D354" s="25">
        <v>2876.47</v>
      </c>
      <c r="E354" s="25">
        <v>2778.89</v>
      </c>
      <c r="F354" s="25">
        <v>2771.68</v>
      </c>
      <c r="G354" s="25">
        <v>2791.04</v>
      </c>
      <c r="H354" s="25">
        <v>2891.09</v>
      </c>
      <c r="I354" s="25">
        <v>2848.65</v>
      </c>
      <c r="J354" s="25">
        <v>2777.93</v>
      </c>
      <c r="K354" s="25">
        <v>2781.91</v>
      </c>
      <c r="L354" s="25">
        <v>2861.21</v>
      </c>
      <c r="M354" s="25">
        <v>2788.63</v>
      </c>
      <c r="N354" s="25">
        <v>2798.62</v>
      </c>
      <c r="O354" s="25">
        <v>2797.61</v>
      </c>
      <c r="P354" s="25">
        <v>2783.69</v>
      </c>
      <c r="Q354" s="110">
        <f>IF((P355=""),"",MAX(D356:P356))</f>
        <v>1989.4800000000005</v>
      </c>
      <c r="R354" s="110">
        <f>IF(P355="","",MIN(D356:P356))</f>
        <v>1923.4999999999995</v>
      </c>
      <c r="S354" s="110">
        <f>IF((P356=""),"",AVERAGE(D356:P356))</f>
        <v>1947.9461538461537</v>
      </c>
      <c r="T354" s="110">
        <f>IF((P355=""),"",STDEV(D356:P356))</f>
        <v>20.71584318762725</v>
      </c>
      <c r="U354" s="110">
        <f>IF((P355=""),"",((Q354-R354)/(Q354+R354))*100)</f>
        <v>1.6861829091894394</v>
      </c>
      <c r="V354" s="70" t="str">
        <f>IF(P355="","",IF(U354&lt;7.2,IF(S354&gt;AB354,IF(S354&lt;AC354,"Pass","Fail"),"Fail"),"Fail"))</f>
        <v>Pass</v>
      </c>
      <c r="W354" s="125">
        <v>1335</v>
      </c>
      <c r="X354" s="72" t="s">
        <v>105</v>
      </c>
      <c r="Y354" s="112"/>
      <c r="Z354" s="113">
        <v>1600</v>
      </c>
      <c r="AA354" s="113">
        <v>2600</v>
      </c>
      <c r="AB354" s="114">
        <v>1900</v>
      </c>
      <c r="AC354" s="114">
        <v>2250</v>
      </c>
      <c r="AD354" s="115">
        <v>10</v>
      </c>
      <c r="AE354" s="115">
        <v>3.6</v>
      </c>
    </row>
    <row r="355" spans="1:31" x14ac:dyDescent="0.3">
      <c r="A355" s="133"/>
      <c r="B355" s="117"/>
      <c r="C355" s="117" t="s">
        <v>47</v>
      </c>
      <c r="D355" s="25">
        <v>1890.44</v>
      </c>
      <c r="E355" s="25">
        <v>1812.56</v>
      </c>
      <c r="F355" s="25">
        <v>1809.93</v>
      </c>
      <c r="G355" s="25">
        <v>1816.76</v>
      </c>
      <c r="H355" s="25">
        <v>1896.35</v>
      </c>
      <c r="I355" s="25">
        <v>1865.71</v>
      </c>
      <c r="J355" s="25">
        <v>1811.12</v>
      </c>
      <c r="K355" s="25">
        <v>1817.58</v>
      </c>
      <c r="L355" s="25">
        <v>1883.7</v>
      </c>
      <c r="M355" s="25">
        <v>1822.79</v>
      </c>
      <c r="N355" s="25">
        <v>1819.12</v>
      </c>
      <c r="O355" s="25">
        <v>1818.19</v>
      </c>
      <c r="P355" s="25">
        <v>1821.52</v>
      </c>
      <c r="Q355" s="117"/>
      <c r="R355" s="117"/>
      <c r="S355" s="117"/>
      <c r="T355" s="117"/>
      <c r="U355" s="117"/>
      <c r="V355" s="118"/>
      <c r="W355" s="79"/>
      <c r="Y355" s="112"/>
    </row>
    <row r="356" spans="1:31" ht="31.8" thickBot="1" x14ac:dyDescent="0.35">
      <c r="A356" s="134"/>
      <c r="B356" s="122"/>
      <c r="C356" s="84" t="s">
        <v>48</v>
      </c>
      <c r="D356" s="123">
        <f t="shared" ref="D356:P356" si="114">IF(((D354="")*AND(D355="")),"",(D354-D355)*2)</f>
        <v>1972.0599999999995</v>
      </c>
      <c r="E356" s="123">
        <f t="shared" si="114"/>
        <v>1932.6599999999999</v>
      </c>
      <c r="F356" s="123">
        <f t="shared" si="114"/>
        <v>1923.4999999999995</v>
      </c>
      <c r="G356" s="123">
        <f t="shared" si="114"/>
        <v>1948.56</v>
      </c>
      <c r="H356" s="123">
        <f t="shared" si="114"/>
        <v>1989.4800000000005</v>
      </c>
      <c r="I356" s="123">
        <f t="shared" si="114"/>
        <v>1965.88</v>
      </c>
      <c r="J356" s="123">
        <f t="shared" si="114"/>
        <v>1933.62</v>
      </c>
      <c r="K356" s="123">
        <f t="shared" si="114"/>
        <v>1928.6599999999999</v>
      </c>
      <c r="L356" s="123">
        <f t="shared" si="114"/>
        <v>1955.02</v>
      </c>
      <c r="M356" s="123">
        <f t="shared" si="114"/>
        <v>1931.6800000000003</v>
      </c>
      <c r="N356" s="123">
        <f t="shared" si="114"/>
        <v>1959</v>
      </c>
      <c r="O356" s="123">
        <f t="shared" si="114"/>
        <v>1958.8400000000001</v>
      </c>
      <c r="P356" s="123">
        <f t="shared" si="114"/>
        <v>1924.3400000000001</v>
      </c>
      <c r="Q356" s="105"/>
      <c r="R356" s="122"/>
      <c r="S356" s="122"/>
      <c r="T356" s="122"/>
      <c r="U356" s="122"/>
      <c r="V356" s="124"/>
      <c r="W356" s="88"/>
      <c r="Y356" s="112"/>
    </row>
    <row r="357" spans="1:31" x14ac:dyDescent="0.3">
      <c r="A357" s="89">
        <v>43685</v>
      </c>
      <c r="B357" s="109" t="s">
        <v>45</v>
      </c>
      <c r="C357" s="110" t="s">
        <v>46</v>
      </c>
      <c r="D357" s="25">
        <v>2866.16</v>
      </c>
      <c r="E357" s="25">
        <v>2778.58</v>
      </c>
      <c r="F357" s="25">
        <v>2774.66</v>
      </c>
      <c r="G357" s="25">
        <v>2782.78</v>
      </c>
      <c r="H357" s="25">
        <v>2883.24</v>
      </c>
      <c r="I357" s="25">
        <v>2846.89</v>
      </c>
      <c r="J357" s="25">
        <v>2779.54</v>
      </c>
      <c r="K357" s="25">
        <v>2778.49</v>
      </c>
      <c r="L357" s="25">
        <v>2853.56</v>
      </c>
      <c r="M357" s="25">
        <v>2783.26</v>
      </c>
      <c r="N357" s="25">
        <v>2797.36</v>
      </c>
      <c r="O357" s="25">
        <v>2798.21</v>
      </c>
      <c r="P357" s="25">
        <v>2790.77</v>
      </c>
      <c r="Q357" s="110">
        <f>IF((P358=""),"",MAX(D359:P359))</f>
        <v>2107.6599999999994</v>
      </c>
      <c r="R357" s="110">
        <f>IF(P358="","",MIN(D359:P359))</f>
        <v>2029.8399999999997</v>
      </c>
      <c r="S357" s="110">
        <f>IF((P359=""),"",AVERAGE(D359:P359))</f>
        <v>2062.6846153846154</v>
      </c>
      <c r="T357" s="110">
        <f>IF((P358=""),"",STDEV(D359:P359))</f>
        <v>21.874778709503424</v>
      </c>
      <c r="U357" s="110">
        <f>IF((P358=""),"",((Q357-R357)/(Q357+R357))*100)</f>
        <v>1.8808459214501445</v>
      </c>
      <c r="V357" s="70" t="str">
        <f>IF(P358="","",IF(U357&lt;7.2,IF(S357&gt;AB357,IF(S357&lt;AC357,"Pass","Fail"),"Fail"),"Fail"))</f>
        <v>Pass</v>
      </c>
      <c r="W357" s="125">
        <v>121</v>
      </c>
      <c r="Y357" s="112"/>
      <c r="Z357" s="113">
        <v>1600</v>
      </c>
      <c r="AA357" s="113">
        <v>2600</v>
      </c>
      <c r="AB357" s="114">
        <v>1900</v>
      </c>
      <c r="AC357" s="114">
        <v>2250</v>
      </c>
      <c r="AD357" s="115">
        <v>10</v>
      </c>
      <c r="AE357" s="115">
        <v>3.6</v>
      </c>
    </row>
    <row r="358" spans="1:31" x14ac:dyDescent="0.3">
      <c r="A358" s="133"/>
      <c r="B358" s="117"/>
      <c r="C358" s="117" t="s">
        <v>47</v>
      </c>
      <c r="D358" s="25">
        <v>1848.5</v>
      </c>
      <c r="E358" s="25">
        <v>1750.56</v>
      </c>
      <c r="F358" s="25">
        <v>1747.99</v>
      </c>
      <c r="G358" s="25">
        <v>1749</v>
      </c>
      <c r="H358" s="25">
        <v>1829.41</v>
      </c>
      <c r="I358" s="25">
        <v>1811.79</v>
      </c>
      <c r="J358" s="25">
        <v>1748.76</v>
      </c>
      <c r="K358" s="25">
        <v>1748.55</v>
      </c>
      <c r="L358" s="25">
        <v>1838.64</v>
      </c>
      <c r="M358" s="25">
        <v>1754.19</v>
      </c>
      <c r="N358" s="25">
        <v>1756.82</v>
      </c>
      <c r="O358" s="25">
        <v>1752.03</v>
      </c>
      <c r="P358" s="25">
        <v>1769.81</v>
      </c>
      <c r="Q358" s="117"/>
      <c r="R358" s="117"/>
      <c r="S358" s="117"/>
      <c r="T358" s="117"/>
      <c r="U358" s="117"/>
      <c r="V358" s="118"/>
      <c r="W358" s="79"/>
      <c r="Y358" s="112"/>
    </row>
    <row r="359" spans="1:31" ht="31.8" thickBot="1" x14ac:dyDescent="0.35">
      <c r="A359" s="134"/>
      <c r="B359" s="122"/>
      <c r="C359" s="84" t="s">
        <v>48</v>
      </c>
      <c r="D359" s="123">
        <f t="shared" ref="D359:P359" si="115">IF(((D357="")*AND(D358="")),"",(D357-D358)*2)</f>
        <v>2035.3199999999997</v>
      </c>
      <c r="E359" s="123">
        <f t="shared" si="115"/>
        <v>2056.04</v>
      </c>
      <c r="F359" s="123">
        <f t="shared" si="115"/>
        <v>2053.3399999999997</v>
      </c>
      <c r="G359" s="123">
        <f t="shared" si="115"/>
        <v>2067.5600000000004</v>
      </c>
      <c r="H359" s="123">
        <f t="shared" si="115"/>
        <v>2107.6599999999994</v>
      </c>
      <c r="I359" s="123">
        <f t="shared" si="115"/>
        <v>2070.1999999999998</v>
      </c>
      <c r="J359" s="123">
        <f t="shared" si="115"/>
        <v>2061.56</v>
      </c>
      <c r="K359" s="123">
        <f t="shared" si="115"/>
        <v>2059.8799999999997</v>
      </c>
      <c r="L359" s="123">
        <f t="shared" si="115"/>
        <v>2029.8399999999997</v>
      </c>
      <c r="M359" s="123">
        <f t="shared" si="115"/>
        <v>2058.1400000000003</v>
      </c>
      <c r="N359" s="123">
        <f t="shared" si="115"/>
        <v>2081.0800000000004</v>
      </c>
      <c r="O359" s="123">
        <f t="shared" si="115"/>
        <v>2092.36</v>
      </c>
      <c r="P359" s="123">
        <f t="shared" si="115"/>
        <v>2041.92</v>
      </c>
      <c r="Q359" s="105"/>
      <c r="R359" s="122"/>
      <c r="S359" s="122"/>
      <c r="T359" s="122"/>
      <c r="U359" s="122"/>
      <c r="V359" s="124"/>
      <c r="W359" s="88"/>
      <c r="Y359" s="112"/>
    </row>
    <row r="360" spans="1:31" x14ac:dyDescent="0.3">
      <c r="A360" s="89">
        <v>43690</v>
      </c>
      <c r="B360" s="109" t="s">
        <v>45</v>
      </c>
      <c r="C360" s="110" t="s">
        <v>46</v>
      </c>
      <c r="D360" s="25">
        <v>2871.36</v>
      </c>
      <c r="E360" s="25">
        <v>2774.81</v>
      </c>
      <c r="F360" s="25">
        <v>2776.53</v>
      </c>
      <c r="G360" s="25">
        <v>2784</v>
      </c>
      <c r="H360" s="25">
        <v>2886.15</v>
      </c>
      <c r="I360" s="25">
        <v>2841.53</v>
      </c>
      <c r="J360" s="25">
        <v>2775.05</v>
      </c>
      <c r="K360" s="25">
        <v>2776.12</v>
      </c>
      <c r="L360" s="25">
        <v>2853.94</v>
      </c>
      <c r="M360" s="25">
        <v>2781.11</v>
      </c>
      <c r="N360" s="25">
        <v>2796.39</v>
      </c>
      <c r="O360" s="25">
        <v>2800.16</v>
      </c>
      <c r="P360" s="25">
        <v>2790.07</v>
      </c>
      <c r="Q360" s="110">
        <f>IF((P361=""),"",MAX(D362:P362))</f>
        <v>2132.6600000000003</v>
      </c>
      <c r="R360" s="110">
        <f>IF(P361="","",MIN(D362:P362))</f>
        <v>2063.6200000000003</v>
      </c>
      <c r="S360" s="110">
        <f>IF((P362=""),"",AVERAGE(D362:P362))</f>
        <v>2086.7430769230768</v>
      </c>
      <c r="T360" s="110">
        <f>IF((P361=""),"",STDEV(D362:P362))</f>
        <v>22.851456330182863</v>
      </c>
      <c r="U360" s="110">
        <f>IF((P361=""),"",((Q360-R360)/(Q360+R360))*100)</f>
        <v>1.6452667600827389</v>
      </c>
      <c r="V360" s="70" t="str">
        <f>IF(P361="","",IF(U360&lt;7.2,IF(S360&gt;AB360,IF(S360&lt;AC360,"Pass","Fail"),"Fail"),"Fail"))</f>
        <v>Pass</v>
      </c>
      <c r="W360" s="125" t="s">
        <v>106</v>
      </c>
      <c r="X360" s="72" t="s">
        <v>107</v>
      </c>
      <c r="Y360" s="112"/>
      <c r="Z360" s="113">
        <v>1600</v>
      </c>
      <c r="AA360" s="113">
        <v>2600</v>
      </c>
      <c r="AB360" s="114">
        <v>1900</v>
      </c>
      <c r="AC360" s="114">
        <v>2250</v>
      </c>
      <c r="AD360" s="115">
        <v>10</v>
      </c>
      <c r="AE360" s="115">
        <v>3.6</v>
      </c>
    </row>
    <row r="361" spans="1:31" x14ac:dyDescent="0.3">
      <c r="A361" s="133"/>
      <c r="B361" s="117"/>
      <c r="C361" s="117" t="s">
        <v>47</v>
      </c>
      <c r="D361" s="25">
        <v>1838.94</v>
      </c>
      <c r="E361" s="25">
        <v>1738.85</v>
      </c>
      <c r="F361" s="25">
        <v>1725.78</v>
      </c>
      <c r="G361" s="25">
        <v>1730.81</v>
      </c>
      <c r="H361" s="25">
        <v>1819.82</v>
      </c>
      <c r="I361" s="25">
        <v>1809.72</v>
      </c>
      <c r="J361" s="25">
        <v>1739.77</v>
      </c>
      <c r="K361" s="25">
        <v>1737.83</v>
      </c>
      <c r="L361" s="25">
        <v>1819</v>
      </c>
      <c r="M361" s="25">
        <v>1744.05</v>
      </c>
      <c r="N361" s="25">
        <v>1737.87</v>
      </c>
      <c r="O361" s="25">
        <v>1747</v>
      </c>
      <c r="P361" s="25">
        <v>1753.95</v>
      </c>
      <c r="Q361" s="117"/>
      <c r="R361" s="117"/>
      <c r="S361" s="117"/>
      <c r="T361" s="117"/>
      <c r="U361" s="117"/>
      <c r="V361" s="118"/>
      <c r="W361" s="79"/>
      <c r="Y361" s="112"/>
    </row>
    <row r="362" spans="1:31" ht="31.8" thickBot="1" x14ac:dyDescent="0.35">
      <c r="A362" s="134"/>
      <c r="B362" s="122"/>
      <c r="C362" s="84" t="s">
        <v>48</v>
      </c>
      <c r="D362" s="123">
        <f t="shared" ref="D362:P362" si="116">IF(((D360="")*AND(D361="")),"",(D360-D361)*2)</f>
        <v>2064.84</v>
      </c>
      <c r="E362" s="123">
        <f t="shared" si="116"/>
        <v>2071.92</v>
      </c>
      <c r="F362" s="123">
        <f t="shared" si="116"/>
        <v>2101.5000000000005</v>
      </c>
      <c r="G362" s="123">
        <f t="shared" si="116"/>
        <v>2106.38</v>
      </c>
      <c r="H362" s="123">
        <f t="shared" si="116"/>
        <v>2132.6600000000003</v>
      </c>
      <c r="I362" s="123">
        <f t="shared" si="116"/>
        <v>2063.6200000000003</v>
      </c>
      <c r="J362" s="123">
        <f t="shared" si="116"/>
        <v>2070.5600000000004</v>
      </c>
      <c r="K362" s="123">
        <f t="shared" si="116"/>
        <v>2076.58</v>
      </c>
      <c r="L362" s="123">
        <f t="shared" si="116"/>
        <v>2069.88</v>
      </c>
      <c r="M362" s="123">
        <f t="shared" si="116"/>
        <v>2074.1200000000003</v>
      </c>
      <c r="N362" s="123">
        <f t="shared" si="116"/>
        <v>2117.04</v>
      </c>
      <c r="O362" s="123">
        <f t="shared" si="116"/>
        <v>2106.3199999999997</v>
      </c>
      <c r="P362" s="123">
        <f t="shared" si="116"/>
        <v>2072.2400000000002</v>
      </c>
      <c r="Q362" s="105"/>
      <c r="R362" s="122"/>
      <c r="S362" s="122"/>
      <c r="T362" s="122"/>
      <c r="U362" s="122"/>
      <c r="V362" s="124"/>
      <c r="W362" s="88"/>
      <c r="Y362" s="112"/>
    </row>
    <row r="363" spans="1:31" x14ac:dyDescent="0.3">
      <c r="A363" s="89">
        <v>43694</v>
      </c>
      <c r="B363" s="109" t="s">
        <v>45</v>
      </c>
      <c r="C363" s="110" t="s">
        <v>46</v>
      </c>
      <c r="D363" s="25">
        <v>3132.4</v>
      </c>
      <c r="E363" s="25">
        <v>2992.53</v>
      </c>
      <c r="F363" s="25">
        <v>2967.39</v>
      </c>
      <c r="G363" s="25">
        <v>2972.68</v>
      </c>
      <c r="H363" s="25">
        <v>3077.02</v>
      </c>
      <c r="I363" s="25">
        <v>3072.53</v>
      </c>
      <c r="J363" s="25">
        <v>2979.54</v>
      </c>
      <c r="K363" s="25">
        <v>2976</v>
      </c>
      <c r="L363" s="25">
        <v>3056.41</v>
      </c>
      <c r="M363" s="25">
        <v>3003.23</v>
      </c>
      <c r="N363" s="25">
        <v>2980.37</v>
      </c>
      <c r="O363" s="25">
        <v>2982.32</v>
      </c>
      <c r="P363" s="25">
        <v>3003.52</v>
      </c>
      <c r="Q363" s="110">
        <f>IF((P364=""),"",MAX(D365:P365))</f>
        <v>2270.44</v>
      </c>
      <c r="R363" s="110">
        <f>IF(P364="","",MIN(D365:P365))</f>
        <v>2157.08</v>
      </c>
      <c r="S363" s="110">
        <f>IF((P365=""),"",AVERAGE(D365:P365))</f>
        <v>2190.1307692307691</v>
      </c>
      <c r="T363" s="110">
        <f>IF((P364=""),"",STDEV(D365:P365))</f>
        <v>27.526211284742931</v>
      </c>
      <c r="U363" s="110">
        <f>IF((P364=""),"",((Q363-R363)/(Q363+R363))*100)</f>
        <v>2.5603498120844201</v>
      </c>
      <c r="V363" s="70" t="str">
        <f>IF(P364="","",IF(U363&lt;7.2,IF(S363&gt;AB363,IF(S363&lt;AC363,"Pass","Fail"),"Fail"),"Fail"))</f>
        <v>Pass</v>
      </c>
      <c r="W363" s="125">
        <v>64</v>
      </c>
      <c r="X363" s="72" t="s">
        <v>108</v>
      </c>
      <c r="Y363" s="112"/>
      <c r="Z363" s="113">
        <v>1600</v>
      </c>
      <c r="AA363" s="113">
        <v>2600</v>
      </c>
      <c r="AB363" s="114">
        <v>1900</v>
      </c>
      <c r="AC363" s="114">
        <v>2250</v>
      </c>
      <c r="AD363" s="115">
        <v>10</v>
      </c>
      <c r="AE363" s="115">
        <v>3.6</v>
      </c>
    </row>
    <row r="364" spans="1:31" x14ac:dyDescent="0.3">
      <c r="A364" s="133"/>
      <c r="B364" s="117"/>
      <c r="C364" s="117" t="s">
        <v>47</v>
      </c>
      <c r="D364" s="25">
        <v>2044.02</v>
      </c>
      <c r="E364" s="25">
        <v>1899.77</v>
      </c>
      <c r="F364" s="25">
        <v>1888.85</v>
      </c>
      <c r="G364" s="25">
        <v>1880.46</v>
      </c>
      <c r="H364" s="25">
        <v>1941.8</v>
      </c>
      <c r="I364" s="25">
        <v>1968.48</v>
      </c>
      <c r="J364" s="25">
        <v>1891.88</v>
      </c>
      <c r="K364" s="25">
        <v>1890.8</v>
      </c>
      <c r="L364" s="25">
        <v>1956.56</v>
      </c>
      <c r="M364" s="25">
        <v>1914.76</v>
      </c>
      <c r="N364" s="25">
        <v>1881.6</v>
      </c>
      <c r="O364" s="25">
        <v>1890.93</v>
      </c>
      <c r="P364" s="25">
        <v>1910.18</v>
      </c>
      <c r="Q364" s="117"/>
      <c r="R364" s="117"/>
      <c r="S364" s="117"/>
      <c r="T364" s="117"/>
      <c r="U364" s="117"/>
      <c r="V364" s="118"/>
      <c r="W364" s="79"/>
      <c r="Y364" s="112"/>
    </row>
    <row r="365" spans="1:31" ht="31.8" thickBot="1" x14ac:dyDescent="0.35">
      <c r="A365" s="134"/>
      <c r="B365" s="122"/>
      <c r="C365" s="84" t="s">
        <v>48</v>
      </c>
      <c r="D365" s="123">
        <f t="shared" ref="D365:P365" si="117">IF(((D363="")*AND(D364="")),"",(D363-D364)*2)</f>
        <v>2176.7600000000002</v>
      </c>
      <c r="E365" s="123">
        <f t="shared" si="117"/>
        <v>2185.5200000000004</v>
      </c>
      <c r="F365" s="123">
        <f t="shared" si="117"/>
        <v>2157.08</v>
      </c>
      <c r="G365" s="123">
        <f t="shared" si="117"/>
        <v>2184.4399999999996</v>
      </c>
      <c r="H365" s="123">
        <f t="shared" si="117"/>
        <v>2270.44</v>
      </c>
      <c r="I365" s="123">
        <f t="shared" si="117"/>
        <v>2208.1000000000004</v>
      </c>
      <c r="J365" s="123">
        <f t="shared" si="117"/>
        <v>2175.3199999999997</v>
      </c>
      <c r="K365" s="123">
        <f t="shared" si="117"/>
        <v>2170.4</v>
      </c>
      <c r="L365" s="123">
        <f t="shared" si="117"/>
        <v>2199.6999999999998</v>
      </c>
      <c r="M365" s="123">
        <f t="shared" si="117"/>
        <v>2176.94</v>
      </c>
      <c r="N365" s="123">
        <f t="shared" si="117"/>
        <v>2197.54</v>
      </c>
      <c r="O365" s="123">
        <f t="shared" si="117"/>
        <v>2182.7800000000002</v>
      </c>
      <c r="P365" s="123">
        <f t="shared" si="117"/>
        <v>2186.6799999999998</v>
      </c>
      <c r="Q365" s="105"/>
      <c r="R365" s="122"/>
      <c r="S365" s="122"/>
      <c r="T365" s="122"/>
      <c r="U365" s="122"/>
      <c r="V365" s="124"/>
      <c r="W365" s="88"/>
      <c r="Y365" s="112"/>
    </row>
    <row r="366" spans="1:31" x14ac:dyDescent="0.3">
      <c r="A366" s="131">
        <v>43697</v>
      </c>
      <c r="B366" s="109" t="s">
        <v>45</v>
      </c>
      <c r="C366" s="110" t="s">
        <v>46</v>
      </c>
      <c r="D366" s="25">
        <v>3085.91</v>
      </c>
      <c r="E366" s="25">
        <v>2980.27</v>
      </c>
      <c r="F366" s="25">
        <v>2968.27</v>
      </c>
      <c r="G366" s="25">
        <v>2976.45</v>
      </c>
      <c r="H366" s="25">
        <v>3069.64</v>
      </c>
      <c r="I366" s="25">
        <v>3131.46</v>
      </c>
      <c r="J366" s="25">
        <v>2991.18</v>
      </c>
      <c r="K366" s="25">
        <v>2971.98</v>
      </c>
      <c r="L366" s="25">
        <v>3068.94</v>
      </c>
      <c r="M366" s="25">
        <v>3006.65</v>
      </c>
      <c r="N366" s="25">
        <v>2982.62</v>
      </c>
      <c r="O366" s="25">
        <v>2998.6</v>
      </c>
      <c r="P366" s="25">
        <v>2980.88</v>
      </c>
      <c r="Q366" s="110">
        <f>IF((P367=""),"",MAX(D368:P368))</f>
        <v>2230.16</v>
      </c>
      <c r="R366" s="110">
        <f>IF(P367="","",MIN(D368:P368))</f>
        <v>2131.6</v>
      </c>
      <c r="S366" s="110">
        <f>IF((P368=""),"",AVERAGE(D368:P368))</f>
        <v>2160.1615384615384</v>
      </c>
      <c r="T366" s="110">
        <f>IF((P367=""),"",STDEV(D368:P368))</f>
        <v>27.553152828110832</v>
      </c>
      <c r="U366" s="110">
        <f>IF((P367=""),"",((Q366-R366)/(Q366+R366))*100)</f>
        <v>2.2596383111404559</v>
      </c>
      <c r="V366" s="70" t="str">
        <f>IF(P367="","",IF(U366&lt;7.2,IF(S366&gt;AB366,IF(S366&lt;AC366,"Pass","Fail"),"Fail"),"Fail"))</f>
        <v>Pass</v>
      </c>
      <c r="W366" s="125">
        <v>1340</v>
      </c>
      <c r="Y366" s="112"/>
      <c r="Z366" s="113">
        <v>1600</v>
      </c>
      <c r="AA366" s="113">
        <v>2600</v>
      </c>
      <c r="AB366" s="114">
        <v>1900</v>
      </c>
      <c r="AC366" s="114">
        <v>2250</v>
      </c>
      <c r="AD366" s="115">
        <v>10</v>
      </c>
      <c r="AE366" s="115">
        <v>3.6</v>
      </c>
    </row>
    <row r="367" spans="1:31" x14ac:dyDescent="0.3">
      <c r="A367" s="133"/>
      <c r="B367" s="117"/>
      <c r="C367" s="117" t="s">
        <v>47</v>
      </c>
      <c r="D367" s="25">
        <v>2015.91</v>
      </c>
      <c r="E367" s="25">
        <v>1905.35</v>
      </c>
      <c r="F367" s="25">
        <v>1902.47</v>
      </c>
      <c r="G367" s="25">
        <v>1896.9</v>
      </c>
      <c r="H367" s="25">
        <v>1954.56</v>
      </c>
      <c r="I367" s="25">
        <v>2032.1</v>
      </c>
      <c r="J367" s="25">
        <v>1914.06</v>
      </c>
      <c r="K367" s="25">
        <v>1903.95</v>
      </c>
      <c r="L367" s="25">
        <v>1997.98</v>
      </c>
      <c r="M367" s="25">
        <v>1928.55</v>
      </c>
      <c r="N367" s="25">
        <v>1899.3</v>
      </c>
      <c r="O367" s="25">
        <v>1912.27</v>
      </c>
      <c r="P367" s="25">
        <v>1908.4</v>
      </c>
      <c r="Q367" s="117"/>
      <c r="R367" s="117"/>
      <c r="S367" s="117"/>
      <c r="T367" s="117"/>
      <c r="U367" s="117"/>
      <c r="V367" s="118"/>
      <c r="W367" s="79"/>
      <c r="Y367" s="112"/>
    </row>
    <row r="368" spans="1:31" ht="31.8" thickBot="1" x14ac:dyDescent="0.35">
      <c r="A368" s="134"/>
      <c r="B368" s="122"/>
      <c r="C368" s="84" t="s">
        <v>48</v>
      </c>
      <c r="D368" s="123">
        <f t="shared" ref="D368:P368" si="118">IF(((D366="")*AND(D367="")),"",(D366-D367)*2)</f>
        <v>2139.9999999999995</v>
      </c>
      <c r="E368" s="123">
        <f t="shared" si="118"/>
        <v>2149.84</v>
      </c>
      <c r="F368" s="123">
        <f t="shared" si="118"/>
        <v>2131.6</v>
      </c>
      <c r="G368" s="123">
        <f t="shared" si="118"/>
        <v>2159.0999999999995</v>
      </c>
      <c r="H368" s="123">
        <f t="shared" si="118"/>
        <v>2230.16</v>
      </c>
      <c r="I368" s="123">
        <f t="shared" si="118"/>
        <v>2198.7200000000003</v>
      </c>
      <c r="J368" s="123">
        <f t="shared" si="118"/>
        <v>2154.2399999999998</v>
      </c>
      <c r="K368" s="123">
        <f t="shared" si="118"/>
        <v>2136.06</v>
      </c>
      <c r="L368" s="123">
        <f t="shared" si="118"/>
        <v>2141.92</v>
      </c>
      <c r="M368" s="123">
        <f t="shared" si="118"/>
        <v>2156.2000000000003</v>
      </c>
      <c r="N368" s="123">
        <f t="shared" si="118"/>
        <v>2166.64</v>
      </c>
      <c r="O368" s="123">
        <f t="shared" si="118"/>
        <v>2172.66</v>
      </c>
      <c r="P368" s="123">
        <f t="shared" si="118"/>
        <v>2144.96</v>
      </c>
      <c r="Q368" s="105"/>
      <c r="R368" s="122"/>
      <c r="S368" s="122"/>
      <c r="T368" s="122"/>
      <c r="U368" s="122"/>
      <c r="V368" s="124"/>
      <c r="W368" s="88"/>
      <c r="Y368" s="112"/>
    </row>
    <row r="369" spans="1:31" x14ac:dyDescent="0.3">
      <c r="A369" s="135">
        <v>43700</v>
      </c>
      <c r="B369" s="109" t="s">
        <v>45</v>
      </c>
      <c r="C369" s="110" t="s">
        <v>46</v>
      </c>
      <c r="D369" s="25">
        <v>3071.41</v>
      </c>
      <c r="E369" s="25">
        <v>2979.62</v>
      </c>
      <c r="F369" s="25">
        <v>2969.13</v>
      </c>
      <c r="G369" s="25">
        <v>2980.75</v>
      </c>
      <c r="H369" s="25">
        <v>3075.52</v>
      </c>
      <c r="I369" s="25">
        <v>3127.85</v>
      </c>
      <c r="J369" s="25">
        <v>2990.27</v>
      </c>
      <c r="K369" s="25">
        <v>2975.15</v>
      </c>
      <c r="L369" s="25">
        <v>3076.17</v>
      </c>
      <c r="M369" s="25">
        <v>3007.48</v>
      </c>
      <c r="N369" s="25">
        <v>2981.52</v>
      </c>
      <c r="O369" s="25">
        <v>2999.02</v>
      </c>
      <c r="P369" s="25">
        <v>2981.48</v>
      </c>
      <c r="Q369" s="110">
        <f>IF((P370=""),"",MAX(D371:P371))</f>
        <v>2263.62</v>
      </c>
      <c r="R369" s="110">
        <f>IF(P370="","",MIN(D371:P371))</f>
        <v>2169.2799999999997</v>
      </c>
      <c r="S369" s="110">
        <f>IF((P371=""),"",AVERAGE(D371:P371))</f>
        <v>2206.4184615384611</v>
      </c>
      <c r="T369" s="110">
        <f>IF((P370=""),"",STDEV(D371:P371))</f>
        <v>27.166606292209106</v>
      </c>
      <c r="U369" s="110">
        <f>IF((P370=""),"",((Q369-R369)/(Q369+R369))*100)</f>
        <v>2.1281779422048808</v>
      </c>
      <c r="V369" s="70" t="str">
        <f>IF(P370="","",IF(U369&lt;7.2,IF(S369&gt;AB369,IF(S369&lt;AC369,"Pass","Fail"),"Fail"),"Fail"))</f>
        <v>Pass</v>
      </c>
      <c r="W369" s="125">
        <v>1340</v>
      </c>
      <c r="X369" s="72" t="s">
        <v>109</v>
      </c>
      <c r="Y369" s="112"/>
      <c r="Z369" s="113">
        <v>1600</v>
      </c>
      <c r="AA369" s="113">
        <v>2600</v>
      </c>
      <c r="AB369" s="114">
        <v>1900</v>
      </c>
      <c r="AC369" s="114">
        <v>2250</v>
      </c>
      <c r="AD369" s="115">
        <v>10</v>
      </c>
      <c r="AE369" s="115">
        <v>3.6</v>
      </c>
    </row>
    <row r="370" spans="1:31" x14ac:dyDescent="0.3">
      <c r="A370" s="133"/>
      <c r="B370" s="117"/>
      <c r="C370" s="117" t="s">
        <v>47</v>
      </c>
      <c r="D370" s="25">
        <v>1959.03</v>
      </c>
      <c r="E370" s="25">
        <v>1894.98</v>
      </c>
      <c r="F370" s="25">
        <v>1883.75</v>
      </c>
      <c r="G370" s="25">
        <v>1879.49</v>
      </c>
      <c r="H370" s="25">
        <v>1943.71</v>
      </c>
      <c r="I370" s="25">
        <v>2012.04</v>
      </c>
      <c r="J370" s="25">
        <v>1890.77</v>
      </c>
      <c r="K370" s="25">
        <v>1878.1</v>
      </c>
      <c r="L370" s="25">
        <v>1960.81</v>
      </c>
      <c r="M370" s="25">
        <v>1904.83</v>
      </c>
      <c r="N370" s="25">
        <v>1875.81</v>
      </c>
      <c r="O370" s="25">
        <v>1895.31</v>
      </c>
      <c r="P370" s="25">
        <v>1895.02</v>
      </c>
      <c r="Q370" s="117"/>
      <c r="R370" s="117"/>
      <c r="S370" s="117"/>
      <c r="T370" s="117"/>
      <c r="U370" s="117"/>
      <c r="V370" s="118"/>
      <c r="W370" s="79"/>
      <c r="Y370" s="112"/>
    </row>
    <row r="371" spans="1:31" ht="31.8" thickBot="1" x14ac:dyDescent="0.35">
      <c r="A371" s="134"/>
      <c r="B371" s="122"/>
      <c r="C371" s="84" t="s">
        <v>48</v>
      </c>
      <c r="D371" s="123">
        <f t="shared" ref="D371:P371" si="119">IF(((D369="")*AND(D370="")),"",(D369-D370)*2)</f>
        <v>2224.7599999999998</v>
      </c>
      <c r="E371" s="123">
        <f t="shared" si="119"/>
        <v>2169.2799999999997</v>
      </c>
      <c r="F371" s="123">
        <f t="shared" si="119"/>
        <v>2170.7600000000002</v>
      </c>
      <c r="G371" s="123">
        <f t="shared" si="119"/>
        <v>2202.52</v>
      </c>
      <c r="H371" s="123">
        <f t="shared" si="119"/>
        <v>2263.62</v>
      </c>
      <c r="I371" s="123">
        <f t="shared" si="119"/>
        <v>2231.62</v>
      </c>
      <c r="J371" s="123">
        <f t="shared" si="119"/>
        <v>2199</v>
      </c>
      <c r="K371" s="123">
        <f t="shared" si="119"/>
        <v>2194.1000000000004</v>
      </c>
      <c r="L371" s="123">
        <f t="shared" si="119"/>
        <v>2230.7200000000003</v>
      </c>
      <c r="M371" s="123">
        <f t="shared" si="119"/>
        <v>2205.3000000000002</v>
      </c>
      <c r="N371" s="123">
        <f t="shared" si="119"/>
        <v>2211.42</v>
      </c>
      <c r="O371" s="123">
        <f t="shared" si="119"/>
        <v>2207.42</v>
      </c>
      <c r="P371" s="123">
        <f t="shared" si="119"/>
        <v>2172.92</v>
      </c>
      <c r="Q371" s="105"/>
      <c r="R371" s="122"/>
      <c r="S371" s="122"/>
      <c r="T371" s="122"/>
      <c r="U371" s="122"/>
      <c r="V371" s="124"/>
      <c r="W371" s="88"/>
      <c r="Y371" s="112"/>
    </row>
    <row r="372" spans="1:31" x14ac:dyDescent="0.3">
      <c r="A372" s="131">
        <v>43704</v>
      </c>
      <c r="B372" s="109" t="s">
        <v>45</v>
      </c>
      <c r="C372" s="110" t="s">
        <v>46</v>
      </c>
      <c r="D372" s="25">
        <v>3085.45</v>
      </c>
      <c r="E372" s="25">
        <v>2980.67</v>
      </c>
      <c r="F372" s="25">
        <v>2970.86</v>
      </c>
      <c r="G372" s="25">
        <v>2977.49</v>
      </c>
      <c r="H372" s="25">
        <v>3070.44</v>
      </c>
      <c r="I372" s="25">
        <v>3129.62</v>
      </c>
      <c r="J372" s="25">
        <v>2991.62</v>
      </c>
      <c r="K372" s="25">
        <v>2971.45</v>
      </c>
      <c r="L372" s="25">
        <v>3069.55</v>
      </c>
      <c r="M372" s="25">
        <v>3007.74</v>
      </c>
      <c r="N372" s="25">
        <v>2983.06</v>
      </c>
      <c r="O372" s="25">
        <v>2998.35</v>
      </c>
      <c r="P372" s="25">
        <v>2981.87</v>
      </c>
      <c r="Q372" s="110">
        <f>IF((P373=""),"",MAX(D374:P374))</f>
        <v>2122.38</v>
      </c>
      <c r="R372" s="110">
        <f>IF(P373="","",MIN(D374:P374))</f>
        <v>2062.12</v>
      </c>
      <c r="S372" s="110">
        <f>IF((P374=""),"",AVERAGE(D374:P374))</f>
        <v>2093.5492307692307</v>
      </c>
      <c r="T372" s="110">
        <f>IF((P373=""),"",STDEV(D374:P374))</f>
        <v>19.547377684972769</v>
      </c>
      <c r="U372" s="110">
        <f>IF((P373=""),"",((Q372-R372)/(Q372+R372))*100)</f>
        <v>1.4400764726968627</v>
      </c>
      <c r="V372" s="70" t="str">
        <f>IF(P373="","",IF(U372&lt;7.2,IF(S372&gt;AB372,IF(S372&lt;AC372,"Pass","Fail"),"Fail"),"Fail"))</f>
        <v>Pass</v>
      </c>
      <c r="W372" s="125">
        <v>1428</v>
      </c>
      <c r="X372" s="72" t="s">
        <v>110</v>
      </c>
      <c r="Y372" s="112"/>
      <c r="Z372" s="113">
        <v>1600</v>
      </c>
      <c r="AA372" s="113">
        <v>2600</v>
      </c>
      <c r="AB372" s="114">
        <v>1900</v>
      </c>
      <c r="AC372" s="114">
        <v>2250</v>
      </c>
      <c r="AD372" s="115">
        <v>10</v>
      </c>
      <c r="AE372" s="115">
        <v>3.6</v>
      </c>
    </row>
    <row r="373" spans="1:31" x14ac:dyDescent="0.3">
      <c r="A373" s="133"/>
      <c r="B373" s="117"/>
      <c r="C373" s="117" t="s">
        <v>47</v>
      </c>
      <c r="D373" s="25">
        <v>2035.8</v>
      </c>
      <c r="E373" s="25">
        <v>1932.54</v>
      </c>
      <c r="F373" s="25">
        <v>1933.13</v>
      </c>
      <c r="G373" s="25">
        <v>1926.34</v>
      </c>
      <c r="H373" s="25">
        <v>2009.25</v>
      </c>
      <c r="I373" s="25">
        <v>2098.56</v>
      </c>
      <c r="J373" s="25">
        <v>1943.46</v>
      </c>
      <c r="K373" s="25">
        <v>1931.37</v>
      </c>
      <c r="L373" s="25">
        <v>2036.24</v>
      </c>
      <c r="M373" s="25">
        <v>1951.32</v>
      </c>
      <c r="N373" s="25">
        <v>1931.22</v>
      </c>
      <c r="O373" s="25">
        <v>1938.26</v>
      </c>
      <c r="P373" s="25">
        <v>1942.61</v>
      </c>
      <c r="Q373" s="117"/>
      <c r="R373" s="117"/>
      <c r="S373" s="117"/>
      <c r="T373" s="117"/>
      <c r="U373" s="117"/>
      <c r="V373" s="118"/>
      <c r="W373" s="79"/>
      <c r="Y373" s="112"/>
    </row>
    <row r="374" spans="1:31" ht="31.8" thickBot="1" x14ac:dyDescent="0.35">
      <c r="A374" s="134"/>
      <c r="B374" s="122"/>
      <c r="C374" s="84" t="s">
        <v>48</v>
      </c>
      <c r="D374" s="123">
        <f t="shared" ref="D374:P374" si="120">IF(((D372="")*AND(D373="")),"",(D372-D373)*2)</f>
        <v>2099.2999999999997</v>
      </c>
      <c r="E374" s="123">
        <f t="shared" si="120"/>
        <v>2096.2600000000002</v>
      </c>
      <c r="F374" s="123">
        <f t="shared" si="120"/>
        <v>2075.46</v>
      </c>
      <c r="G374" s="123">
        <f t="shared" si="120"/>
        <v>2102.2999999999997</v>
      </c>
      <c r="H374" s="123">
        <f t="shared" si="120"/>
        <v>2122.38</v>
      </c>
      <c r="I374" s="123">
        <f t="shared" si="120"/>
        <v>2062.12</v>
      </c>
      <c r="J374" s="123">
        <f t="shared" si="120"/>
        <v>2096.3199999999997</v>
      </c>
      <c r="K374" s="123">
        <f t="shared" si="120"/>
        <v>2080.16</v>
      </c>
      <c r="L374" s="123">
        <f t="shared" si="120"/>
        <v>2066.6200000000003</v>
      </c>
      <c r="M374" s="123">
        <f t="shared" si="120"/>
        <v>2112.8399999999997</v>
      </c>
      <c r="N374" s="123">
        <f t="shared" si="120"/>
        <v>2103.6799999999998</v>
      </c>
      <c r="O374" s="123">
        <f t="shared" si="120"/>
        <v>2120.1799999999998</v>
      </c>
      <c r="P374" s="123">
        <f t="shared" si="120"/>
        <v>2078.52</v>
      </c>
      <c r="Q374" s="105"/>
      <c r="R374" s="122"/>
      <c r="S374" s="122"/>
      <c r="T374" s="122"/>
      <c r="U374" s="122"/>
      <c r="V374" s="124"/>
      <c r="W374" s="88"/>
      <c r="Y374" s="112"/>
    </row>
    <row r="375" spans="1:31" x14ac:dyDescent="0.3">
      <c r="A375" s="131">
        <v>43710</v>
      </c>
      <c r="B375" s="109" t="s">
        <v>45</v>
      </c>
      <c r="C375" s="110" t="s">
        <v>46</v>
      </c>
      <c r="D375" s="25">
        <v>3067.33</v>
      </c>
      <c r="E375" s="25">
        <v>2953.36</v>
      </c>
      <c r="F375" s="25">
        <v>2968.51</v>
      </c>
      <c r="G375" s="25">
        <v>2973.41</v>
      </c>
      <c r="H375" s="25">
        <v>3069.31</v>
      </c>
      <c r="I375" s="25">
        <v>3131.2</v>
      </c>
      <c r="J375" s="25">
        <v>2991.3</v>
      </c>
      <c r="K375" s="25">
        <v>2971.98</v>
      </c>
      <c r="L375" s="25">
        <v>3075.69</v>
      </c>
      <c r="M375" s="25">
        <v>2986.11</v>
      </c>
      <c r="N375" s="25">
        <v>2973.29</v>
      </c>
      <c r="O375" s="25">
        <v>3007.44</v>
      </c>
      <c r="P375" s="25">
        <v>2983.14</v>
      </c>
      <c r="Q375" s="110">
        <f>IF((P376=""),"",MAX(D377:P377))</f>
        <v>2233.88</v>
      </c>
      <c r="R375" s="110">
        <f>IF(P376="","",MIN(D377:P377))</f>
        <v>2104.94</v>
      </c>
      <c r="S375" s="110">
        <f>IF((P377=""),"",AVERAGE(D377:P377))</f>
        <v>2174.5446153846156</v>
      </c>
      <c r="T375" s="110">
        <f>IF((P376=""),"",STDEV(D377:P377))</f>
        <v>38.364196115515533</v>
      </c>
      <c r="U375" s="110">
        <f>IF((P376=""),"",((Q375-R375)/(Q375+R375))*100)</f>
        <v>2.9717757362600903</v>
      </c>
      <c r="V375" s="70" t="str">
        <f>IF(P376="","",IF(U375&lt;7.2,IF(S375&gt;AB375,IF(S375&lt;AC375,"Pass","Fail"),"Fail"),"Fail"))</f>
        <v>Pass</v>
      </c>
      <c r="W375" s="125">
        <v>1428</v>
      </c>
      <c r="X375" s="72" t="s">
        <v>111</v>
      </c>
      <c r="Y375" s="112"/>
      <c r="Z375" s="113">
        <v>1600</v>
      </c>
      <c r="AA375" s="113">
        <v>2600</v>
      </c>
      <c r="AB375" s="114">
        <v>1900</v>
      </c>
      <c r="AC375" s="114">
        <v>2250</v>
      </c>
      <c r="AD375" s="115">
        <v>10</v>
      </c>
      <c r="AE375" s="115">
        <v>3.6</v>
      </c>
    </row>
    <row r="376" spans="1:31" x14ac:dyDescent="0.3">
      <c r="A376" s="133"/>
      <c r="B376" s="117"/>
      <c r="C376" s="117" t="s">
        <v>47</v>
      </c>
      <c r="D376" s="25">
        <v>1970.92</v>
      </c>
      <c r="E376" s="25">
        <v>1900.89</v>
      </c>
      <c r="F376" s="25">
        <v>1901.81</v>
      </c>
      <c r="G376" s="25">
        <v>1876.35</v>
      </c>
      <c r="H376" s="25">
        <v>1952.37</v>
      </c>
      <c r="I376" s="25">
        <v>2041.02</v>
      </c>
      <c r="J376" s="25">
        <v>1902.21</v>
      </c>
      <c r="K376" s="25">
        <v>1887.36</v>
      </c>
      <c r="L376" s="25">
        <v>1968.67</v>
      </c>
      <c r="M376" s="25">
        <v>1917.09</v>
      </c>
      <c r="N376" s="25">
        <v>1892.8</v>
      </c>
      <c r="O376" s="25">
        <v>1894.15</v>
      </c>
      <c r="P376" s="25">
        <v>1911.89</v>
      </c>
      <c r="Q376" s="117"/>
      <c r="R376" s="117"/>
      <c r="S376" s="117"/>
      <c r="T376" s="117"/>
      <c r="U376" s="117"/>
      <c r="V376" s="118"/>
      <c r="W376" s="79"/>
      <c r="Y376" s="112"/>
    </row>
    <row r="377" spans="1:31" ht="31.8" thickBot="1" x14ac:dyDescent="0.35">
      <c r="A377" s="134"/>
      <c r="B377" s="122"/>
      <c r="C377" s="84" t="s">
        <v>48</v>
      </c>
      <c r="D377" s="123">
        <f t="shared" ref="D377:P377" si="121">IF(((D375="")*AND(D376="")),"",(D375-D376)*2)</f>
        <v>2192.8199999999997</v>
      </c>
      <c r="E377" s="123">
        <f t="shared" si="121"/>
        <v>2104.94</v>
      </c>
      <c r="F377" s="123">
        <f t="shared" si="121"/>
        <v>2133.4000000000005</v>
      </c>
      <c r="G377" s="123">
        <f t="shared" si="121"/>
        <v>2194.12</v>
      </c>
      <c r="H377" s="123">
        <f t="shared" si="121"/>
        <v>2233.88</v>
      </c>
      <c r="I377" s="123">
        <f t="shared" si="121"/>
        <v>2180.3599999999997</v>
      </c>
      <c r="J377" s="123">
        <f t="shared" si="121"/>
        <v>2178.1800000000003</v>
      </c>
      <c r="K377" s="123">
        <f t="shared" si="121"/>
        <v>2169.2400000000002</v>
      </c>
      <c r="L377" s="123">
        <f t="shared" si="121"/>
        <v>2214.04</v>
      </c>
      <c r="M377" s="123">
        <f t="shared" si="121"/>
        <v>2138.0400000000004</v>
      </c>
      <c r="N377" s="123">
        <f t="shared" si="121"/>
        <v>2160.98</v>
      </c>
      <c r="O377" s="123">
        <f t="shared" si="121"/>
        <v>2226.58</v>
      </c>
      <c r="P377" s="123">
        <f t="shared" si="121"/>
        <v>2142.4999999999995</v>
      </c>
      <c r="Q377" s="105"/>
      <c r="R377" s="122"/>
      <c r="S377" s="122"/>
      <c r="T377" s="122"/>
      <c r="U377" s="122"/>
      <c r="V377" s="124"/>
      <c r="W377" s="88"/>
      <c r="Y377" s="112"/>
    </row>
    <row r="378" spans="1:31" x14ac:dyDescent="0.3">
      <c r="A378" s="131">
        <v>43712</v>
      </c>
      <c r="B378" s="109" t="s">
        <v>45</v>
      </c>
      <c r="C378" s="110" t="s">
        <v>46</v>
      </c>
      <c r="D378" s="25">
        <v>3080.61</v>
      </c>
      <c r="E378" s="25">
        <v>2980.8</v>
      </c>
      <c r="F378" s="25">
        <v>2972.7</v>
      </c>
      <c r="G378" s="25">
        <v>2977.98</v>
      </c>
      <c r="H378" s="25">
        <v>3071</v>
      </c>
      <c r="I378" s="25">
        <v>3129.45</v>
      </c>
      <c r="J378" s="25">
        <v>2995.73</v>
      </c>
      <c r="K378" s="25">
        <v>2972</v>
      </c>
      <c r="L378" s="25">
        <v>3062.74</v>
      </c>
      <c r="M378" s="25">
        <v>3004.84</v>
      </c>
      <c r="N378" s="25">
        <v>2982.11</v>
      </c>
      <c r="O378" s="25">
        <v>3000.23</v>
      </c>
      <c r="P378" s="25">
        <v>2981.63</v>
      </c>
      <c r="Q378" s="110">
        <f>IF((P379=""),"",MAX(D380:P380))</f>
        <v>2236.3200000000002</v>
      </c>
      <c r="R378" s="110">
        <f>IF(P379="","",MIN(D380:P380))</f>
        <v>2152.5200000000004</v>
      </c>
      <c r="S378" s="110">
        <f>IF((P380=""),"",AVERAGE(D380:P380))</f>
        <v>2180.9815384615385</v>
      </c>
      <c r="T378" s="110">
        <f>IF((P379=""),"",STDEV(D380:P380))</f>
        <v>22.081715605961406</v>
      </c>
      <c r="U378" s="110">
        <f>IF((P379=""),"",((Q378-R378)/(Q378+R378))*100)</f>
        <v>1.9093883577437256</v>
      </c>
      <c r="V378" s="70" t="str">
        <f>IF(P379="","",IF(U378&lt;7.2,IF(S378&gt;AB378,IF(S378&lt;AC378,"Pass","Fail"),"Fail"),"Fail"))</f>
        <v>Pass</v>
      </c>
      <c r="W378" s="125">
        <v>1428</v>
      </c>
      <c r="X378" s="72" t="s">
        <v>112</v>
      </c>
      <c r="Y378" s="112"/>
      <c r="Z378" s="113">
        <v>1600</v>
      </c>
      <c r="AA378" s="113">
        <v>2600</v>
      </c>
      <c r="AB378" s="114">
        <v>1900</v>
      </c>
      <c r="AC378" s="114">
        <v>2250</v>
      </c>
      <c r="AD378" s="115">
        <v>10</v>
      </c>
      <c r="AE378" s="115">
        <v>3.6</v>
      </c>
    </row>
    <row r="379" spans="1:31" x14ac:dyDescent="0.3">
      <c r="A379" s="133"/>
      <c r="B379" s="117"/>
      <c r="C379" s="117" t="s">
        <v>47</v>
      </c>
      <c r="D379" s="25">
        <v>1993.86</v>
      </c>
      <c r="E379" s="25">
        <v>1899.86</v>
      </c>
      <c r="F379" s="25">
        <v>1891.07</v>
      </c>
      <c r="G379" s="25">
        <v>1886.52</v>
      </c>
      <c r="H379" s="25">
        <v>1952.84</v>
      </c>
      <c r="I379" s="25">
        <v>2028.01</v>
      </c>
      <c r="J379" s="25">
        <v>1906.75</v>
      </c>
      <c r="K379" s="25">
        <v>1891.27</v>
      </c>
      <c r="L379" s="25">
        <v>1967.82</v>
      </c>
      <c r="M379" s="25">
        <v>1919.84</v>
      </c>
      <c r="N379" s="25">
        <v>1887.82</v>
      </c>
      <c r="O379" s="25">
        <v>1904.41</v>
      </c>
      <c r="P379" s="25">
        <v>1905.37</v>
      </c>
      <c r="Q379" s="117"/>
      <c r="R379" s="117"/>
      <c r="S379" s="117"/>
      <c r="T379" s="117"/>
      <c r="U379" s="117"/>
      <c r="V379" s="118"/>
      <c r="W379" s="79"/>
      <c r="Y379" s="112"/>
    </row>
    <row r="380" spans="1:31" ht="31.8" thickBot="1" x14ac:dyDescent="0.35">
      <c r="A380" s="134"/>
      <c r="B380" s="122"/>
      <c r="C380" s="84" t="s">
        <v>48</v>
      </c>
      <c r="D380" s="123">
        <f t="shared" ref="D380:P380" si="122">IF(((D378="")*AND(D379="")),"",(D378-D379)*2)</f>
        <v>2173.5000000000005</v>
      </c>
      <c r="E380" s="123">
        <f t="shared" si="122"/>
        <v>2161.8800000000006</v>
      </c>
      <c r="F380" s="123">
        <f t="shared" si="122"/>
        <v>2163.2599999999998</v>
      </c>
      <c r="G380" s="123">
        <f t="shared" si="122"/>
        <v>2182.92</v>
      </c>
      <c r="H380" s="123">
        <f t="shared" si="122"/>
        <v>2236.3200000000002</v>
      </c>
      <c r="I380" s="123">
        <f t="shared" si="122"/>
        <v>2202.8799999999997</v>
      </c>
      <c r="J380" s="123">
        <f t="shared" si="122"/>
        <v>2177.96</v>
      </c>
      <c r="K380" s="123">
        <f t="shared" si="122"/>
        <v>2161.46</v>
      </c>
      <c r="L380" s="123">
        <f t="shared" si="122"/>
        <v>2189.8399999999997</v>
      </c>
      <c r="M380" s="123">
        <f t="shared" si="122"/>
        <v>2170.0000000000005</v>
      </c>
      <c r="N380" s="123">
        <f t="shared" si="122"/>
        <v>2188.5800000000004</v>
      </c>
      <c r="O380" s="123">
        <f t="shared" si="122"/>
        <v>2191.64</v>
      </c>
      <c r="P380" s="123">
        <f t="shared" si="122"/>
        <v>2152.5200000000004</v>
      </c>
      <c r="Q380" s="105"/>
      <c r="R380" s="122"/>
      <c r="S380" s="122"/>
      <c r="T380" s="122"/>
      <c r="U380" s="122"/>
      <c r="V380" s="124"/>
      <c r="W380" s="88"/>
      <c r="Y380" s="112"/>
    </row>
    <row r="381" spans="1:31" x14ac:dyDescent="0.3">
      <c r="A381" s="131">
        <v>43715</v>
      </c>
      <c r="B381" s="109" t="s">
        <v>45</v>
      </c>
      <c r="C381" s="110" t="s">
        <v>46</v>
      </c>
      <c r="D381" s="25">
        <v>3056.21</v>
      </c>
      <c r="E381" s="25">
        <v>2981.4</v>
      </c>
      <c r="F381" s="25">
        <v>2970.78</v>
      </c>
      <c r="G381" s="25">
        <v>2978.81</v>
      </c>
      <c r="H381" s="25">
        <v>3066.52</v>
      </c>
      <c r="I381" s="25">
        <v>3126.31</v>
      </c>
      <c r="J381" s="25">
        <v>2991.08</v>
      </c>
      <c r="K381" s="25">
        <v>2968.92</v>
      </c>
      <c r="L381" s="25">
        <v>3061.93</v>
      </c>
      <c r="M381" s="25">
        <v>3004.15</v>
      </c>
      <c r="N381" s="25">
        <v>2979.55</v>
      </c>
      <c r="O381" s="25">
        <v>3001.61</v>
      </c>
      <c r="P381" s="25">
        <v>2977.56</v>
      </c>
      <c r="Q381" s="110">
        <f>IF((P382=""),"",MAX(D383:P383))</f>
        <v>2282.88</v>
      </c>
      <c r="R381" s="110">
        <f>IF(P382="","",MIN(D383:P383))</f>
        <v>2200.6200000000003</v>
      </c>
      <c r="S381" s="110">
        <f>IF((P383=""),"",AVERAGE(D383:P383))</f>
        <v>2224.3261538461547</v>
      </c>
      <c r="T381" s="110">
        <f>IF((P382=""),"",STDEV(D383:P383))</f>
        <v>22.54468952194782</v>
      </c>
      <c r="U381" s="110">
        <f>IF((P382=""),"",((Q381-R381)/(Q381+R381))*100)</f>
        <v>1.8347273335563681</v>
      </c>
      <c r="V381" s="70" t="str">
        <f>IF(P382="","",IF(U381&lt;7.2,IF(S381&gt;AB381,IF(S381&lt;AC381,"Pass","Fail"),"Fail"),"Fail"))</f>
        <v>Pass</v>
      </c>
      <c r="W381" s="125">
        <v>1335</v>
      </c>
      <c r="X381" s="72" t="s">
        <v>113</v>
      </c>
      <c r="Y381" s="112"/>
      <c r="Z381" s="113">
        <v>1600</v>
      </c>
      <c r="AA381" s="113">
        <v>2600</v>
      </c>
      <c r="AB381" s="114">
        <v>1900</v>
      </c>
      <c r="AC381" s="114">
        <v>2250</v>
      </c>
      <c r="AD381" s="115">
        <v>10</v>
      </c>
      <c r="AE381" s="115">
        <v>3.6</v>
      </c>
    </row>
    <row r="382" spans="1:31" x14ac:dyDescent="0.3">
      <c r="A382" s="133"/>
      <c r="B382" s="117"/>
      <c r="C382" s="117" t="s">
        <v>47</v>
      </c>
      <c r="D382" s="25">
        <v>1946.23</v>
      </c>
      <c r="E382" s="25">
        <v>1875.44</v>
      </c>
      <c r="F382" s="25">
        <v>1870.47</v>
      </c>
      <c r="G382" s="25">
        <v>1873.87</v>
      </c>
      <c r="H382" s="25">
        <v>1925.08</v>
      </c>
      <c r="I382" s="25">
        <v>2001.29</v>
      </c>
      <c r="J382" s="25">
        <v>1882.04</v>
      </c>
      <c r="K382" s="25">
        <v>1866.01</v>
      </c>
      <c r="L382" s="25">
        <v>1940.83</v>
      </c>
      <c r="M382" s="25">
        <v>1897.2</v>
      </c>
      <c r="N382" s="25">
        <v>1866.72</v>
      </c>
      <c r="O382" s="25">
        <v>1888.25</v>
      </c>
      <c r="P382" s="25">
        <v>1873.28</v>
      </c>
      <c r="Q382" s="117"/>
      <c r="R382" s="117"/>
      <c r="S382" s="117"/>
      <c r="T382" s="117"/>
      <c r="U382" s="117"/>
      <c r="V382" s="118"/>
      <c r="W382" s="79"/>
      <c r="Y382" s="112"/>
    </row>
    <row r="383" spans="1:31" ht="31.8" thickBot="1" x14ac:dyDescent="0.35">
      <c r="A383" s="134"/>
      <c r="B383" s="122"/>
      <c r="C383" s="84" t="s">
        <v>48</v>
      </c>
      <c r="D383" s="123">
        <f t="shared" ref="D383:P383" si="123">IF(((D381="")*AND(D382="")),"",(D381-D382)*2)</f>
        <v>2219.96</v>
      </c>
      <c r="E383" s="123">
        <f t="shared" si="123"/>
        <v>2211.92</v>
      </c>
      <c r="F383" s="123">
        <f t="shared" si="123"/>
        <v>2200.6200000000003</v>
      </c>
      <c r="G383" s="123">
        <f t="shared" si="123"/>
        <v>2209.88</v>
      </c>
      <c r="H383" s="123">
        <f t="shared" si="123"/>
        <v>2282.88</v>
      </c>
      <c r="I383" s="123">
        <f t="shared" si="123"/>
        <v>2250.04</v>
      </c>
      <c r="J383" s="123">
        <f t="shared" si="123"/>
        <v>2218.08</v>
      </c>
      <c r="K383" s="123">
        <f t="shared" si="123"/>
        <v>2205.8200000000002</v>
      </c>
      <c r="L383" s="123">
        <f t="shared" si="123"/>
        <v>2242.1999999999998</v>
      </c>
      <c r="M383" s="123">
        <f t="shared" si="123"/>
        <v>2213.9</v>
      </c>
      <c r="N383" s="123">
        <f t="shared" si="123"/>
        <v>2225.6600000000003</v>
      </c>
      <c r="O383" s="123">
        <f t="shared" si="123"/>
        <v>2226.7200000000003</v>
      </c>
      <c r="P383" s="123">
        <f t="shared" si="123"/>
        <v>2208.56</v>
      </c>
      <c r="Q383" s="105"/>
      <c r="R383" s="122"/>
      <c r="S383" s="122"/>
      <c r="T383" s="122"/>
      <c r="U383" s="122"/>
      <c r="V383" s="124"/>
      <c r="W383" s="88"/>
      <c r="Y383" s="112"/>
    </row>
    <row r="384" spans="1:31" x14ac:dyDescent="0.3">
      <c r="A384" s="131">
        <v>43719</v>
      </c>
      <c r="B384" s="109" t="s">
        <v>45</v>
      </c>
      <c r="C384" s="110" t="s">
        <v>46</v>
      </c>
      <c r="D384" s="25">
        <v>3074.48</v>
      </c>
      <c r="E384" s="25">
        <v>2960.23</v>
      </c>
      <c r="F384" s="25">
        <v>2956.03</v>
      </c>
      <c r="G384" s="25">
        <v>2980.32</v>
      </c>
      <c r="H384" s="25">
        <v>3127.6</v>
      </c>
      <c r="I384" s="25">
        <v>3075.48</v>
      </c>
      <c r="J384" s="25">
        <v>2971.4</v>
      </c>
      <c r="K384" s="25">
        <v>2962.77</v>
      </c>
      <c r="L384" s="25">
        <v>3075.76</v>
      </c>
      <c r="M384" s="25">
        <v>2971.55</v>
      </c>
      <c r="N384" s="25">
        <v>2988.3</v>
      </c>
      <c r="O384" s="25">
        <v>2996.47</v>
      </c>
      <c r="P384" s="25">
        <v>2968.85</v>
      </c>
      <c r="Q384" s="110">
        <f>IF((P385=""),"",MAX(D386:P386))</f>
        <v>2236.8999999999996</v>
      </c>
      <c r="R384" s="110">
        <f>IF(P385="","",MIN(D386:P386))</f>
        <v>2140.8000000000002</v>
      </c>
      <c r="S384" s="110">
        <f>IF((P386=""),"",AVERAGE(D386:P386))</f>
        <v>2187.6569230769228</v>
      </c>
      <c r="T384" s="110">
        <f>IF((P385=""),"",STDEV(D386:P386))</f>
        <v>32.98009283002272</v>
      </c>
      <c r="U384" s="110">
        <f>IF((P385=""),"",((Q384-R384)/(Q384+R384))*100)</f>
        <v>2.1952166662859369</v>
      </c>
      <c r="V384" s="70" t="str">
        <f>IF(P385="","",IF(U384&lt;7.2,IF(S384&gt;AB384,IF(S384&lt;AC384,"Pass","Fail"),"Fail"),"Fail"))</f>
        <v>Pass</v>
      </c>
      <c r="W384" s="125">
        <v>74</v>
      </c>
      <c r="Y384" s="112"/>
      <c r="Z384" s="113">
        <v>1600</v>
      </c>
      <c r="AA384" s="113">
        <v>2600</v>
      </c>
      <c r="AB384" s="114">
        <v>1900</v>
      </c>
      <c r="AC384" s="114">
        <v>2250</v>
      </c>
      <c r="AD384" s="115">
        <v>10</v>
      </c>
      <c r="AE384" s="115">
        <v>3.6</v>
      </c>
    </row>
    <row r="385" spans="1:31" x14ac:dyDescent="0.3">
      <c r="A385" s="133"/>
      <c r="B385" s="117"/>
      <c r="C385" s="117" t="s">
        <v>47</v>
      </c>
      <c r="D385" s="25">
        <v>1963.18</v>
      </c>
      <c r="E385" s="25">
        <v>1889.83</v>
      </c>
      <c r="F385" s="25">
        <v>1880.71</v>
      </c>
      <c r="G385" s="25">
        <v>1884.19</v>
      </c>
      <c r="H385" s="25">
        <v>2009.15</v>
      </c>
      <c r="I385" s="25">
        <v>1967.14</v>
      </c>
      <c r="J385" s="25">
        <v>1881.1</v>
      </c>
      <c r="K385" s="25">
        <v>1883.14</v>
      </c>
      <c r="L385" s="25">
        <v>1961.16</v>
      </c>
      <c r="M385" s="25">
        <v>1892.98</v>
      </c>
      <c r="N385" s="25">
        <v>1889.23</v>
      </c>
      <c r="O385" s="25">
        <v>1895.63</v>
      </c>
      <c r="P385" s="25">
        <v>1892.03</v>
      </c>
      <c r="Q385" s="117"/>
      <c r="R385" s="117"/>
      <c r="S385" s="117"/>
      <c r="T385" s="117"/>
      <c r="U385" s="117"/>
      <c r="V385" s="118"/>
      <c r="W385" s="79"/>
      <c r="Y385" s="112"/>
    </row>
    <row r="386" spans="1:31" ht="31.8" thickBot="1" x14ac:dyDescent="0.35">
      <c r="A386" s="134"/>
      <c r="B386" s="122"/>
      <c r="C386" s="84" t="s">
        <v>48</v>
      </c>
      <c r="D386" s="123">
        <f t="shared" ref="D386:P386" si="124">IF(((D384="")*AND(D385="")),"",(D384-D385)*2)</f>
        <v>2222.6</v>
      </c>
      <c r="E386" s="123">
        <f t="shared" si="124"/>
        <v>2140.8000000000002</v>
      </c>
      <c r="F386" s="123">
        <f t="shared" si="124"/>
        <v>2150.6400000000003</v>
      </c>
      <c r="G386" s="123">
        <f t="shared" si="124"/>
        <v>2192.2600000000002</v>
      </c>
      <c r="H386" s="123">
        <f t="shared" si="124"/>
        <v>2236.8999999999996</v>
      </c>
      <c r="I386" s="123">
        <f t="shared" si="124"/>
        <v>2216.6799999999998</v>
      </c>
      <c r="J386" s="123">
        <f t="shared" si="124"/>
        <v>2180.6000000000004</v>
      </c>
      <c r="K386" s="123">
        <f t="shared" si="124"/>
        <v>2159.2599999999998</v>
      </c>
      <c r="L386" s="123">
        <f t="shared" si="124"/>
        <v>2229.2000000000003</v>
      </c>
      <c r="M386" s="123">
        <f t="shared" si="124"/>
        <v>2157.1400000000003</v>
      </c>
      <c r="N386" s="123">
        <f t="shared" si="124"/>
        <v>2198.1400000000003</v>
      </c>
      <c r="O386" s="123">
        <f t="shared" si="124"/>
        <v>2201.6799999999994</v>
      </c>
      <c r="P386" s="123">
        <f t="shared" si="124"/>
        <v>2153.64</v>
      </c>
      <c r="Q386" s="105"/>
      <c r="R386" s="122"/>
      <c r="S386" s="122"/>
      <c r="T386" s="122"/>
      <c r="U386" s="122"/>
      <c r="V386" s="124"/>
      <c r="W386" s="88"/>
      <c r="Y386" s="112"/>
    </row>
    <row r="387" spans="1:31" x14ac:dyDescent="0.3">
      <c r="A387" s="135">
        <v>43724</v>
      </c>
      <c r="B387" s="109" t="s">
        <v>45</v>
      </c>
      <c r="C387" s="110" t="s">
        <v>46</v>
      </c>
      <c r="D387" s="25">
        <v>1969.41</v>
      </c>
      <c r="E387" s="25">
        <v>1883.09</v>
      </c>
      <c r="F387" s="25">
        <v>1870.68</v>
      </c>
      <c r="G387" s="25">
        <v>1888.42</v>
      </c>
      <c r="H387" s="25">
        <v>2000.73</v>
      </c>
      <c r="I387" s="25">
        <v>1973.97</v>
      </c>
      <c r="J387" s="25">
        <v>1891.03</v>
      </c>
      <c r="K387" s="25">
        <v>1881.12</v>
      </c>
      <c r="L387" s="25">
        <v>1980.44</v>
      </c>
      <c r="M387" s="25">
        <v>1897.82</v>
      </c>
      <c r="N387" s="25">
        <v>1886.91</v>
      </c>
      <c r="O387" s="25">
        <v>1901.39</v>
      </c>
      <c r="P387" s="25">
        <v>1891.82</v>
      </c>
      <c r="Q387" s="110">
        <f>IF((P388=""),"",MAX(D389:P389))</f>
        <v>2066.5</v>
      </c>
      <c r="R387" s="110">
        <f>IF(P388="","",MIN(D389:P389))</f>
        <v>1909.42</v>
      </c>
      <c r="S387" s="110">
        <f>IF((P389=""),"",AVERAGE(D389:P389))</f>
        <v>2023.5615384615387</v>
      </c>
      <c r="T387" s="110">
        <f>IF((P388=""),"",STDEV(D389:P389))</f>
        <v>52.817520111883603</v>
      </c>
      <c r="U387" s="110">
        <f>IF((P388=""),"",((Q387-R387)/(Q387+R387))*100)</f>
        <v>3.9507837179822514</v>
      </c>
      <c r="V387" s="70" t="str">
        <f>IF(P388="","",IF(U387&lt;7.2,IF(S387&gt;AB387,IF(S387&lt;AC387,"Pass","Fail"),"Fail"),"Fail"))</f>
        <v>Pass</v>
      </c>
      <c r="W387" s="125">
        <v>121</v>
      </c>
      <c r="X387" s="72" t="s">
        <v>114</v>
      </c>
      <c r="Y387" s="136" t="s">
        <v>115</v>
      </c>
      <c r="Z387" s="113">
        <v>1600</v>
      </c>
      <c r="AA387" s="113">
        <v>2600</v>
      </c>
      <c r="AB387" s="114">
        <v>1900</v>
      </c>
      <c r="AC387" s="114">
        <v>2250</v>
      </c>
      <c r="AD387" s="115">
        <v>10</v>
      </c>
      <c r="AE387" s="115">
        <v>3.6</v>
      </c>
    </row>
    <row r="388" spans="1:31" x14ac:dyDescent="0.3">
      <c r="A388" s="133"/>
      <c r="B388" s="117"/>
      <c r="C388" s="117" t="s">
        <v>47</v>
      </c>
      <c r="D388" s="25">
        <v>1014.7</v>
      </c>
      <c r="E388" s="25">
        <v>860.02</v>
      </c>
      <c r="F388" s="25">
        <v>853.94</v>
      </c>
      <c r="G388" s="25">
        <v>858.78</v>
      </c>
      <c r="H388" s="25">
        <v>1010.09</v>
      </c>
      <c r="I388" s="25">
        <v>993.5</v>
      </c>
      <c r="J388" s="25">
        <v>860.83</v>
      </c>
      <c r="K388" s="25">
        <v>847.87</v>
      </c>
      <c r="L388" s="25">
        <v>1003</v>
      </c>
      <c r="M388" s="25">
        <v>865.63</v>
      </c>
      <c r="N388" s="25">
        <v>858.67</v>
      </c>
      <c r="O388" s="25">
        <v>874.19</v>
      </c>
      <c r="P388" s="25">
        <v>862.46</v>
      </c>
      <c r="Q388" s="117"/>
      <c r="R388" s="117"/>
      <c r="S388" s="117"/>
      <c r="T388" s="117"/>
      <c r="U388" s="117"/>
      <c r="V388" s="118"/>
      <c r="W388" s="79"/>
      <c r="Y388" s="112"/>
    </row>
    <row r="389" spans="1:31" ht="31.8" thickBot="1" x14ac:dyDescent="0.35">
      <c r="A389" s="134"/>
      <c r="B389" s="122"/>
      <c r="C389" s="84" t="s">
        <v>48</v>
      </c>
      <c r="D389" s="123">
        <f t="shared" ref="D389:P389" si="125">IF(((D387="")*AND(D388="")),"",(D387-D388)*2)</f>
        <v>1909.42</v>
      </c>
      <c r="E389" s="123">
        <f t="shared" si="125"/>
        <v>2046.1399999999999</v>
      </c>
      <c r="F389" s="123">
        <f t="shared" si="125"/>
        <v>2033.48</v>
      </c>
      <c r="G389" s="123">
        <f t="shared" si="125"/>
        <v>2059.2800000000002</v>
      </c>
      <c r="H389" s="123">
        <f t="shared" si="125"/>
        <v>1981.28</v>
      </c>
      <c r="I389" s="123">
        <f t="shared" si="125"/>
        <v>1960.94</v>
      </c>
      <c r="J389" s="123">
        <f t="shared" si="125"/>
        <v>2060.3999999999996</v>
      </c>
      <c r="K389" s="123">
        <f t="shared" si="125"/>
        <v>2066.5</v>
      </c>
      <c r="L389" s="123">
        <f t="shared" si="125"/>
        <v>1954.88</v>
      </c>
      <c r="M389" s="123">
        <f t="shared" si="125"/>
        <v>2064.38</v>
      </c>
      <c r="N389" s="123">
        <f t="shared" si="125"/>
        <v>2056.4800000000005</v>
      </c>
      <c r="O389" s="123">
        <f t="shared" si="125"/>
        <v>2054.4</v>
      </c>
      <c r="P389" s="123">
        <f t="shared" si="125"/>
        <v>2058.7199999999998</v>
      </c>
      <c r="Q389" s="105"/>
      <c r="R389" s="122"/>
      <c r="S389" s="122"/>
      <c r="T389" s="122"/>
      <c r="U389" s="122"/>
      <c r="V389" s="124"/>
      <c r="W389" s="88"/>
      <c r="Y389" s="112"/>
    </row>
    <row r="390" spans="1:31" x14ac:dyDescent="0.3">
      <c r="A390" s="131">
        <v>43727</v>
      </c>
      <c r="B390" s="109" t="s">
        <v>45</v>
      </c>
      <c r="C390" s="110" t="s">
        <v>46</v>
      </c>
      <c r="D390" s="25">
        <v>3126.54</v>
      </c>
      <c r="E390" s="25">
        <v>2982.63</v>
      </c>
      <c r="F390" s="25">
        <v>2957.22</v>
      </c>
      <c r="G390" s="25">
        <v>2962.35</v>
      </c>
      <c r="H390" s="25">
        <v>3071.97</v>
      </c>
      <c r="I390" s="25">
        <v>3065.53</v>
      </c>
      <c r="J390" s="25">
        <v>2966.82</v>
      </c>
      <c r="K390" s="25">
        <v>2970.7</v>
      </c>
      <c r="L390" s="25">
        <v>3060.4</v>
      </c>
      <c r="M390" s="25">
        <v>2992.4</v>
      </c>
      <c r="N390" s="25">
        <v>2974.09</v>
      </c>
      <c r="O390" s="25">
        <v>2971.57</v>
      </c>
      <c r="P390" s="25">
        <v>2995.76</v>
      </c>
      <c r="Q390" s="110">
        <f>IF((P391=""),"",MAX(D392:P392))</f>
        <v>2209.5199999999995</v>
      </c>
      <c r="R390" s="110">
        <f>IF(P391="","",MIN(D392:P392))</f>
        <v>2114.3999999999996</v>
      </c>
      <c r="S390" s="110">
        <f>IF((P392=""),"",AVERAGE(D392:P392))</f>
        <v>2143.0615384615385</v>
      </c>
      <c r="T390" s="110">
        <f>IF((P391=""),"",STDEV(D392:P392))</f>
        <v>27.705605283093238</v>
      </c>
      <c r="U390" s="110">
        <f>IF((P391=""),"",((Q390-R390)/(Q390+R390))*100)</f>
        <v>2.1998556865066865</v>
      </c>
      <c r="V390" s="70" t="str">
        <f>IF(P391="","",IF(U390&lt;7.2,IF(S390&gt;AB390,IF(S390&lt;AC390,"Pass","Fail"),"Fail"),"Fail"))</f>
        <v>Pass</v>
      </c>
      <c r="W390" s="125">
        <v>1159</v>
      </c>
      <c r="X390" s="72" t="s">
        <v>116</v>
      </c>
      <c r="Y390" s="112"/>
      <c r="Z390" s="113">
        <v>1600</v>
      </c>
      <c r="AA390" s="113">
        <v>2600</v>
      </c>
      <c r="AB390" s="114">
        <v>1900</v>
      </c>
      <c r="AC390" s="114">
        <v>2250</v>
      </c>
      <c r="AD390" s="115">
        <v>10</v>
      </c>
      <c r="AE390" s="115">
        <v>3.6</v>
      </c>
    </row>
    <row r="391" spans="1:31" x14ac:dyDescent="0.3">
      <c r="A391" s="133"/>
      <c r="B391" s="117"/>
      <c r="C391" s="117" t="s">
        <v>47</v>
      </c>
      <c r="D391" s="25">
        <v>2069.34</v>
      </c>
      <c r="E391" s="25">
        <v>1906.04</v>
      </c>
      <c r="F391" s="25">
        <v>1899.52</v>
      </c>
      <c r="G391" s="25">
        <v>1893.66</v>
      </c>
      <c r="H391" s="25">
        <v>1967.21</v>
      </c>
      <c r="I391" s="25">
        <v>1971.47</v>
      </c>
      <c r="J391" s="25">
        <v>1904.08</v>
      </c>
      <c r="K391" s="25">
        <v>1906.07</v>
      </c>
      <c r="L391" s="25">
        <v>1998.96</v>
      </c>
      <c r="M391" s="25">
        <v>1919.2</v>
      </c>
      <c r="N391" s="25">
        <v>1903.43</v>
      </c>
      <c r="O391" s="25">
        <v>1899.39</v>
      </c>
      <c r="P391" s="25">
        <v>1929.71</v>
      </c>
      <c r="Q391" s="117"/>
      <c r="R391" s="117"/>
      <c r="S391" s="117"/>
      <c r="T391" s="117"/>
      <c r="U391" s="117"/>
      <c r="V391" s="118"/>
      <c r="W391" s="79"/>
      <c r="Y391" s="112"/>
    </row>
    <row r="392" spans="1:31" ht="31.8" thickBot="1" x14ac:dyDescent="0.35">
      <c r="A392" s="134"/>
      <c r="B392" s="122"/>
      <c r="C392" s="84" t="s">
        <v>48</v>
      </c>
      <c r="D392" s="123">
        <f t="shared" ref="D392:P392" si="126">IF(((D390="")*AND(D391="")),"",(D390-D391)*2)</f>
        <v>2114.3999999999996</v>
      </c>
      <c r="E392" s="123">
        <f t="shared" si="126"/>
        <v>2153.1800000000003</v>
      </c>
      <c r="F392" s="123">
        <f t="shared" si="126"/>
        <v>2115.3999999999996</v>
      </c>
      <c r="G392" s="123">
        <f t="shared" si="126"/>
        <v>2137.3799999999997</v>
      </c>
      <c r="H392" s="123">
        <f t="shared" si="126"/>
        <v>2209.5199999999995</v>
      </c>
      <c r="I392" s="123">
        <f t="shared" si="126"/>
        <v>2188.1200000000003</v>
      </c>
      <c r="J392" s="123">
        <f t="shared" si="126"/>
        <v>2125.4800000000005</v>
      </c>
      <c r="K392" s="123">
        <f t="shared" si="126"/>
        <v>2129.2599999999998</v>
      </c>
      <c r="L392" s="123">
        <f t="shared" si="126"/>
        <v>2122.88</v>
      </c>
      <c r="M392" s="123">
        <f t="shared" si="126"/>
        <v>2146.4</v>
      </c>
      <c r="N392" s="123">
        <f t="shared" si="126"/>
        <v>2141.3200000000002</v>
      </c>
      <c r="O392" s="123">
        <f t="shared" si="126"/>
        <v>2144.36</v>
      </c>
      <c r="P392" s="123">
        <f t="shared" si="126"/>
        <v>2132.1000000000004</v>
      </c>
      <c r="Q392" s="105"/>
      <c r="R392" s="122"/>
      <c r="S392" s="122"/>
      <c r="T392" s="122"/>
      <c r="U392" s="122"/>
      <c r="V392" s="124"/>
      <c r="W392" s="88"/>
      <c r="Y392" s="112"/>
    </row>
    <row r="393" spans="1:31" x14ac:dyDescent="0.3">
      <c r="A393" s="131">
        <v>43732</v>
      </c>
      <c r="B393" s="109" t="s">
        <v>45</v>
      </c>
      <c r="C393" s="110" t="s">
        <v>46</v>
      </c>
      <c r="D393" s="25">
        <v>3135.44</v>
      </c>
      <c r="E393" s="25">
        <v>2993.42</v>
      </c>
      <c r="F393" s="25">
        <v>2967.87</v>
      </c>
      <c r="G393" s="25">
        <v>2970.62</v>
      </c>
      <c r="H393" s="25">
        <v>3081.41</v>
      </c>
      <c r="I393" s="25">
        <v>3072.74</v>
      </c>
      <c r="J393" s="25">
        <v>2977.85</v>
      </c>
      <c r="K393" s="25">
        <v>2978.8</v>
      </c>
      <c r="L393" s="25">
        <v>3066.85</v>
      </c>
      <c r="M393" s="25">
        <v>3000.87</v>
      </c>
      <c r="N393" s="25">
        <v>2980.9</v>
      </c>
      <c r="O393" s="25">
        <v>2981.17</v>
      </c>
      <c r="P393" s="25">
        <v>3005.18</v>
      </c>
      <c r="Q393" s="110">
        <f>IF((P394=""),"",MAX(D395:P395))</f>
        <v>2241.1799999999998</v>
      </c>
      <c r="R393" s="110">
        <f>IF(P394="","",MIN(D395:P395))</f>
        <v>2148.9400000000005</v>
      </c>
      <c r="S393" s="110">
        <f>IF((P395=""),"",AVERAGE(D395:P395))</f>
        <v>2184.3430769230772</v>
      </c>
      <c r="T393" s="110">
        <f>IF((P394=""),"",STDEV(D395:P395))</f>
        <v>21.017135621763138</v>
      </c>
      <c r="U393" s="110">
        <f>IF((P394=""),"",((Q393-R393)/(Q393+R393))*100)</f>
        <v>2.1010815194117543</v>
      </c>
      <c r="V393" s="70" t="str">
        <f>IF(P394="","",IF(U393&lt;7.2,IF(S393&gt;AB393,IF(S393&lt;AC393,"Pass","Fail"),"Fail"),"Fail"))</f>
        <v>Pass</v>
      </c>
      <c r="W393" s="125">
        <v>1335</v>
      </c>
      <c r="Y393" s="112"/>
      <c r="Z393" s="113">
        <v>1600</v>
      </c>
      <c r="AA393" s="113">
        <v>2600</v>
      </c>
      <c r="AB393" s="114">
        <v>1900</v>
      </c>
      <c r="AC393" s="114">
        <v>2250</v>
      </c>
      <c r="AD393" s="115">
        <v>10</v>
      </c>
      <c r="AE393" s="115">
        <v>3.6</v>
      </c>
    </row>
    <row r="394" spans="1:31" x14ac:dyDescent="0.3">
      <c r="A394" s="133"/>
      <c r="B394" s="117"/>
      <c r="C394" s="117" t="s">
        <v>47</v>
      </c>
      <c r="D394" s="25">
        <v>2060.9699999999998</v>
      </c>
      <c r="E394" s="25">
        <v>1901.79</v>
      </c>
      <c r="F394" s="25">
        <v>1885.66</v>
      </c>
      <c r="G394" s="25">
        <v>1876.82</v>
      </c>
      <c r="H394" s="25">
        <v>1960.82</v>
      </c>
      <c r="I394" s="25">
        <v>1972.92</v>
      </c>
      <c r="J394" s="25">
        <v>1889.08</v>
      </c>
      <c r="K394" s="25">
        <v>1889.85</v>
      </c>
      <c r="L394" s="25">
        <v>1976.59</v>
      </c>
      <c r="M394" s="25">
        <v>1911.94</v>
      </c>
      <c r="N394" s="25">
        <v>1886.75</v>
      </c>
      <c r="O394" s="25">
        <v>1887.53</v>
      </c>
      <c r="P394" s="25">
        <v>1914.17</v>
      </c>
      <c r="Q394" s="117"/>
      <c r="R394" s="117"/>
      <c r="S394" s="117"/>
      <c r="T394" s="117"/>
      <c r="U394" s="117"/>
      <c r="V394" s="118"/>
      <c r="W394" s="79"/>
      <c r="Y394" s="112"/>
    </row>
    <row r="395" spans="1:31" ht="31.8" thickBot="1" x14ac:dyDescent="0.35">
      <c r="A395" s="134"/>
      <c r="B395" s="122"/>
      <c r="C395" s="84" t="s">
        <v>48</v>
      </c>
      <c r="D395" s="123">
        <f t="shared" ref="D395:P395" si="127">IF(((D393="")*AND(D394="")),"",(D393-D394)*2)</f>
        <v>2148.9400000000005</v>
      </c>
      <c r="E395" s="123">
        <f t="shared" si="127"/>
        <v>2183.2600000000002</v>
      </c>
      <c r="F395" s="123">
        <f t="shared" si="127"/>
        <v>2164.4199999999996</v>
      </c>
      <c r="G395" s="123">
        <f t="shared" si="127"/>
        <v>2187.6</v>
      </c>
      <c r="H395" s="123">
        <f t="shared" si="127"/>
        <v>2241.1799999999998</v>
      </c>
      <c r="I395" s="123">
        <f t="shared" si="127"/>
        <v>2199.6399999999994</v>
      </c>
      <c r="J395" s="123">
        <f t="shared" si="127"/>
        <v>2177.54</v>
      </c>
      <c r="K395" s="123">
        <f t="shared" si="127"/>
        <v>2177.9000000000005</v>
      </c>
      <c r="L395" s="123">
        <f t="shared" si="127"/>
        <v>2180.52</v>
      </c>
      <c r="M395" s="123">
        <f t="shared" si="127"/>
        <v>2177.8599999999997</v>
      </c>
      <c r="N395" s="123">
        <f t="shared" si="127"/>
        <v>2188.3000000000002</v>
      </c>
      <c r="O395" s="123">
        <f t="shared" si="127"/>
        <v>2187.2800000000002</v>
      </c>
      <c r="P395" s="123">
        <f t="shared" si="127"/>
        <v>2182.0199999999995</v>
      </c>
      <c r="Q395" s="105"/>
      <c r="R395" s="122"/>
      <c r="S395" s="122"/>
      <c r="T395" s="122"/>
      <c r="U395" s="122"/>
      <c r="V395" s="124"/>
      <c r="W395" s="88"/>
      <c r="Y395" s="112"/>
    </row>
    <row r="396" spans="1:31" ht="18" x14ac:dyDescent="0.3">
      <c r="A396" s="135">
        <v>43734</v>
      </c>
      <c r="B396" s="109" t="s">
        <v>45</v>
      </c>
      <c r="C396" s="110" t="s">
        <v>46</v>
      </c>
      <c r="D396" s="25">
        <v>3131.72</v>
      </c>
      <c r="E396" s="25">
        <v>2989.33</v>
      </c>
      <c r="F396" s="25">
        <v>2964.7</v>
      </c>
      <c r="G396" s="25">
        <v>2965.89</v>
      </c>
      <c r="H396" s="25">
        <v>3078.6</v>
      </c>
      <c r="I396" s="25">
        <v>3066.17</v>
      </c>
      <c r="J396" s="25">
        <v>2974.82</v>
      </c>
      <c r="K396" s="25">
        <v>2974.35</v>
      </c>
      <c r="L396" s="25">
        <v>3063.19</v>
      </c>
      <c r="M396" s="25">
        <v>2996.25</v>
      </c>
      <c r="N396" s="25">
        <v>2977.01</v>
      </c>
      <c r="O396" s="25">
        <v>2975.29</v>
      </c>
      <c r="P396" s="25">
        <v>3001.48</v>
      </c>
      <c r="Q396" s="110">
        <f>IF((P397=""),"",MAX(D398:P398))</f>
        <v>1970.1400000000003</v>
      </c>
      <c r="R396" s="110">
        <f>IF(P397="","",MIN(D398:P398))</f>
        <v>1887.1800000000003</v>
      </c>
      <c r="S396" s="110">
        <f>IF((P398=""),"",AVERAGE(D398:P398))</f>
        <v>1937.6092307692309</v>
      </c>
      <c r="T396" s="110">
        <f>IF((P397=""),"",STDEV(D398:P398))</f>
        <v>22.525465019816494</v>
      </c>
      <c r="U396" s="110">
        <f>IF((P397=""),"",((Q396-R396)/(Q396+R396))*100)</f>
        <v>2.1507160411892201</v>
      </c>
      <c r="V396" s="70" t="str">
        <f>IF(P397="","",IF(U396&lt;7.2,IF(S396&gt;AB396,IF(S396&lt;AC396,"Pass","Fail"),"Fail"),"Fail"))</f>
        <v>Pass</v>
      </c>
      <c r="W396" s="125" t="s">
        <v>77</v>
      </c>
      <c r="X396" s="72" t="s">
        <v>117</v>
      </c>
      <c r="Y396" s="137" t="s">
        <v>118</v>
      </c>
      <c r="Z396" s="113">
        <v>1600</v>
      </c>
      <c r="AA396" s="113">
        <v>2600</v>
      </c>
      <c r="AB396" s="114">
        <v>1900</v>
      </c>
      <c r="AC396" s="114">
        <v>2250</v>
      </c>
      <c r="AD396" s="115">
        <v>10</v>
      </c>
      <c r="AE396" s="115">
        <v>3.6</v>
      </c>
    </row>
    <row r="397" spans="1:31" x14ac:dyDescent="0.3">
      <c r="A397" s="133"/>
      <c r="B397" s="117"/>
      <c r="C397" s="117" t="s">
        <v>47</v>
      </c>
      <c r="D397" s="25">
        <v>2173.96</v>
      </c>
      <c r="E397" s="25">
        <v>2024.3</v>
      </c>
      <c r="F397" s="25">
        <v>1985.07</v>
      </c>
      <c r="G397" s="25">
        <v>2000.31</v>
      </c>
      <c r="H397" s="25">
        <v>2115.7199999999998</v>
      </c>
      <c r="I397" s="25">
        <v>2122.58</v>
      </c>
      <c r="J397" s="25">
        <v>2001.21</v>
      </c>
      <c r="K397" s="25">
        <v>2001.35</v>
      </c>
      <c r="L397" s="25">
        <v>2078.12</v>
      </c>
      <c r="M397" s="25">
        <v>2032.32</v>
      </c>
      <c r="N397" s="25">
        <v>1993</v>
      </c>
      <c r="O397" s="25">
        <v>2001.68</v>
      </c>
      <c r="P397" s="25">
        <v>2034.72</v>
      </c>
      <c r="Q397" s="117"/>
      <c r="R397" s="117"/>
      <c r="S397" s="117"/>
      <c r="T397" s="117"/>
      <c r="U397" s="117"/>
      <c r="V397" s="118"/>
      <c r="W397" s="79"/>
      <c r="Y397" s="112"/>
    </row>
    <row r="398" spans="1:31" ht="31.8" thickBot="1" x14ac:dyDescent="0.35">
      <c r="A398" s="134"/>
      <c r="B398" s="122"/>
      <c r="C398" s="84" t="s">
        <v>48</v>
      </c>
      <c r="D398" s="123">
        <f t="shared" ref="D398:P398" si="128">IF(((D396="")*AND(D397="")),"",(D396-D397)*2)</f>
        <v>1915.5199999999995</v>
      </c>
      <c r="E398" s="123">
        <f t="shared" si="128"/>
        <v>1930.06</v>
      </c>
      <c r="F398" s="123">
        <f t="shared" si="128"/>
        <v>1959.2599999999998</v>
      </c>
      <c r="G398" s="123">
        <f t="shared" si="128"/>
        <v>1931.1599999999999</v>
      </c>
      <c r="H398" s="123">
        <f t="shared" si="128"/>
        <v>1925.7600000000002</v>
      </c>
      <c r="I398" s="123">
        <f t="shared" si="128"/>
        <v>1887.1800000000003</v>
      </c>
      <c r="J398" s="123">
        <f t="shared" si="128"/>
        <v>1947.2200000000003</v>
      </c>
      <c r="K398" s="123">
        <f t="shared" si="128"/>
        <v>1946</v>
      </c>
      <c r="L398" s="123">
        <f t="shared" si="128"/>
        <v>1970.1400000000003</v>
      </c>
      <c r="M398" s="123">
        <f t="shared" si="128"/>
        <v>1927.8600000000001</v>
      </c>
      <c r="N398" s="123">
        <f t="shared" si="128"/>
        <v>1968.0200000000004</v>
      </c>
      <c r="O398" s="123">
        <f t="shared" si="128"/>
        <v>1947.2199999999998</v>
      </c>
      <c r="P398" s="123">
        <f t="shared" si="128"/>
        <v>1933.52</v>
      </c>
      <c r="Q398" s="105"/>
      <c r="R398" s="122"/>
      <c r="S398" s="122"/>
      <c r="T398" s="122"/>
      <c r="U398" s="122"/>
      <c r="V398" s="124"/>
      <c r="W398" s="88"/>
      <c r="Y398" s="112"/>
    </row>
    <row r="399" spans="1:31" x14ac:dyDescent="0.3">
      <c r="A399" s="135">
        <v>43738</v>
      </c>
      <c r="B399" s="109" t="s">
        <v>45</v>
      </c>
      <c r="C399" s="110" t="s">
        <v>46</v>
      </c>
      <c r="D399" s="25">
        <v>3134.94</v>
      </c>
      <c r="E399" s="25">
        <v>2992.95</v>
      </c>
      <c r="F399" s="25">
        <v>2968.81</v>
      </c>
      <c r="G399" s="25">
        <v>2975.44</v>
      </c>
      <c r="H399" s="25">
        <v>3079.42</v>
      </c>
      <c r="I399" s="25">
        <v>3067.64</v>
      </c>
      <c r="J399" s="25">
        <v>2979.62</v>
      </c>
      <c r="K399" s="25">
        <v>2983.58</v>
      </c>
      <c r="L399" s="25">
        <v>3067.38</v>
      </c>
      <c r="M399" s="25">
        <v>3004.31</v>
      </c>
      <c r="N399" s="25">
        <v>2982.03</v>
      </c>
      <c r="O399" s="25">
        <v>2983.48</v>
      </c>
      <c r="P399" s="25">
        <v>3009.3</v>
      </c>
      <c r="Q399" s="110">
        <f>IF((P400=""),"",MAX(D401:P401))</f>
        <v>1979.6599999999999</v>
      </c>
      <c r="R399" s="110">
        <f>IF(P400="","",MIN(D401:P401))</f>
        <v>1895.3199999999997</v>
      </c>
      <c r="S399" s="110">
        <f>IF((P401=""),"",AVERAGE(D401:P401))</f>
        <v>1951.8492307692306</v>
      </c>
      <c r="T399" s="110">
        <f>IF((P400=""),"",STDEV(D401:P401))</f>
        <v>23.199250872078768</v>
      </c>
      <c r="U399" s="110">
        <f>IF((P400=""),"",((Q399-R399)/(Q399+R399))*100)</f>
        <v>2.1765273627218762</v>
      </c>
      <c r="V399" s="70" t="str">
        <f>IF(P400="","",IF(U399&lt;7.2,IF(S399&gt;AB399,IF(S399&lt;AC399,"Pass","Fail"),"Fail"),"Fail"))</f>
        <v>Pass</v>
      </c>
      <c r="W399" s="125">
        <v>121</v>
      </c>
      <c r="X399" s="72" t="s">
        <v>119</v>
      </c>
      <c r="Y399" s="112"/>
      <c r="Z399" s="113">
        <v>1600</v>
      </c>
      <c r="AA399" s="113">
        <v>2600</v>
      </c>
      <c r="AB399" s="114">
        <v>1900</v>
      </c>
      <c r="AC399" s="114">
        <v>2250</v>
      </c>
      <c r="AD399" s="115">
        <v>10</v>
      </c>
      <c r="AE399" s="115">
        <v>3.6</v>
      </c>
    </row>
    <row r="400" spans="1:31" x14ac:dyDescent="0.3">
      <c r="A400" s="133"/>
      <c r="B400" s="117"/>
      <c r="C400" s="117" t="s">
        <v>47</v>
      </c>
      <c r="D400" s="25">
        <v>2165.5300000000002</v>
      </c>
      <c r="E400" s="25">
        <v>2012.69</v>
      </c>
      <c r="F400" s="25">
        <v>1979.32</v>
      </c>
      <c r="G400" s="25">
        <v>1995.41</v>
      </c>
      <c r="H400" s="25">
        <v>2113.0700000000002</v>
      </c>
      <c r="I400" s="25">
        <v>2119.98</v>
      </c>
      <c r="J400" s="25">
        <v>2011.17</v>
      </c>
      <c r="K400" s="25">
        <v>1993.75</v>
      </c>
      <c r="L400" s="25">
        <v>2082.46</v>
      </c>
      <c r="M400" s="25">
        <v>2033.04</v>
      </c>
      <c r="N400" s="25">
        <v>1996.12</v>
      </c>
      <c r="O400" s="25">
        <v>2008.9</v>
      </c>
      <c r="P400" s="25">
        <v>2030.44</v>
      </c>
      <c r="Q400" s="117"/>
      <c r="R400" s="117"/>
      <c r="S400" s="117"/>
      <c r="T400" s="117"/>
      <c r="U400" s="117"/>
      <c r="V400" s="118"/>
      <c r="W400" s="79"/>
      <c r="Y400" s="112"/>
    </row>
    <row r="401" spans="1:31" ht="31.8" thickBot="1" x14ac:dyDescent="0.35">
      <c r="A401" s="134"/>
      <c r="B401" s="122"/>
      <c r="C401" s="84" t="s">
        <v>48</v>
      </c>
      <c r="D401" s="123">
        <f t="shared" ref="D401:P401" si="129">IF(((D399="")*AND(D400="")),"",(D399-D400)*2)</f>
        <v>1938.8199999999997</v>
      </c>
      <c r="E401" s="123">
        <f t="shared" si="129"/>
        <v>1960.5199999999995</v>
      </c>
      <c r="F401" s="123">
        <f t="shared" si="129"/>
        <v>1978.98</v>
      </c>
      <c r="G401" s="123">
        <f t="shared" si="129"/>
        <v>1960.06</v>
      </c>
      <c r="H401" s="123">
        <f t="shared" si="129"/>
        <v>1932.6999999999998</v>
      </c>
      <c r="I401" s="123">
        <f t="shared" si="129"/>
        <v>1895.3199999999997</v>
      </c>
      <c r="J401" s="123">
        <f t="shared" si="129"/>
        <v>1936.8999999999996</v>
      </c>
      <c r="K401" s="123">
        <f t="shared" si="129"/>
        <v>1979.6599999999999</v>
      </c>
      <c r="L401" s="123">
        <f t="shared" si="129"/>
        <v>1969.8400000000001</v>
      </c>
      <c r="M401" s="123">
        <f t="shared" si="129"/>
        <v>1942.54</v>
      </c>
      <c r="N401" s="123">
        <f t="shared" si="129"/>
        <v>1971.8200000000006</v>
      </c>
      <c r="O401" s="123">
        <f t="shared" si="129"/>
        <v>1949.1599999999999</v>
      </c>
      <c r="P401" s="123">
        <f t="shared" si="129"/>
        <v>1957.7200000000003</v>
      </c>
      <c r="Q401" s="105"/>
      <c r="R401" s="122"/>
      <c r="S401" s="122"/>
      <c r="T401" s="122"/>
      <c r="U401" s="122"/>
      <c r="V401" s="124"/>
      <c r="W401" s="88"/>
      <c r="Y401" s="112"/>
    </row>
    <row r="402" spans="1:31" x14ac:dyDescent="0.3">
      <c r="A402" s="131">
        <v>43752</v>
      </c>
      <c r="B402" s="109" t="s">
        <v>45</v>
      </c>
      <c r="C402" s="110" t="s">
        <v>46</v>
      </c>
      <c r="D402" s="25">
        <v>3167.82</v>
      </c>
      <c r="E402" s="25">
        <v>3038.03</v>
      </c>
      <c r="F402" s="25">
        <v>3011.1</v>
      </c>
      <c r="G402" s="25">
        <v>3008.86</v>
      </c>
      <c r="H402" s="25">
        <v>3062.89</v>
      </c>
      <c r="I402" s="25">
        <v>3142.74</v>
      </c>
      <c r="J402" s="25">
        <v>3028.92</v>
      </c>
      <c r="K402" s="25">
        <v>3012.56</v>
      </c>
      <c r="L402" s="25">
        <v>3075.17</v>
      </c>
      <c r="M402" s="25">
        <v>3058.84</v>
      </c>
      <c r="N402" s="25">
        <v>3011.27</v>
      </c>
      <c r="O402" s="25">
        <v>3024.21</v>
      </c>
      <c r="P402" s="25">
        <v>3038.85</v>
      </c>
      <c r="Q402" s="110">
        <f>IF((P403=""),"",MAX(D404:P404))</f>
        <v>1905.8400000000001</v>
      </c>
      <c r="R402" s="110">
        <f>IF(P403="","",MIN(D404:P404))</f>
        <v>1813.3599999999997</v>
      </c>
      <c r="S402" s="110">
        <f>IF((P404=""),"",AVERAGE(D404:P404))</f>
        <v>1871.7338461538461</v>
      </c>
      <c r="T402" s="110">
        <f>IF((P403=""),"",STDEV(D404:P404))</f>
        <v>26.702186408127009</v>
      </c>
      <c r="U402" s="110">
        <f>IF((P403=""),"",((Q402-R402)/(Q402+R402))*100)</f>
        <v>2.4865562486556376</v>
      </c>
      <c r="V402" s="70" t="str">
        <f>IF(P403="","",IF(U402&lt;7.2,IF(S402&gt;AB402,IF(S402&lt;AC402,"Pass","Fail"),"Fail"),"Fail"))</f>
        <v>Fail</v>
      </c>
      <c r="W402" s="125">
        <v>1428</v>
      </c>
      <c r="X402" s="72" t="s">
        <v>120</v>
      </c>
      <c r="Y402" s="112"/>
      <c r="Z402" s="113">
        <v>1600</v>
      </c>
      <c r="AA402" s="113">
        <v>2600</v>
      </c>
      <c r="AB402" s="114">
        <v>1900</v>
      </c>
      <c r="AC402" s="114">
        <v>2250</v>
      </c>
      <c r="AD402" s="115">
        <v>10</v>
      </c>
      <c r="AE402" s="115">
        <v>3.6</v>
      </c>
    </row>
    <row r="403" spans="1:31" x14ac:dyDescent="0.3">
      <c r="A403" s="133"/>
      <c r="B403" s="117"/>
      <c r="C403" s="117" t="s">
        <v>47</v>
      </c>
      <c r="D403" s="25">
        <v>2232.52</v>
      </c>
      <c r="E403" s="25">
        <v>2103.52</v>
      </c>
      <c r="F403" s="25">
        <v>2059.46</v>
      </c>
      <c r="G403" s="25">
        <v>2062.19</v>
      </c>
      <c r="H403" s="25">
        <v>2132.41</v>
      </c>
      <c r="I403" s="25">
        <v>2236.06</v>
      </c>
      <c r="J403" s="25">
        <v>2103.56</v>
      </c>
      <c r="K403" s="25">
        <v>2069.29</v>
      </c>
      <c r="L403" s="25">
        <v>2125.16</v>
      </c>
      <c r="M403" s="25">
        <v>2138.13</v>
      </c>
      <c r="N403" s="25">
        <v>2058.35</v>
      </c>
      <c r="O403" s="25">
        <v>2090.13</v>
      </c>
      <c r="P403" s="25">
        <v>2104.21</v>
      </c>
      <c r="Q403" s="117"/>
      <c r="R403" s="117"/>
      <c r="S403" s="117"/>
      <c r="T403" s="117"/>
      <c r="U403" s="117"/>
      <c r="V403" s="118"/>
      <c r="W403" s="79"/>
      <c r="Y403" s="112"/>
    </row>
    <row r="404" spans="1:31" ht="31.8" thickBot="1" x14ac:dyDescent="0.35">
      <c r="A404" s="134"/>
      <c r="B404" s="122"/>
      <c r="C404" s="84" t="s">
        <v>48</v>
      </c>
      <c r="D404" s="123">
        <f t="shared" ref="D404:P404" si="130">IF(((D402="")*AND(D403="")),"",(D402-D403)*2)</f>
        <v>1870.6000000000004</v>
      </c>
      <c r="E404" s="123">
        <f t="shared" si="130"/>
        <v>1869.0200000000004</v>
      </c>
      <c r="F404" s="123">
        <f t="shared" si="130"/>
        <v>1903.2799999999997</v>
      </c>
      <c r="G404" s="123">
        <f t="shared" si="130"/>
        <v>1893.3400000000001</v>
      </c>
      <c r="H404" s="123">
        <f t="shared" si="130"/>
        <v>1860.96</v>
      </c>
      <c r="I404" s="123">
        <f t="shared" si="130"/>
        <v>1813.3599999999997</v>
      </c>
      <c r="J404" s="123">
        <f t="shared" si="130"/>
        <v>1850.7200000000003</v>
      </c>
      <c r="K404" s="123">
        <f t="shared" si="130"/>
        <v>1886.54</v>
      </c>
      <c r="L404" s="123">
        <f t="shared" si="130"/>
        <v>1900.0200000000004</v>
      </c>
      <c r="M404" s="123">
        <f t="shared" si="130"/>
        <v>1841.42</v>
      </c>
      <c r="N404" s="123">
        <f t="shared" si="130"/>
        <v>1905.8400000000001</v>
      </c>
      <c r="O404" s="123">
        <f t="shared" si="130"/>
        <v>1868.1599999999999</v>
      </c>
      <c r="P404" s="123">
        <f t="shared" si="130"/>
        <v>1869.2799999999997</v>
      </c>
      <c r="Q404" s="105"/>
      <c r="R404" s="122"/>
      <c r="S404" s="122"/>
      <c r="T404" s="122"/>
      <c r="U404" s="122"/>
      <c r="V404" s="124"/>
      <c r="W404" s="88"/>
      <c r="Y404" s="112"/>
    </row>
    <row r="405" spans="1:31" ht="18" x14ac:dyDescent="0.3">
      <c r="A405" s="89">
        <v>43756</v>
      </c>
      <c r="B405" s="109" t="s">
        <v>45</v>
      </c>
      <c r="C405" s="110" t="s">
        <v>46</v>
      </c>
      <c r="D405" s="25">
        <v>3133.93</v>
      </c>
      <c r="E405" s="25">
        <v>3026.56</v>
      </c>
      <c r="F405" s="25">
        <v>3004.14</v>
      </c>
      <c r="G405" s="25">
        <v>3005.9</v>
      </c>
      <c r="H405" s="25">
        <v>3076.32</v>
      </c>
      <c r="I405" s="25">
        <v>3156.87</v>
      </c>
      <c r="J405" s="25">
        <v>3030.48</v>
      </c>
      <c r="K405" s="25">
        <v>2998.15</v>
      </c>
      <c r="L405" s="25">
        <v>3061.86</v>
      </c>
      <c r="M405" s="25">
        <v>3050.79</v>
      </c>
      <c r="N405" s="25">
        <v>3005.05</v>
      </c>
      <c r="O405" s="25">
        <v>3030.68</v>
      </c>
      <c r="P405" s="25">
        <v>3017.77</v>
      </c>
      <c r="Q405" s="110">
        <f>IF((P406=""),"",MAX(D407:P407))</f>
        <v>2260.1000000000004</v>
      </c>
      <c r="R405" s="110">
        <f>IF(P406="","",MIN(D407:P407))</f>
        <v>2180.7999999999997</v>
      </c>
      <c r="S405" s="110">
        <f>IF((P407=""),"",AVERAGE(D407:P407))</f>
        <v>2217.8123076923071</v>
      </c>
      <c r="T405" s="110">
        <f>IF((P406=""),"",STDEV(D407:P407))</f>
        <v>22.105417945926909</v>
      </c>
      <c r="U405" s="110">
        <f>IF((P406=""),"",((Q405-R405)/(Q405+R405))*100)</f>
        <v>1.7856740750748865</v>
      </c>
      <c r="V405" s="70" t="str">
        <f>IF(P406="","",IF(U405&lt;7.2,IF(S405&gt;AB405,IF(S405&lt;AC405,"Pass","Fail"),"Fail"),"Fail"))</f>
        <v>Pass</v>
      </c>
      <c r="W405" s="125">
        <v>1428</v>
      </c>
      <c r="X405" s="72" t="s">
        <v>121</v>
      </c>
      <c r="Y405" s="137" t="s">
        <v>122</v>
      </c>
      <c r="Z405" s="113">
        <v>1600</v>
      </c>
      <c r="AA405" s="113">
        <v>2600</v>
      </c>
      <c r="AB405" s="114">
        <v>1900</v>
      </c>
      <c r="AC405" s="114">
        <v>2250</v>
      </c>
      <c r="AD405" s="115">
        <v>10</v>
      </c>
      <c r="AE405" s="115">
        <v>3.6</v>
      </c>
    </row>
    <row r="406" spans="1:31" x14ac:dyDescent="0.3">
      <c r="A406" s="133"/>
      <c r="B406" s="117"/>
      <c r="C406" s="117" t="s">
        <v>47</v>
      </c>
      <c r="D406" s="25">
        <v>2043.53</v>
      </c>
      <c r="E406" s="25">
        <v>1919.23</v>
      </c>
      <c r="F406" s="25">
        <v>1897.52</v>
      </c>
      <c r="G406" s="25">
        <v>1892.45</v>
      </c>
      <c r="H406" s="25">
        <v>1946.27</v>
      </c>
      <c r="I406" s="25">
        <v>2062.61</v>
      </c>
      <c r="J406" s="25">
        <v>1925.66</v>
      </c>
      <c r="K406" s="25">
        <v>1900.31</v>
      </c>
      <c r="L406" s="25">
        <v>1953.23</v>
      </c>
      <c r="M406" s="25">
        <v>1936.8</v>
      </c>
      <c r="N406" s="25">
        <v>1891.95</v>
      </c>
      <c r="O406" s="25">
        <v>1906.03</v>
      </c>
      <c r="P406" s="25">
        <v>1907.13</v>
      </c>
      <c r="Q406" s="117"/>
      <c r="R406" s="117"/>
      <c r="S406" s="117"/>
      <c r="T406" s="117"/>
      <c r="U406" s="117"/>
      <c r="V406" s="118"/>
      <c r="W406" s="79"/>
      <c r="Y406" s="112"/>
    </row>
    <row r="407" spans="1:31" ht="31.8" thickBot="1" x14ac:dyDescent="0.35">
      <c r="A407" s="134"/>
      <c r="B407" s="122"/>
      <c r="C407" s="84" t="s">
        <v>48</v>
      </c>
      <c r="D407" s="123">
        <f t="shared" ref="D407:P407" si="131">IF(((D405="")*AND(D406="")),"",(D405-D406)*2)</f>
        <v>2180.7999999999997</v>
      </c>
      <c r="E407" s="123">
        <f t="shared" si="131"/>
        <v>2214.66</v>
      </c>
      <c r="F407" s="123">
        <f t="shared" si="131"/>
        <v>2213.2399999999998</v>
      </c>
      <c r="G407" s="123">
        <f t="shared" si="131"/>
        <v>2226.9</v>
      </c>
      <c r="H407" s="123">
        <f t="shared" si="131"/>
        <v>2260.1000000000004</v>
      </c>
      <c r="I407" s="123">
        <f t="shared" si="131"/>
        <v>2188.5199999999995</v>
      </c>
      <c r="J407" s="123">
        <f t="shared" si="131"/>
        <v>2209.64</v>
      </c>
      <c r="K407" s="123">
        <f t="shared" si="131"/>
        <v>2195.6800000000003</v>
      </c>
      <c r="L407" s="123">
        <f t="shared" si="131"/>
        <v>2217.2600000000002</v>
      </c>
      <c r="M407" s="123">
        <f t="shared" si="131"/>
        <v>2227.98</v>
      </c>
      <c r="N407" s="123">
        <f t="shared" si="131"/>
        <v>2226.2000000000003</v>
      </c>
      <c r="O407" s="123">
        <f t="shared" si="131"/>
        <v>2249.2999999999997</v>
      </c>
      <c r="P407" s="123">
        <f t="shared" si="131"/>
        <v>2221.2799999999997</v>
      </c>
      <c r="Q407" s="105"/>
      <c r="R407" s="122"/>
      <c r="S407" s="122"/>
      <c r="T407" s="122"/>
      <c r="U407" s="122"/>
      <c r="V407" s="124"/>
      <c r="W407" s="88"/>
      <c r="Y407" s="112"/>
    </row>
    <row r="408" spans="1:31" x14ac:dyDescent="0.3">
      <c r="A408" s="89">
        <v>43760</v>
      </c>
      <c r="B408" s="109" t="s">
        <v>45</v>
      </c>
      <c r="C408" s="110" t="s">
        <v>46</v>
      </c>
      <c r="D408" s="25">
        <v>3191.46</v>
      </c>
      <c r="E408" s="25">
        <v>3063.18</v>
      </c>
      <c r="F408" s="25">
        <v>3033.58</v>
      </c>
      <c r="G408" s="25">
        <v>3026.58</v>
      </c>
      <c r="H408" s="25">
        <v>3078.8</v>
      </c>
      <c r="I408" s="25">
        <v>3163.8</v>
      </c>
      <c r="J408" s="25">
        <v>3054.7</v>
      </c>
      <c r="K408" s="25">
        <v>3033.66</v>
      </c>
      <c r="L408" s="25">
        <v>3094.12</v>
      </c>
      <c r="M408" s="25">
        <v>3083.9</v>
      </c>
      <c r="N408" s="25">
        <v>3031.01</v>
      </c>
      <c r="O408" s="25">
        <v>3046.63</v>
      </c>
      <c r="P408" s="25">
        <v>3062.97</v>
      </c>
      <c r="Q408" s="110">
        <f>IF((P409=""),"",MAX(D410:P410))</f>
        <v>2260.5000000000005</v>
      </c>
      <c r="R408" s="110">
        <f>IF(P409="","",MIN(D410:P410))</f>
        <v>2154.5</v>
      </c>
      <c r="S408" s="110">
        <f>IF((P410=""),"",AVERAGE(D410:P410))</f>
        <v>2227.7753846153846</v>
      </c>
      <c r="T408" s="110">
        <f>IF((P409=""),"",STDEV(D410:P410))</f>
        <v>27.63359206213357</v>
      </c>
      <c r="U408" s="110">
        <f>IF((P409=""),"",((Q408-R408)/(Q408+R408))*100)</f>
        <v>2.4009060022650157</v>
      </c>
      <c r="V408" s="70" t="str">
        <f>IF(P409="","",IF(U408&lt;7.2,IF(S408&gt;AB408,IF(S408&lt;AC408,"Pass","Fail"),"Fail"),"Fail"))</f>
        <v>Pass</v>
      </c>
      <c r="W408" s="125">
        <v>1335</v>
      </c>
      <c r="X408" s="72" t="s">
        <v>123</v>
      </c>
      <c r="Y408" s="112"/>
      <c r="Z408" s="113">
        <v>1600</v>
      </c>
      <c r="AA408" s="113">
        <v>2600</v>
      </c>
      <c r="AB408" s="114">
        <v>1900</v>
      </c>
      <c r="AC408" s="114">
        <v>2250</v>
      </c>
      <c r="AD408" s="115">
        <v>10</v>
      </c>
      <c r="AE408" s="115">
        <v>3.6</v>
      </c>
    </row>
    <row r="409" spans="1:31" x14ac:dyDescent="0.3">
      <c r="A409" s="133"/>
      <c r="B409" s="117"/>
      <c r="C409" s="117" t="s">
        <v>47</v>
      </c>
      <c r="D409" s="25">
        <v>2114.21</v>
      </c>
      <c r="E409" s="25">
        <v>1947.66</v>
      </c>
      <c r="F409" s="25">
        <v>1921.44</v>
      </c>
      <c r="G409" s="25">
        <v>1913.79</v>
      </c>
      <c r="H409" s="25">
        <v>1948.55</v>
      </c>
      <c r="I409" s="25">
        <v>2058.59</v>
      </c>
      <c r="J409" s="25">
        <v>1934.17</v>
      </c>
      <c r="K409" s="25">
        <v>1915.12</v>
      </c>
      <c r="L409" s="25">
        <v>1988.24</v>
      </c>
      <c r="M409" s="25">
        <v>1977.94</v>
      </c>
      <c r="N409" s="25">
        <v>1906.46</v>
      </c>
      <c r="O409" s="25">
        <v>1921.25</v>
      </c>
      <c r="P409" s="25">
        <v>1936.43</v>
      </c>
      <c r="Q409" s="117"/>
      <c r="R409" s="117"/>
      <c r="S409" s="117"/>
      <c r="T409" s="117"/>
      <c r="U409" s="117"/>
      <c r="V409" s="118"/>
      <c r="W409" s="79"/>
      <c r="Y409" s="112"/>
    </row>
    <row r="410" spans="1:31" ht="31.8" thickBot="1" x14ac:dyDescent="0.35">
      <c r="A410" s="134"/>
      <c r="B410" s="122"/>
      <c r="C410" s="84" t="s">
        <v>48</v>
      </c>
      <c r="D410" s="123">
        <f t="shared" ref="D410:P410" si="132">IF(((D408="")*AND(D409="")),"",(D408-D409)*2)</f>
        <v>2154.5</v>
      </c>
      <c r="E410" s="123">
        <f t="shared" si="132"/>
        <v>2231.0399999999995</v>
      </c>
      <c r="F410" s="123">
        <f t="shared" si="132"/>
        <v>2224.2799999999997</v>
      </c>
      <c r="G410" s="123">
        <f t="shared" si="132"/>
        <v>2225.58</v>
      </c>
      <c r="H410" s="123">
        <f t="shared" si="132"/>
        <v>2260.5000000000005</v>
      </c>
      <c r="I410" s="123">
        <f t="shared" si="132"/>
        <v>2210.42</v>
      </c>
      <c r="J410" s="123">
        <f t="shared" si="132"/>
        <v>2241.0599999999995</v>
      </c>
      <c r="K410" s="123">
        <f t="shared" si="132"/>
        <v>2237.08</v>
      </c>
      <c r="L410" s="123">
        <f t="shared" si="132"/>
        <v>2211.7599999999998</v>
      </c>
      <c r="M410" s="123">
        <f t="shared" si="132"/>
        <v>2211.92</v>
      </c>
      <c r="N410" s="123">
        <f t="shared" si="132"/>
        <v>2249.1000000000004</v>
      </c>
      <c r="O410" s="123">
        <f t="shared" si="132"/>
        <v>2250.7600000000002</v>
      </c>
      <c r="P410" s="123">
        <f t="shared" si="132"/>
        <v>2253.0799999999995</v>
      </c>
      <c r="Q410" s="105"/>
      <c r="R410" s="122"/>
      <c r="S410" s="122"/>
      <c r="T410" s="122"/>
      <c r="U410" s="122"/>
      <c r="V410" s="124"/>
      <c r="W410" s="88"/>
      <c r="Y410" s="112"/>
    </row>
    <row r="411" spans="1:31" x14ac:dyDescent="0.3">
      <c r="A411" s="131">
        <v>43766</v>
      </c>
      <c r="B411" s="109" t="s">
        <v>45</v>
      </c>
      <c r="C411" s="110" t="s">
        <v>46</v>
      </c>
      <c r="D411" s="25">
        <v>3141.66</v>
      </c>
      <c r="E411" s="25">
        <v>3036.82</v>
      </c>
      <c r="F411" s="25">
        <v>3018.63</v>
      </c>
      <c r="G411" s="25">
        <v>3017.96</v>
      </c>
      <c r="H411" s="25">
        <v>3093.01</v>
      </c>
      <c r="I411" s="25">
        <v>3171.54</v>
      </c>
      <c r="J411" s="25">
        <v>3044.67</v>
      </c>
      <c r="K411" s="25">
        <v>3013.68</v>
      </c>
      <c r="L411" s="25">
        <v>3074.87</v>
      </c>
      <c r="M411" s="25">
        <v>3065.93</v>
      </c>
      <c r="N411" s="25">
        <v>3019.26</v>
      </c>
      <c r="O411" s="25">
        <v>3048.16</v>
      </c>
      <c r="P411" s="25">
        <v>3029.86</v>
      </c>
      <c r="Q411" s="110">
        <f>IF((P412=""),"",MAX(D413:P413))</f>
        <v>2287.0600000000004</v>
      </c>
      <c r="R411" s="110">
        <f>IF(P412="","",MIN(D413:P413))</f>
        <v>2182</v>
      </c>
      <c r="S411" s="110">
        <f>IF((P413=""),"",AVERAGE(D413:P413))</f>
        <v>2247.5523076923082</v>
      </c>
      <c r="T411" s="110">
        <f>IF((P412=""),"",STDEV(D413:P413))</f>
        <v>29.554598670327156</v>
      </c>
      <c r="U411" s="110">
        <f>IF((P412=""),"",((Q411-R411)/(Q411+R411))*100)</f>
        <v>2.3508299284413363</v>
      </c>
      <c r="V411" s="70" t="str">
        <f>IF(P412="","",IF(U411&lt;7.2,IF(S411&gt;AB411,IF(S411&lt;AC411,"Pass","Fail"),"Fail"),"Fail"))</f>
        <v>Pass</v>
      </c>
      <c r="W411" s="125">
        <v>1428</v>
      </c>
      <c r="X411" s="72" t="s">
        <v>124</v>
      </c>
      <c r="Y411" s="112"/>
      <c r="Z411" s="113">
        <v>1600</v>
      </c>
      <c r="AA411" s="113">
        <v>2600</v>
      </c>
      <c r="AB411" s="114">
        <v>1900</v>
      </c>
      <c r="AC411" s="114">
        <v>2250</v>
      </c>
      <c r="AD411" s="115">
        <v>10</v>
      </c>
      <c r="AE411" s="115">
        <v>3.6</v>
      </c>
    </row>
    <row r="412" spans="1:31" x14ac:dyDescent="0.3">
      <c r="A412" s="133"/>
      <c r="B412" s="117"/>
      <c r="C412" s="117" t="s">
        <v>47</v>
      </c>
      <c r="D412" s="25">
        <v>2050.66</v>
      </c>
      <c r="E412" s="25">
        <v>1915.08</v>
      </c>
      <c r="F412" s="25">
        <v>1899.43</v>
      </c>
      <c r="G412" s="25">
        <v>1893.82</v>
      </c>
      <c r="H412" s="25">
        <v>1949.48</v>
      </c>
      <c r="I412" s="25">
        <v>2070.5</v>
      </c>
      <c r="J412" s="25">
        <v>1917.31</v>
      </c>
      <c r="K412" s="25">
        <v>1886.26</v>
      </c>
      <c r="L412" s="25">
        <v>1952.81</v>
      </c>
      <c r="M412" s="25">
        <v>1927.33</v>
      </c>
      <c r="N412" s="25">
        <v>1887.31</v>
      </c>
      <c r="O412" s="25">
        <v>1907.46</v>
      </c>
      <c r="P412" s="25">
        <v>1909.51</v>
      </c>
      <c r="Q412" s="117"/>
      <c r="R412" s="117"/>
      <c r="S412" s="117"/>
      <c r="T412" s="117"/>
      <c r="U412" s="117"/>
      <c r="V412" s="118"/>
      <c r="W412" s="79"/>
      <c r="Y412" s="112"/>
    </row>
    <row r="413" spans="1:31" ht="31.8" thickBot="1" x14ac:dyDescent="0.35">
      <c r="A413" s="134"/>
      <c r="B413" s="122"/>
      <c r="C413" s="84" t="s">
        <v>48</v>
      </c>
      <c r="D413" s="123">
        <f t="shared" ref="D413:P413" si="133">IF(((D411="")*AND(D412="")),"",(D411-D412)*2)</f>
        <v>2182</v>
      </c>
      <c r="E413" s="123">
        <f t="shared" si="133"/>
        <v>2243.4800000000005</v>
      </c>
      <c r="F413" s="123">
        <f t="shared" si="133"/>
        <v>2238.4</v>
      </c>
      <c r="G413" s="123">
        <f t="shared" si="133"/>
        <v>2248.2800000000002</v>
      </c>
      <c r="H413" s="123">
        <f t="shared" si="133"/>
        <v>2287.0600000000004</v>
      </c>
      <c r="I413" s="123">
        <f t="shared" si="133"/>
        <v>2202.08</v>
      </c>
      <c r="J413" s="123">
        <f t="shared" si="133"/>
        <v>2254.7200000000003</v>
      </c>
      <c r="K413" s="123">
        <f t="shared" si="133"/>
        <v>2254.8399999999997</v>
      </c>
      <c r="L413" s="123">
        <f t="shared" si="133"/>
        <v>2244.12</v>
      </c>
      <c r="M413" s="123">
        <f t="shared" si="133"/>
        <v>2277.1999999999998</v>
      </c>
      <c r="N413" s="123">
        <f t="shared" si="133"/>
        <v>2263.9000000000005</v>
      </c>
      <c r="O413" s="123">
        <f t="shared" si="133"/>
        <v>2281.3999999999996</v>
      </c>
      <c r="P413" s="123">
        <f t="shared" si="133"/>
        <v>2240.7000000000003</v>
      </c>
      <c r="Q413" s="105"/>
      <c r="R413" s="122"/>
      <c r="S413" s="122"/>
      <c r="T413" s="122"/>
      <c r="U413" s="122"/>
      <c r="V413" s="124"/>
      <c r="W413" s="88"/>
      <c r="Y413" s="112"/>
    </row>
    <row r="414" spans="1:31" x14ac:dyDescent="0.3">
      <c r="A414" s="131">
        <v>43769</v>
      </c>
      <c r="B414" s="109" t="s">
        <v>45</v>
      </c>
      <c r="C414" s="110" t="s">
        <v>46</v>
      </c>
      <c r="D414" s="25">
        <v>3214.47</v>
      </c>
      <c r="E414" s="25">
        <v>3083.68</v>
      </c>
      <c r="F414" s="25">
        <v>3051.88</v>
      </c>
      <c r="G414" s="25">
        <v>3042.83</v>
      </c>
      <c r="H414" s="25">
        <v>3091.73</v>
      </c>
      <c r="I414" s="25">
        <v>3178.76</v>
      </c>
      <c r="J414" s="25">
        <v>3071.16</v>
      </c>
      <c r="K414" s="25">
        <v>3054.21</v>
      </c>
      <c r="L414" s="25">
        <v>3121.83</v>
      </c>
      <c r="M414" s="25">
        <v>3102.43</v>
      </c>
      <c r="N414" s="25">
        <v>3048.1</v>
      </c>
      <c r="O414" s="25">
        <v>3062.11</v>
      </c>
      <c r="P414" s="25">
        <v>3083.28</v>
      </c>
      <c r="Q414" s="110">
        <f>IF((P415=""),"",MAX(D416:P416))</f>
        <v>2327.7800000000002</v>
      </c>
      <c r="R414" s="110">
        <f>IF(P415="","",MIN(D416:P416))</f>
        <v>2160.12</v>
      </c>
      <c r="S414" s="110">
        <f>IF((P416=""),"",AVERAGE(D416:P416))</f>
        <v>2275.8107692307694</v>
      </c>
      <c r="T414" s="110">
        <f>IF((P415=""),"",STDEV(D416:P416))</f>
        <v>46.613078004200077</v>
      </c>
      <c r="U414" s="110">
        <f>IF((P415=""),"",((Q414-R414)/(Q414+R414))*100)</f>
        <v>3.735822990708356</v>
      </c>
      <c r="V414" s="70" t="str">
        <f>IF(P415="","",IF(U414&lt;7.2,IF(S414&gt;AB414,IF(S414&lt;AC414,"Pass","Fail"),"Fail"),"Fail"))</f>
        <v>Fail</v>
      </c>
      <c r="W414" s="125">
        <v>1428</v>
      </c>
      <c r="X414" s="72" t="s">
        <v>125</v>
      </c>
      <c r="Y414" s="112"/>
      <c r="Z414" s="113">
        <v>1600</v>
      </c>
      <c r="AA414" s="113">
        <v>2600</v>
      </c>
      <c r="AB414" s="114">
        <v>1900</v>
      </c>
      <c r="AC414" s="114">
        <v>2250</v>
      </c>
      <c r="AD414" s="115">
        <v>10</v>
      </c>
      <c r="AE414" s="115">
        <v>3.6</v>
      </c>
    </row>
    <row r="415" spans="1:31" x14ac:dyDescent="0.3">
      <c r="A415" s="133"/>
      <c r="B415" s="117"/>
      <c r="C415" s="117" t="s">
        <v>47</v>
      </c>
      <c r="D415" s="25">
        <v>2134.41</v>
      </c>
      <c r="E415" s="25">
        <v>1931.44</v>
      </c>
      <c r="F415" s="25">
        <v>1914.98</v>
      </c>
      <c r="G415" s="25">
        <v>1895.45</v>
      </c>
      <c r="H415" s="25">
        <v>1927.84</v>
      </c>
      <c r="I415" s="25">
        <v>2070.15</v>
      </c>
      <c r="J415" s="25">
        <v>1916.52</v>
      </c>
      <c r="K415" s="25">
        <v>1914.01</v>
      </c>
      <c r="L415" s="25">
        <v>2003.95</v>
      </c>
      <c r="M415" s="25">
        <v>1965.94</v>
      </c>
      <c r="N415" s="25">
        <v>1891.26</v>
      </c>
      <c r="O415" s="25">
        <v>1907.93</v>
      </c>
      <c r="P415" s="25">
        <v>1939.82</v>
      </c>
      <c r="Q415" s="117"/>
      <c r="R415" s="117"/>
      <c r="S415" s="117"/>
      <c r="T415" s="117"/>
      <c r="U415" s="117"/>
      <c r="V415" s="118"/>
      <c r="W415" s="79"/>
      <c r="Y415" s="112"/>
    </row>
    <row r="416" spans="1:31" ht="31.8" thickBot="1" x14ac:dyDescent="0.35">
      <c r="A416" s="134"/>
      <c r="B416" s="122"/>
      <c r="C416" s="84" t="s">
        <v>48</v>
      </c>
      <c r="D416" s="123">
        <f t="shared" ref="D416:P416" si="134">IF(((D414="")*AND(D415="")),"",(D414-D415)*2)</f>
        <v>2160.12</v>
      </c>
      <c r="E416" s="123">
        <f t="shared" si="134"/>
        <v>2304.4799999999996</v>
      </c>
      <c r="F416" s="123">
        <f t="shared" si="134"/>
        <v>2273.8000000000002</v>
      </c>
      <c r="G416" s="123">
        <f t="shared" si="134"/>
        <v>2294.7599999999998</v>
      </c>
      <c r="H416" s="123">
        <f t="shared" si="134"/>
        <v>2327.7800000000002</v>
      </c>
      <c r="I416" s="123">
        <f t="shared" si="134"/>
        <v>2217.2200000000003</v>
      </c>
      <c r="J416" s="123">
        <f t="shared" si="134"/>
        <v>2309.2799999999997</v>
      </c>
      <c r="K416" s="123">
        <f t="shared" si="134"/>
        <v>2280.4</v>
      </c>
      <c r="L416" s="123">
        <f t="shared" si="134"/>
        <v>2235.7599999999998</v>
      </c>
      <c r="M416" s="123">
        <f t="shared" si="134"/>
        <v>2272.9799999999996</v>
      </c>
      <c r="N416" s="123">
        <f t="shared" si="134"/>
        <v>2313.6799999999998</v>
      </c>
      <c r="O416" s="123">
        <f t="shared" si="134"/>
        <v>2308.36</v>
      </c>
      <c r="P416" s="123">
        <f t="shared" si="134"/>
        <v>2286.9200000000005</v>
      </c>
      <c r="Q416" s="105"/>
      <c r="R416" s="122"/>
      <c r="S416" s="122"/>
      <c r="T416" s="122"/>
      <c r="U416" s="122"/>
      <c r="V416" s="124"/>
      <c r="W416" s="88"/>
      <c r="Y416" s="112"/>
    </row>
    <row r="417" spans="1:31" x14ac:dyDescent="0.3">
      <c r="A417" s="135">
        <v>43773</v>
      </c>
      <c r="B417" s="109" t="s">
        <v>45</v>
      </c>
      <c r="C417" s="110" t="s">
        <v>46</v>
      </c>
      <c r="D417" s="25">
        <v>3198.59</v>
      </c>
      <c r="E417" s="25">
        <v>3074.06</v>
      </c>
      <c r="F417" s="25">
        <v>3046.58</v>
      </c>
      <c r="G417" s="25">
        <v>3041.52</v>
      </c>
      <c r="H417" s="25">
        <v>3090.7</v>
      </c>
      <c r="I417" s="25">
        <v>3184.44</v>
      </c>
      <c r="J417" s="25">
        <v>3069.06</v>
      </c>
      <c r="K417" s="25">
        <v>3044.72</v>
      </c>
      <c r="L417" s="25">
        <v>3090.38</v>
      </c>
      <c r="M417" s="25">
        <v>3096.83</v>
      </c>
      <c r="N417" s="25">
        <v>3041.71</v>
      </c>
      <c r="O417" s="25">
        <v>3063.55</v>
      </c>
      <c r="P417" s="25">
        <v>3070.52</v>
      </c>
      <c r="Q417" s="110">
        <f>IF((P418=""),"",MAX(D419:P419))</f>
        <v>2262.6199999999994</v>
      </c>
      <c r="R417" s="110">
        <f>IF(P418="","",MIN(D419:P419))</f>
        <v>2141.9000000000005</v>
      </c>
      <c r="S417" s="110">
        <f>IF((P419=""),"",AVERAGE(D419:P419))</f>
        <v>2226.6707692307691</v>
      </c>
      <c r="T417" s="110">
        <f>IF((P418=""),"",STDEV(D419:P419))</f>
        <v>34.961439344306591</v>
      </c>
      <c r="U417" s="110">
        <f>IF((P418=""),"",((Q417-R417)/(Q417+R417))*100)</f>
        <v>2.7408207931851574</v>
      </c>
      <c r="V417" s="70" t="str">
        <f>IF(P418="","",IF(U417&lt;7.2,IF(S417&gt;AB417,IF(S417&lt;AC417,"Pass","Fail"),"Fail"),"Fail"))</f>
        <v>Pass</v>
      </c>
      <c r="W417" s="125">
        <v>121</v>
      </c>
      <c r="X417" s="72" t="s">
        <v>126</v>
      </c>
      <c r="Y417" s="112"/>
      <c r="Z417" s="113">
        <v>1600</v>
      </c>
      <c r="AA417" s="113">
        <v>2600</v>
      </c>
      <c r="AB417" s="114">
        <v>1900</v>
      </c>
      <c r="AC417" s="114">
        <v>2250</v>
      </c>
      <c r="AD417" s="115">
        <v>10</v>
      </c>
      <c r="AE417" s="115">
        <v>3.6</v>
      </c>
    </row>
    <row r="418" spans="1:31" x14ac:dyDescent="0.3">
      <c r="A418" s="133"/>
      <c r="B418" s="117"/>
      <c r="C418" s="117" t="s">
        <v>47</v>
      </c>
      <c r="D418" s="25">
        <v>2127.64</v>
      </c>
      <c r="E418" s="25">
        <v>1955.06</v>
      </c>
      <c r="F418" s="25">
        <v>1931.78</v>
      </c>
      <c r="G418" s="25">
        <v>1915.7</v>
      </c>
      <c r="H418" s="25">
        <v>1959.39</v>
      </c>
      <c r="I418" s="25">
        <v>2097.94</v>
      </c>
      <c r="J418" s="25">
        <v>1949.73</v>
      </c>
      <c r="K418" s="25">
        <v>1921.07</v>
      </c>
      <c r="L418" s="25">
        <v>1991.84</v>
      </c>
      <c r="M418" s="25">
        <v>1979.77</v>
      </c>
      <c r="N418" s="25">
        <v>1918.34</v>
      </c>
      <c r="O418" s="25">
        <v>1938.33</v>
      </c>
      <c r="P418" s="25">
        <v>1952.71</v>
      </c>
      <c r="Q418" s="117"/>
      <c r="R418" s="117"/>
      <c r="S418" s="117"/>
      <c r="T418" s="117"/>
      <c r="U418" s="117"/>
      <c r="V418" s="118"/>
      <c r="W418" s="79"/>
      <c r="Y418" s="112"/>
    </row>
    <row r="419" spans="1:31" ht="31.8" thickBot="1" x14ac:dyDescent="0.35">
      <c r="A419" s="134"/>
      <c r="B419" s="122"/>
      <c r="C419" s="84" t="s">
        <v>48</v>
      </c>
      <c r="D419" s="123">
        <f t="shared" ref="D419:P419" si="135">IF(((D417="")*AND(D418="")),"",(D417-D418)*2)</f>
        <v>2141.9000000000005</v>
      </c>
      <c r="E419" s="123">
        <f t="shared" si="135"/>
        <v>2238</v>
      </c>
      <c r="F419" s="123">
        <f t="shared" si="135"/>
        <v>2229.6</v>
      </c>
      <c r="G419" s="123">
        <f t="shared" si="135"/>
        <v>2251.64</v>
      </c>
      <c r="H419" s="123">
        <f t="shared" si="135"/>
        <v>2262.6199999999994</v>
      </c>
      <c r="I419" s="123">
        <f t="shared" si="135"/>
        <v>2173</v>
      </c>
      <c r="J419" s="123">
        <f t="shared" si="135"/>
        <v>2238.66</v>
      </c>
      <c r="K419" s="123">
        <f t="shared" si="135"/>
        <v>2247.2999999999997</v>
      </c>
      <c r="L419" s="123">
        <f t="shared" si="135"/>
        <v>2197.0800000000004</v>
      </c>
      <c r="M419" s="123">
        <f t="shared" si="135"/>
        <v>2234.12</v>
      </c>
      <c r="N419" s="123">
        <f t="shared" si="135"/>
        <v>2246.7400000000002</v>
      </c>
      <c r="O419" s="123">
        <f t="shared" si="135"/>
        <v>2250.4400000000005</v>
      </c>
      <c r="P419" s="123">
        <f t="shared" si="135"/>
        <v>2235.62</v>
      </c>
      <c r="Q419" s="105"/>
      <c r="R419" s="122"/>
      <c r="S419" s="122"/>
      <c r="T419" s="122"/>
      <c r="U419" s="122"/>
      <c r="V419" s="124"/>
      <c r="W419" s="88"/>
      <c r="Y419" s="112"/>
    </row>
    <row r="420" spans="1:31" x14ac:dyDescent="0.3">
      <c r="A420" s="135">
        <v>43780</v>
      </c>
      <c r="B420" s="109" t="s">
        <v>45</v>
      </c>
      <c r="C420" s="110" t="s">
        <v>46</v>
      </c>
      <c r="D420" s="25">
        <v>3208.57</v>
      </c>
      <c r="E420" s="25">
        <v>3085.51</v>
      </c>
      <c r="F420" s="25">
        <v>3059.3</v>
      </c>
      <c r="G420" s="25">
        <v>3056.05</v>
      </c>
      <c r="H420" s="25">
        <v>3109.57</v>
      </c>
      <c r="I420" s="25">
        <v>3206.9</v>
      </c>
      <c r="J420" s="25">
        <v>3084.03</v>
      </c>
      <c r="K420" s="25">
        <v>3051.75</v>
      </c>
      <c r="L420" s="25">
        <v>3098.83</v>
      </c>
      <c r="M420" s="25">
        <v>3110.6</v>
      </c>
      <c r="N420" s="25">
        <v>3049.01</v>
      </c>
      <c r="O420" s="25">
        <v>3079.09</v>
      </c>
      <c r="P420" s="25">
        <v>3077.04</v>
      </c>
      <c r="Q420" s="110">
        <f>IF((P421=""),"",MAX(D422:P422))</f>
        <v>2181.9200000000005</v>
      </c>
      <c r="R420" s="110">
        <f>IF(P421="","",MIN(D422:P422))</f>
        <v>1806.0200000000004</v>
      </c>
      <c r="S420" s="110">
        <f>IF((P422=""),"",AVERAGE(D422:P422))</f>
        <v>2082.107692307693</v>
      </c>
      <c r="T420" s="110">
        <f>IF((P421=""),"",STDEV(D422:P422))</f>
        <v>133.83485110101469</v>
      </c>
      <c r="U420" s="110">
        <f>IF((P421=""),"",((Q420-R420)/(Q420+R420))*100)</f>
        <v>9.4259191462258709</v>
      </c>
      <c r="V420" s="70" t="str">
        <f>IF(P421="","",IF(U420&lt;7.2,IF(S420&gt;AB420,IF(S420&lt;AC420,"Pass","Fail"),"Fail"),"Fail"))</f>
        <v>Fail</v>
      </c>
      <c r="W420" s="125">
        <v>1159</v>
      </c>
      <c r="Y420" s="112"/>
      <c r="Z420" s="113">
        <v>1600</v>
      </c>
      <c r="AA420" s="113">
        <v>2600</v>
      </c>
      <c r="AB420" s="114">
        <v>1900</v>
      </c>
      <c r="AC420" s="114">
        <v>2250</v>
      </c>
      <c r="AD420" s="115">
        <v>10</v>
      </c>
      <c r="AE420" s="115">
        <v>3.6</v>
      </c>
    </row>
    <row r="421" spans="1:31" x14ac:dyDescent="0.3">
      <c r="A421" s="133"/>
      <c r="B421" s="117"/>
      <c r="C421" s="117" t="s">
        <v>47</v>
      </c>
      <c r="D421" s="25">
        <v>2305.56</v>
      </c>
      <c r="E421" s="25">
        <v>2011.46</v>
      </c>
      <c r="F421" s="25">
        <v>1981.63</v>
      </c>
      <c r="G421" s="25">
        <v>1966.09</v>
      </c>
      <c r="H421" s="25">
        <v>2078.96</v>
      </c>
      <c r="I421" s="25">
        <v>2288.92</v>
      </c>
      <c r="J421" s="25">
        <v>1999.27</v>
      </c>
      <c r="K421" s="25">
        <v>1975.57</v>
      </c>
      <c r="L421" s="25">
        <v>2130.89</v>
      </c>
      <c r="M421" s="25">
        <v>2048.75</v>
      </c>
      <c r="N421" s="25">
        <v>1958.05</v>
      </c>
      <c r="O421" s="25">
        <v>1988.47</v>
      </c>
      <c r="P421" s="25">
        <v>2008.93</v>
      </c>
      <c r="Q421" s="117"/>
      <c r="R421" s="117"/>
      <c r="S421" s="117"/>
      <c r="T421" s="117"/>
      <c r="U421" s="117"/>
      <c r="V421" s="118"/>
      <c r="W421" s="79"/>
      <c r="Y421" s="112"/>
    </row>
    <row r="422" spans="1:31" ht="31.8" thickBot="1" x14ac:dyDescent="0.35">
      <c r="A422" s="134"/>
      <c r="B422" s="122"/>
      <c r="C422" s="84" t="s">
        <v>48</v>
      </c>
      <c r="D422" s="123">
        <f t="shared" ref="D422:P422" si="136">IF(((D420="")*AND(D421="")),"",(D420-D421)*2)</f>
        <v>1806.0200000000004</v>
      </c>
      <c r="E422" s="123">
        <f t="shared" si="136"/>
        <v>2148.1000000000004</v>
      </c>
      <c r="F422" s="123">
        <f t="shared" si="136"/>
        <v>2155.34</v>
      </c>
      <c r="G422" s="123">
        <f t="shared" si="136"/>
        <v>2179.9200000000005</v>
      </c>
      <c r="H422" s="123">
        <f t="shared" si="136"/>
        <v>2061.2200000000003</v>
      </c>
      <c r="I422" s="123">
        <f t="shared" si="136"/>
        <v>1835.96</v>
      </c>
      <c r="J422" s="123">
        <f t="shared" si="136"/>
        <v>2169.5200000000004</v>
      </c>
      <c r="K422" s="123">
        <f t="shared" si="136"/>
        <v>2152.36</v>
      </c>
      <c r="L422" s="123">
        <f t="shared" si="136"/>
        <v>1935.88</v>
      </c>
      <c r="M422" s="123">
        <f t="shared" si="136"/>
        <v>2123.6999999999998</v>
      </c>
      <c r="N422" s="123">
        <f t="shared" si="136"/>
        <v>2181.9200000000005</v>
      </c>
      <c r="O422" s="123">
        <f t="shared" si="136"/>
        <v>2181.2400000000002</v>
      </c>
      <c r="P422" s="123">
        <f t="shared" si="136"/>
        <v>2136.2199999999998</v>
      </c>
      <c r="Q422" s="105"/>
      <c r="R422" s="122"/>
      <c r="S422" s="122"/>
      <c r="T422" s="122"/>
      <c r="U422" s="122"/>
      <c r="V422" s="124"/>
      <c r="W422" s="88"/>
      <c r="Y422" s="112"/>
    </row>
    <row r="423" spans="1:31" x14ac:dyDescent="0.3">
      <c r="A423" s="135">
        <v>43782</v>
      </c>
      <c r="B423" s="109" t="s">
        <v>45</v>
      </c>
      <c r="C423" s="110" t="s">
        <v>46</v>
      </c>
      <c r="D423" s="25">
        <v>3230.01</v>
      </c>
      <c r="E423" s="25">
        <v>3062.77</v>
      </c>
      <c r="F423" s="25">
        <v>3020.78</v>
      </c>
      <c r="G423" s="25">
        <v>3009.65</v>
      </c>
      <c r="H423" s="25">
        <v>3052.11</v>
      </c>
      <c r="I423" s="25">
        <v>3154.02</v>
      </c>
      <c r="J423" s="25">
        <v>3040.2</v>
      </c>
      <c r="K423" s="25">
        <v>3033.37</v>
      </c>
      <c r="L423" s="25">
        <v>3154.59</v>
      </c>
      <c r="M423" s="25">
        <v>3083.16</v>
      </c>
      <c r="N423" s="25">
        <v>3022.58</v>
      </c>
      <c r="O423" s="25">
        <v>3030.87</v>
      </c>
      <c r="P423" s="25">
        <v>3076.46</v>
      </c>
      <c r="Q423" s="110">
        <f>IF((P424=""),"",MAX(D425:P425))</f>
        <v>2160.8199999999997</v>
      </c>
      <c r="R423" s="110">
        <f>IF(P424="","",MIN(D425:P425))</f>
        <v>1857.5200000000004</v>
      </c>
      <c r="S423" s="110">
        <f>IF((P425=""),"",AVERAGE(D425:P425))</f>
        <v>2065.187692307692</v>
      </c>
      <c r="T423" s="110">
        <f>IF((P424=""),"",STDEV(D425:P425))</f>
        <v>114.9132668692526</v>
      </c>
      <c r="U423" s="110">
        <f>IF((P424=""),"",((Q423-R423)/(Q423+R423))*100)</f>
        <v>7.5478929110030331</v>
      </c>
      <c r="V423" s="70" t="str">
        <f>IF(P424="","",IF(U423&lt;7.2,IF(S423&gt;AB423,IF(S423&lt;AC423,"Pass","Fail"),"Fail"),"Fail"))</f>
        <v>Fail</v>
      </c>
      <c r="W423" s="125">
        <v>1340</v>
      </c>
      <c r="Y423" s="112"/>
      <c r="Z423" s="113">
        <v>1600</v>
      </c>
      <c r="AA423" s="113">
        <v>2600</v>
      </c>
      <c r="AB423" s="114">
        <v>1900</v>
      </c>
      <c r="AC423" s="114">
        <v>2250</v>
      </c>
      <c r="AD423" s="115">
        <v>10</v>
      </c>
      <c r="AE423" s="115">
        <v>3.6</v>
      </c>
    </row>
    <row r="424" spans="1:31" x14ac:dyDescent="0.3">
      <c r="A424" s="133"/>
      <c r="B424" s="117"/>
      <c r="C424" s="117" t="s">
        <v>47</v>
      </c>
      <c r="D424" s="25">
        <v>2301.25</v>
      </c>
      <c r="E424" s="25">
        <v>2007.48</v>
      </c>
      <c r="F424" s="25">
        <v>1949.52</v>
      </c>
      <c r="G424" s="25">
        <v>1935.04</v>
      </c>
      <c r="H424" s="25">
        <v>2041.47</v>
      </c>
      <c r="I424" s="25">
        <v>2200.7800000000002</v>
      </c>
      <c r="J424" s="25">
        <v>1959.79</v>
      </c>
      <c r="K424" s="25">
        <v>1964.25</v>
      </c>
      <c r="L424" s="25">
        <v>2224.9299999999998</v>
      </c>
      <c r="M424" s="25">
        <v>2032.27</v>
      </c>
      <c r="N424" s="25">
        <v>1949.16</v>
      </c>
      <c r="O424" s="25">
        <v>1957.99</v>
      </c>
      <c r="P424" s="25">
        <v>2022.92</v>
      </c>
      <c r="Q424" s="117"/>
      <c r="R424" s="117"/>
      <c r="S424" s="117"/>
      <c r="T424" s="117"/>
      <c r="U424" s="117"/>
      <c r="V424" s="118"/>
      <c r="W424" s="79"/>
      <c r="Y424" s="112"/>
    </row>
    <row r="425" spans="1:31" ht="31.8" thickBot="1" x14ac:dyDescent="0.35">
      <c r="A425" s="134"/>
      <c r="B425" s="122"/>
      <c r="C425" s="84" t="s">
        <v>48</v>
      </c>
      <c r="D425" s="123">
        <f t="shared" ref="D425:P425" si="137">IF(((D423="")*AND(D424="")),"",(D423-D424)*2)</f>
        <v>1857.5200000000004</v>
      </c>
      <c r="E425" s="123">
        <f t="shared" si="137"/>
        <v>2110.58</v>
      </c>
      <c r="F425" s="123">
        <f t="shared" si="137"/>
        <v>2142.5200000000004</v>
      </c>
      <c r="G425" s="123">
        <f t="shared" si="137"/>
        <v>2149.2200000000003</v>
      </c>
      <c r="H425" s="123">
        <f t="shared" si="137"/>
        <v>2021.2800000000002</v>
      </c>
      <c r="I425" s="123">
        <f t="shared" si="137"/>
        <v>1906.4799999999996</v>
      </c>
      <c r="J425" s="123">
        <f t="shared" si="137"/>
        <v>2160.8199999999997</v>
      </c>
      <c r="K425" s="123">
        <f t="shared" si="137"/>
        <v>2138.2399999999998</v>
      </c>
      <c r="L425" s="123">
        <f t="shared" si="137"/>
        <v>1859.3200000000006</v>
      </c>
      <c r="M425" s="123">
        <f t="shared" si="137"/>
        <v>2101.7799999999997</v>
      </c>
      <c r="N425" s="123">
        <f t="shared" si="137"/>
        <v>2146.8399999999997</v>
      </c>
      <c r="O425" s="123">
        <f t="shared" si="137"/>
        <v>2145.7599999999998</v>
      </c>
      <c r="P425" s="123">
        <f t="shared" si="137"/>
        <v>2107.08</v>
      </c>
      <c r="Q425" s="105"/>
      <c r="R425" s="122"/>
      <c r="S425" s="122"/>
      <c r="T425" s="122"/>
      <c r="U425" s="122"/>
      <c r="V425" s="124"/>
      <c r="W425" s="88"/>
      <c r="Y425" s="112"/>
    </row>
    <row r="426" spans="1:31" x14ac:dyDescent="0.3">
      <c r="A426" s="135">
        <v>43782</v>
      </c>
      <c r="B426" s="109" t="s">
        <v>45</v>
      </c>
      <c r="C426" s="110" t="s">
        <v>46</v>
      </c>
      <c r="D426" s="25">
        <v>3209.04</v>
      </c>
      <c r="E426" s="25">
        <v>3068.37</v>
      </c>
      <c r="F426" s="25">
        <v>3040.02</v>
      </c>
      <c r="G426" s="25">
        <v>3040.4</v>
      </c>
      <c r="H426" s="25">
        <v>3102.81</v>
      </c>
      <c r="I426" s="25">
        <v>3085.15</v>
      </c>
      <c r="J426" s="25">
        <v>3029.88</v>
      </c>
      <c r="K426" s="25">
        <v>3076.32</v>
      </c>
      <c r="L426" s="25">
        <v>3233.84</v>
      </c>
      <c r="M426" s="25">
        <v>3060.22</v>
      </c>
      <c r="N426" s="25">
        <v>3076.75</v>
      </c>
      <c r="O426" s="25">
        <v>3029.29</v>
      </c>
      <c r="P426" s="25">
        <v>3104.06</v>
      </c>
      <c r="Q426" s="110">
        <f>IF((P427=""),"",MAX(D428:P428))</f>
        <v>2205.7000000000003</v>
      </c>
      <c r="R426" s="110">
        <f>IF(P427="","",MIN(D428:P428))</f>
        <v>1911.42</v>
      </c>
      <c r="S426" s="110">
        <f>IF((P428=""),"",AVERAGE(D428:P428))</f>
        <v>2109.5338461538463</v>
      </c>
      <c r="T426" s="110">
        <f>IF((P427=""),"",STDEV(D428:P428))</f>
        <v>103.60915480291476</v>
      </c>
      <c r="U426" s="110">
        <f>IF((P427=""),"",((Q426-R426)/(Q426+R426))*100)</f>
        <v>7.1477149075081643</v>
      </c>
      <c r="V426" s="70" t="str">
        <f>IF(P427="","",IF(U426&lt;7.2,IF(S426&gt;AB426,IF(S426&lt;AC426,"Pass","Fail"),"Fail"),"Fail"))</f>
        <v>Pass</v>
      </c>
      <c r="W426" s="125">
        <v>1519</v>
      </c>
      <c r="Y426" s="112"/>
      <c r="Z426" s="113">
        <v>1600</v>
      </c>
      <c r="AA426" s="113">
        <v>2600</v>
      </c>
      <c r="AB426" s="114">
        <v>1900</v>
      </c>
      <c r="AC426" s="114">
        <v>2250</v>
      </c>
      <c r="AD426" s="115">
        <v>10</v>
      </c>
      <c r="AE426" s="115">
        <v>3.6</v>
      </c>
    </row>
    <row r="427" spans="1:31" x14ac:dyDescent="0.3">
      <c r="A427" s="133"/>
      <c r="B427" s="117"/>
      <c r="C427" s="117" t="s">
        <v>47</v>
      </c>
      <c r="D427" s="25">
        <v>2245.35</v>
      </c>
      <c r="E427" s="25">
        <v>1985.05</v>
      </c>
      <c r="F427" s="25">
        <v>1955.24</v>
      </c>
      <c r="G427" s="25">
        <v>1937.55</v>
      </c>
      <c r="H427" s="25">
        <v>2088.58</v>
      </c>
      <c r="I427" s="25">
        <v>2082.44</v>
      </c>
      <c r="J427" s="25">
        <v>1942.8</v>
      </c>
      <c r="K427" s="25">
        <v>1996.2</v>
      </c>
      <c r="L427" s="25">
        <v>2278.13</v>
      </c>
      <c r="M427" s="25">
        <v>1984.55</v>
      </c>
      <c r="N427" s="25">
        <v>1981.19</v>
      </c>
      <c r="O427" s="25">
        <v>1933.52</v>
      </c>
      <c r="P427" s="25">
        <v>2033.58</v>
      </c>
      <c r="Q427" s="117"/>
      <c r="R427" s="117"/>
      <c r="S427" s="117"/>
      <c r="T427" s="117"/>
      <c r="U427" s="117"/>
      <c r="V427" s="118"/>
      <c r="W427" s="79"/>
      <c r="Y427" s="112"/>
    </row>
    <row r="428" spans="1:31" ht="31.8" thickBot="1" x14ac:dyDescent="0.35">
      <c r="A428" s="134"/>
      <c r="B428" s="122"/>
      <c r="C428" s="84" t="s">
        <v>48</v>
      </c>
      <c r="D428" s="123">
        <f t="shared" ref="D428:P428" si="138">IF(((D426="")*AND(D427="")),"",(D426-D427)*2)</f>
        <v>1927.38</v>
      </c>
      <c r="E428" s="123">
        <f t="shared" si="138"/>
        <v>2166.64</v>
      </c>
      <c r="F428" s="123">
        <f t="shared" si="138"/>
        <v>2169.56</v>
      </c>
      <c r="G428" s="123">
        <f t="shared" si="138"/>
        <v>2205.7000000000003</v>
      </c>
      <c r="H428" s="123">
        <f t="shared" si="138"/>
        <v>2028.46</v>
      </c>
      <c r="I428" s="123">
        <f t="shared" si="138"/>
        <v>2005.42</v>
      </c>
      <c r="J428" s="123">
        <f t="shared" si="138"/>
        <v>2174.1600000000003</v>
      </c>
      <c r="K428" s="123">
        <f t="shared" si="138"/>
        <v>2160.2400000000002</v>
      </c>
      <c r="L428" s="123">
        <f t="shared" si="138"/>
        <v>1911.42</v>
      </c>
      <c r="M428" s="123">
        <f t="shared" si="138"/>
        <v>2151.3399999999997</v>
      </c>
      <c r="N428" s="123">
        <f t="shared" si="138"/>
        <v>2191.12</v>
      </c>
      <c r="O428" s="123">
        <f t="shared" si="138"/>
        <v>2191.54</v>
      </c>
      <c r="P428" s="123">
        <f t="shared" si="138"/>
        <v>2140.96</v>
      </c>
      <c r="Q428" s="105"/>
      <c r="R428" s="122"/>
      <c r="S428" s="122"/>
      <c r="T428" s="122"/>
      <c r="U428" s="122"/>
      <c r="V428" s="124"/>
      <c r="W428" s="88"/>
      <c r="Y428" s="112"/>
    </row>
    <row r="429" spans="1:31" x14ac:dyDescent="0.3">
      <c r="A429" s="135">
        <v>43786</v>
      </c>
      <c r="B429" s="109" t="s">
        <v>45</v>
      </c>
      <c r="C429" s="110" t="s">
        <v>46</v>
      </c>
      <c r="D429" s="25">
        <v>2955.45</v>
      </c>
      <c r="E429" s="25">
        <v>2818.56</v>
      </c>
      <c r="F429" s="25">
        <v>2797.42</v>
      </c>
      <c r="G429" s="25">
        <v>2801.56</v>
      </c>
      <c r="H429" s="25">
        <v>2912.66</v>
      </c>
      <c r="I429" s="25">
        <v>2896.78</v>
      </c>
      <c r="J429" s="25">
        <v>2799.34</v>
      </c>
      <c r="K429" s="25">
        <v>2815.88</v>
      </c>
      <c r="L429" s="25">
        <v>2938.21</v>
      </c>
      <c r="M429" s="25">
        <v>2819.77</v>
      </c>
      <c r="N429" s="25">
        <v>2818.74</v>
      </c>
      <c r="O429" s="25">
        <v>2812.06</v>
      </c>
      <c r="P429" s="25">
        <v>2838</v>
      </c>
      <c r="Q429" s="110">
        <f>IF((P430=""),"",MAX(D431:P431))</f>
        <v>2104.3999999999996</v>
      </c>
      <c r="R429" s="110">
        <f>IF(P430="","",MIN(D431:P431))</f>
        <v>2003.6400000000003</v>
      </c>
      <c r="S429" s="110">
        <f>IF((P431=""),"",AVERAGE(D431:P431))</f>
        <v>2059.623076923077</v>
      </c>
      <c r="T429" s="110">
        <f>IF((P430=""),"",STDEV(D431:P431))</f>
        <v>27.695002974247586</v>
      </c>
      <c r="U429" s="110">
        <f>IF((P430=""),"",((Q429-R429)/(Q429+R429))*100)</f>
        <v>2.4527511903486654</v>
      </c>
      <c r="V429" s="70" t="str">
        <f>IF(P430="","",IF(U429&lt;7.2,IF(S429&gt;AB429,IF(S429&lt;AC429,"Pass","Fail"),"Fail"),"Fail"))</f>
        <v>Pass</v>
      </c>
      <c r="W429" s="125">
        <v>74</v>
      </c>
      <c r="Y429" s="112"/>
      <c r="Z429" s="113">
        <v>1600</v>
      </c>
      <c r="AA429" s="113">
        <v>2600</v>
      </c>
      <c r="AB429" s="114">
        <v>1900</v>
      </c>
      <c r="AC429" s="114">
        <v>2250</v>
      </c>
      <c r="AD429" s="115">
        <v>10</v>
      </c>
      <c r="AE429" s="115">
        <v>3.6</v>
      </c>
    </row>
    <row r="430" spans="1:31" x14ac:dyDescent="0.3">
      <c r="A430" s="133"/>
      <c r="B430" s="117"/>
      <c r="C430" s="117" t="s">
        <v>47</v>
      </c>
      <c r="D430" s="25">
        <v>1938.62</v>
      </c>
      <c r="E430" s="25">
        <v>1783.65</v>
      </c>
      <c r="F430" s="25">
        <v>1763.56</v>
      </c>
      <c r="G430" s="25">
        <v>1762.46</v>
      </c>
      <c r="H430" s="25">
        <v>1888.35</v>
      </c>
      <c r="I430" s="25">
        <v>1894.96</v>
      </c>
      <c r="J430" s="25">
        <v>1768.11</v>
      </c>
      <c r="K430" s="25">
        <v>1779.18</v>
      </c>
      <c r="L430" s="25">
        <v>1929.27</v>
      </c>
      <c r="M430" s="25">
        <v>1785.47</v>
      </c>
      <c r="N430" s="25">
        <v>1766.54</v>
      </c>
      <c r="O430" s="25">
        <v>1768.7</v>
      </c>
      <c r="P430" s="25">
        <v>1808.01</v>
      </c>
      <c r="Q430" s="117"/>
      <c r="R430" s="117"/>
      <c r="S430" s="117"/>
      <c r="T430" s="117"/>
      <c r="U430" s="117"/>
      <c r="V430" s="118"/>
      <c r="W430" s="79"/>
      <c r="Y430" s="112"/>
    </row>
    <row r="431" spans="1:31" ht="31.8" thickBot="1" x14ac:dyDescent="0.35">
      <c r="A431" s="134"/>
      <c r="B431" s="122"/>
      <c r="C431" s="84" t="s">
        <v>48</v>
      </c>
      <c r="D431" s="123">
        <f t="shared" ref="D431:P431" si="139">IF(((D429="")*AND(D430="")),"",(D429-D430)*2)</f>
        <v>2033.6599999999999</v>
      </c>
      <c r="E431" s="123">
        <f t="shared" si="139"/>
        <v>2069.8199999999997</v>
      </c>
      <c r="F431" s="123">
        <f t="shared" si="139"/>
        <v>2067.7200000000003</v>
      </c>
      <c r="G431" s="123">
        <f t="shared" si="139"/>
        <v>2078.1999999999998</v>
      </c>
      <c r="H431" s="123">
        <f t="shared" si="139"/>
        <v>2048.62</v>
      </c>
      <c r="I431" s="123">
        <f t="shared" si="139"/>
        <v>2003.6400000000003</v>
      </c>
      <c r="J431" s="123">
        <f t="shared" si="139"/>
        <v>2062.4600000000005</v>
      </c>
      <c r="K431" s="123">
        <f t="shared" si="139"/>
        <v>2073.4</v>
      </c>
      <c r="L431" s="123">
        <f t="shared" si="139"/>
        <v>2017.88</v>
      </c>
      <c r="M431" s="123">
        <f t="shared" si="139"/>
        <v>2068.6</v>
      </c>
      <c r="N431" s="123">
        <f t="shared" si="139"/>
        <v>2104.3999999999996</v>
      </c>
      <c r="O431" s="123">
        <f t="shared" si="139"/>
        <v>2086.7199999999998</v>
      </c>
      <c r="P431" s="123">
        <f t="shared" si="139"/>
        <v>2059.98</v>
      </c>
      <c r="Q431" s="105"/>
      <c r="R431" s="122"/>
      <c r="S431" s="122"/>
      <c r="T431" s="122"/>
      <c r="U431" s="122"/>
      <c r="V431" s="124"/>
      <c r="W431" s="88"/>
      <c r="Y431" s="112"/>
    </row>
    <row r="432" spans="1:31" x14ac:dyDescent="0.3">
      <c r="A432" s="135">
        <v>43787</v>
      </c>
      <c r="B432" s="109" t="s">
        <v>45</v>
      </c>
      <c r="C432" s="110" t="s">
        <v>46</v>
      </c>
      <c r="D432" s="25">
        <v>2892.37</v>
      </c>
      <c r="E432" s="25">
        <v>2801.94</v>
      </c>
      <c r="F432" s="25">
        <v>2792.09</v>
      </c>
      <c r="G432" s="25">
        <v>2806.2</v>
      </c>
      <c r="H432" s="25">
        <v>2907.51</v>
      </c>
      <c r="I432" s="25">
        <v>2912.67</v>
      </c>
      <c r="J432" s="25">
        <v>2801.32</v>
      </c>
      <c r="K432" s="25">
        <v>2816.83</v>
      </c>
      <c r="L432" s="25">
        <v>2960.2</v>
      </c>
      <c r="M432" s="25">
        <v>2806.26</v>
      </c>
      <c r="N432" s="25">
        <v>2834.24</v>
      </c>
      <c r="O432" s="25">
        <v>2810.27</v>
      </c>
      <c r="P432" s="25">
        <v>2828.39</v>
      </c>
      <c r="Q432" s="110">
        <f>IF((P433=""),"",MAX(D434:P434))</f>
        <v>2197.0799999999995</v>
      </c>
      <c r="R432" s="110">
        <f>IF(P433="","",MIN(D434:P434))</f>
        <v>2038.9399999999996</v>
      </c>
      <c r="S432" s="110">
        <f>IF((P434=""),"",AVERAGE(D434:P434))</f>
        <v>2138.603076923077</v>
      </c>
      <c r="T432" s="110">
        <f>IF((P433=""),"",STDEV(D434:P434))</f>
        <v>45.724527951748783</v>
      </c>
      <c r="U432" s="110">
        <f>IF((P433=""),"",((Q432-R432)/(Q432+R432))*100)</f>
        <v>3.7332212784642169</v>
      </c>
      <c r="V432" s="70" t="str">
        <f>IF(P433="","",IF(U432&lt;7.2,IF(S432&gt;AB432,IF(S432&lt;AC432,"Pass","Fail"),"Fail"),"Fail"))</f>
        <v>Pass</v>
      </c>
      <c r="W432" s="125">
        <v>64</v>
      </c>
      <c r="Y432" s="112" t="s">
        <v>127</v>
      </c>
      <c r="Z432" s="113">
        <v>1600</v>
      </c>
      <c r="AA432" s="113">
        <v>2600</v>
      </c>
      <c r="AB432" s="114">
        <v>1900</v>
      </c>
      <c r="AC432" s="114">
        <v>2250</v>
      </c>
      <c r="AD432" s="115">
        <v>10</v>
      </c>
      <c r="AE432" s="115">
        <v>3.6</v>
      </c>
    </row>
    <row r="433" spans="1:31" x14ac:dyDescent="0.3">
      <c r="A433" s="133"/>
      <c r="B433" s="117"/>
      <c r="C433" s="117" t="s">
        <v>47</v>
      </c>
      <c r="D433" s="25">
        <v>1872.9</v>
      </c>
      <c r="E433" s="25">
        <v>1722.52</v>
      </c>
      <c r="F433" s="25">
        <v>1716.11</v>
      </c>
      <c r="G433" s="25">
        <v>1724.4</v>
      </c>
      <c r="H433" s="25">
        <v>1850.25</v>
      </c>
      <c r="I433" s="25">
        <v>1874.83</v>
      </c>
      <c r="J433" s="25">
        <v>1716.65</v>
      </c>
      <c r="K433" s="25">
        <v>1731.01</v>
      </c>
      <c r="L433" s="25">
        <v>1916.81</v>
      </c>
      <c r="M433" s="25">
        <v>1727.65</v>
      </c>
      <c r="N433" s="25">
        <v>1735.7</v>
      </c>
      <c r="O433" s="25">
        <v>1726.82</v>
      </c>
      <c r="P433" s="25">
        <v>1753.72</v>
      </c>
      <c r="Q433" s="117"/>
      <c r="R433" s="117"/>
      <c r="S433" s="117"/>
      <c r="T433" s="117"/>
      <c r="U433" s="117"/>
      <c r="V433" s="118"/>
      <c r="W433" s="79"/>
      <c r="Y433" s="112"/>
    </row>
    <row r="434" spans="1:31" ht="31.8" thickBot="1" x14ac:dyDescent="0.35">
      <c r="A434" s="134"/>
      <c r="B434" s="122"/>
      <c r="C434" s="84" t="s">
        <v>48</v>
      </c>
      <c r="D434" s="123">
        <f t="shared" ref="D434:P434" si="140">IF(((D432="")*AND(D433="")),"",(D432-D433)*2)</f>
        <v>2038.9399999999996</v>
      </c>
      <c r="E434" s="123">
        <f t="shared" si="140"/>
        <v>2158.84</v>
      </c>
      <c r="F434" s="123">
        <f t="shared" si="140"/>
        <v>2151.9600000000005</v>
      </c>
      <c r="G434" s="123">
        <f t="shared" si="140"/>
        <v>2163.5999999999995</v>
      </c>
      <c r="H434" s="123">
        <f t="shared" si="140"/>
        <v>2114.5200000000004</v>
      </c>
      <c r="I434" s="123">
        <f t="shared" si="140"/>
        <v>2075.6800000000003</v>
      </c>
      <c r="J434" s="123">
        <f t="shared" si="140"/>
        <v>2169.34</v>
      </c>
      <c r="K434" s="123">
        <f t="shared" si="140"/>
        <v>2171.64</v>
      </c>
      <c r="L434" s="123">
        <f t="shared" si="140"/>
        <v>2086.7799999999997</v>
      </c>
      <c r="M434" s="123">
        <f t="shared" si="140"/>
        <v>2157.2200000000003</v>
      </c>
      <c r="N434" s="123">
        <f t="shared" si="140"/>
        <v>2197.0799999999995</v>
      </c>
      <c r="O434" s="123">
        <f t="shared" si="140"/>
        <v>2166.9</v>
      </c>
      <c r="P434" s="123">
        <f t="shared" si="140"/>
        <v>2149.3399999999997</v>
      </c>
      <c r="Q434" s="105"/>
      <c r="R434" s="122"/>
      <c r="S434" s="122"/>
      <c r="T434" s="122"/>
      <c r="U434" s="122"/>
      <c r="V434" s="124"/>
      <c r="W434" s="88"/>
      <c r="Y434" s="112"/>
    </row>
    <row r="435" spans="1:31" x14ac:dyDescent="0.3">
      <c r="A435" s="135">
        <v>43787</v>
      </c>
      <c r="B435" s="109" t="s">
        <v>45</v>
      </c>
      <c r="C435" s="110" t="s">
        <v>46</v>
      </c>
      <c r="D435" s="25">
        <v>2885.38</v>
      </c>
      <c r="E435" s="25">
        <v>2802.21</v>
      </c>
      <c r="F435" s="25">
        <v>2794.39</v>
      </c>
      <c r="G435" s="25">
        <v>2807.34</v>
      </c>
      <c r="H435" s="25">
        <v>2905.74</v>
      </c>
      <c r="I435" s="25">
        <v>2909.03</v>
      </c>
      <c r="J435" s="25">
        <v>2798.3</v>
      </c>
      <c r="K435" s="25">
        <v>2817.5</v>
      </c>
      <c r="L435" s="25">
        <v>2961.33</v>
      </c>
      <c r="M435" s="25">
        <v>2806.07</v>
      </c>
      <c r="N435" s="25">
        <v>2830.75</v>
      </c>
      <c r="O435" s="25">
        <v>2813.38</v>
      </c>
      <c r="P435" s="25">
        <v>2829.75</v>
      </c>
      <c r="Q435" s="110">
        <f>IF((P436=""),"",MAX(D437:P437))</f>
        <v>2161.54</v>
      </c>
      <c r="R435" s="110">
        <f>IF(P436="","",MIN(D437:P437))</f>
        <v>2032.5200000000004</v>
      </c>
      <c r="S435" s="110">
        <f>IF((P437=""),"",AVERAGE(D437:P437))</f>
        <v>2122.8676923076932</v>
      </c>
      <c r="T435" s="110">
        <f>IF((P436=""),"",STDEV(D437:P437))</f>
        <v>39.54708125636369</v>
      </c>
      <c r="U435" s="110">
        <f>IF((P436=""),"",((Q435-R435)/(Q435+R435))*100)</f>
        <v>3.0762554660638979</v>
      </c>
      <c r="V435" s="70" t="str">
        <f>IF(P436="","",IF(U435&lt;7.2,IF(S435&gt;AB435,IF(S435&lt;AC435,"Pass","Fail"),"Fail"),"Fail"))</f>
        <v>Pass</v>
      </c>
      <c r="W435" s="125">
        <v>74</v>
      </c>
      <c r="Y435" s="112"/>
      <c r="Z435" s="113">
        <v>1600</v>
      </c>
      <c r="AA435" s="113">
        <v>2600</v>
      </c>
      <c r="AB435" s="114">
        <v>1900</v>
      </c>
      <c r="AC435" s="114">
        <v>2250</v>
      </c>
      <c r="AD435" s="115">
        <v>10</v>
      </c>
      <c r="AE435" s="115">
        <v>3.6</v>
      </c>
    </row>
    <row r="436" spans="1:31" x14ac:dyDescent="0.3">
      <c r="A436" s="133"/>
      <c r="B436" s="117"/>
      <c r="C436" s="117" t="s">
        <v>47</v>
      </c>
      <c r="D436" s="25">
        <v>1869.12</v>
      </c>
      <c r="E436" s="25">
        <v>1738.99</v>
      </c>
      <c r="F436" s="25">
        <v>1727.25</v>
      </c>
      <c r="G436" s="25">
        <v>1729.68</v>
      </c>
      <c r="H436" s="25">
        <v>1858.65</v>
      </c>
      <c r="I436" s="25">
        <v>1873.33</v>
      </c>
      <c r="J436" s="25">
        <v>1726.92</v>
      </c>
      <c r="K436" s="25">
        <v>1742.03</v>
      </c>
      <c r="L436" s="25">
        <v>1917.9</v>
      </c>
      <c r="M436" s="25">
        <v>1735.45</v>
      </c>
      <c r="N436" s="25">
        <v>1749.98</v>
      </c>
      <c r="O436" s="25">
        <v>1733.93</v>
      </c>
      <c r="P436" s="25">
        <v>1759.3</v>
      </c>
      <c r="Q436" s="117"/>
      <c r="R436" s="117"/>
      <c r="S436" s="117"/>
      <c r="T436" s="117"/>
      <c r="U436" s="117"/>
      <c r="V436" s="118"/>
      <c r="W436" s="79"/>
      <c r="Y436" s="112"/>
    </row>
    <row r="437" spans="1:31" ht="31.8" thickBot="1" x14ac:dyDescent="0.35">
      <c r="A437" s="134"/>
      <c r="B437" s="122"/>
      <c r="C437" s="84" t="s">
        <v>48</v>
      </c>
      <c r="D437" s="123">
        <f t="shared" ref="D437:P437" si="141">IF(((D435="")*AND(D436="")),"",(D435-D436)*2)</f>
        <v>2032.5200000000004</v>
      </c>
      <c r="E437" s="123">
        <f t="shared" si="141"/>
        <v>2126.44</v>
      </c>
      <c r="F437" s="123">
        <f t="shared" si="141"/>
        <v>2134.2799999999997</v>
      </c>
      <c r="G437" s="123">
        <f t="shared" si="141"/>
        <v>2155.3200000000002</v>
      </c>
      <c r="H437" s="123">
        <f t="shared" si="141"/>
        <v>2094.1799999999994</v>
      </c>
      <c r="I437" s="123">
        <f t="shared" si="141"/>
        <v>2071.4000000000005</v>
      </c>
      <c r="J437" s="123">
        <f t="shared" si="141"/>
        <v>2142.7600000000002</v>
      </c>
      <c r="K437" s="123">
        <f t="shared" si="141"/>
        <v>2150.94</v>
      </c>
      <c r="L437" s="123">
        <f t="shared" si="141"/>
        <v>2086.8599999999997</v>
      </c>
      <c r="M437" s="123">
        <f t="shared" si="141"/>
        <v>2141.2400000000002</v>
      </c>
      <c r="N437" s="123">
        <f t="shared" si="141"/>
        <v>2161.54</v>
      </c>
      <c r="O437" s="123">
        <f t="shared" si="141"/>
        <v>2158.9</v>
      </c>
      <c r="P437" s="123">
        <f t="shared" si="141"/>
        <v>2140.9</v>
      </c>
      <c r="Q437" s="105"/>
      <c r="R437" s="122"/>
      <c r="S437" s="122"/>
      <c r="T437" s="122"/>
      <c r="U437" s="122"/>
      <c r="V437" s="124"/>
      <c r="W437" s="88"/>
      <c r="Y437" s="112"/>
    </row>
    <row r="438" spans="1:31" x14ac:dyDescent="0.3">
      <c r="A438" s="135">
        <v>43789</v>
      </c>
      <c r="B438" s="109" t="s">
        <v>45</v>
      </c>
      <c r="C438" s="110" t="s">
        <v>46</v>
      </c>
      <c r="D438" s="25">
        <v>3073.37</v>
      </c>
      <c r="E438" s="25">
        <v>2949.14</v>
      </c>
      <c r="F438" s="25">
        <v>2943.87</v>
      </c>
      <c r="G438" s="25">
        <v>2971.06</v>
      </c>
      <c r="H438" s="25">
        <v>3126</v>
      </c>
      <c r="I438" s="25">
        <v>3052.08</v>
      </c>
      <c r="J438" s="25">
        <v>2953.86</v>
      </c>
      <c r="K438" s="25">
        <v>2958.29</v>
      </c>
      <c r="L438" s="25">
        <v>3068.22</v>
      </c>
      <c r="M438" s="25">
        <v>2956.04</v>
      </c>
      <c r="N438" s="25">
        <v>2987.25</v>
      </c>
      <c r="O438" s="25">
        <v>2978.23</v>
      </c>
      <c r="P438" s="25">
        <v>2963.09</v>
      </c>
      <c r="Q438" s="110">
        <f>IF((P439=""),"",MAX(D440:P440))</f>
        <v>2191.1799999999998</v>
      </c>
      <c r="R438" s="110">
        <f>IF(P439="","",MIN(D440:P440))</f>
        <v>2000.1599999999999</v>
      </c>
      <c r="S438" s="110">
        <f>IF((P440=""),"",AVERAGE(D440:P440))</f>
        <v>2117.4338461538464</v>
      </c>
      <c r="T438" s="110">
        <f>IF((P439=""),"",STDEV(D440:P440))</f>
        <v>55.401580232947289</v>
      </c>
      <c r="U438" s="110">
        <f>IF((P439=""),"",((Q438-R438)/(Q438+R438))*100)</f>
        <v>4.5574923532808125</v>
      </c>
      <c r="V438" s="70" t="str">
        <f>IF(P439="","",IF(U438&lt;7.2,IF(S438&gt;AB438,IF(S438&lt;AC438,"Pass","Fail"),"Fail"),"Fail"))</f>
        <v>Pass</v>
      </c>
      <c r="W438" s="125">
        <v>74</v>
      </c>
      <c r="X438" s="72" t="s">
        <v>128</v>
      </c>
      <c r="Y438" s="112"/>
      <c r="Z438" s="113">
        <v>1600</v>
      </c>
      <c r="AA438" s="113">
        <v>2600</v>
      </c>
      <c r="AB438" s="114">
        <v>1900</v>
      </c>
      <c r="AC438" s="114">
        <v>2250</v>
      </c>
      <c r="AD438" s="115">
        <v>10</v>
      </c>
      <c r="AE438" s="115">
        <v>3.6</v>
      </c>
    </row>
    <row r="439" spans="1:31" x14ac:dyDescent="0.3">
      <c r="A439" s="133"/>
      <c r="B439" s="117"/>
      <c r="C439" s="117" t="s">
        <v>47</v>
      </c>
      <c r="D439" s="25">
        <v>2073.29</v>
      </c>
      <c r="E439" s="25">
        <v>1886.02</v>
      </c>
      <c r="F439" s="25">
        <v>1878.45</v>
      </c>
      <c r="G439" s="25">
        <v>1875.47</v>
      </c>
      <c r="H439" s="25">
        <v>2080.25</v>
      </c>
      <c r="I439" s="25">
        <v>2017</v>
      </c>
      <c r="J439" s="25">
        <v>1885.21</v>
      </c>
      <c r="K439" s="25">
        <v>1896.38</v>
      </c>
      <c r="L439" s="25">
        <v>2047.82</v>
      </c>
      <c r="M439" s="25">
        <v>1895.96</v>
      </c>
      <c r="N439" s="25">
        <v>1893.63</v>
      </c>
      <c r="O439" s="25">
        <v>1892.28</v>
      </c>
      <c r="P439" s="25">
        <v>1895.42</v>
      </c>
      <c r="Q439" s="117"/>
      <c r="R439" s="117"/>
      <c r="S439" s="117"/>
      <c r="T439" s="117"/>
      <c r="U439" s="117"/>
      <c r="V439" s="118"/>
      <c r="W439" s="79"/>
      <c r="Y439" s="112"/>
    </row>
    <row r="440" spans="1:31" ht="31.8" thickBot="1" x14ac:dyDescent="0.35">
      <c r="A440" s="134"/>
      <c r="B440" s="122"/>
      <c r="C440" s="84" t="s">
        <v>48</v>
      </c>
      <c r="D440" s="123">
        <f t="shared" ref="D440:P440" si="142">IF(((D438="")*AND(D439="")),"",(D438-D439)*2)</f>
        <v>2000.1599999999999</v>
      </c>
      <c r="E440" s="123">
        <f t="shared" si="142"/>
        <v>2126.2399999999998</v>
      </c>
      <c r="F440" s="123">
        <f t="shared" si="142"/>
        <v>2130.8399999999997</v>
      </c>
      <c r="G440" s="123">
        <f t="shared" si="142"/>
        <v>2191.1799999999998</v>
      </c>
      <c r="H440" s="123">
        <f t="shared" si="142"/>
        <v>2091.5</v>
      </c>
      <c r="I440" s="123">
        <f t="shared" si="142"/>
        <v>2070.16</v>
      </c>
      <c r="J440" s="123">
        <f t="shared" si="142"/>
        <v>2137.3000000000002</v>
      </c>
      <c r="K440" s="123">
        <f t="shared" si="142"/>
        <v>2123.8199999999997</v>
      </c>
      <c r="L440" s="123">
        <f t="shared" si="142"/>
        <v>2040.7999999999997</v>
      </c>
      <c r="M440" s="123">
        <f t="shared" si="142"/>
        <v>2120.16</v>
      </c>
      <c r="N440" s="123">
        <f t="shared" si="142"/>
        <v>2187.2399999999998</v>
      </c>
      <c r="O440" s="123">
        <f t="shared" si="142"/>
        <v>2171.9</v>
      </c>
      <c r="P440" s="123">
        <f t="shared" si="142"/>
        <v>2135.34</v>
      </c>
      <c r="Q440" s="105"/>
      <c r="R440" s="122"/>
      <c r="S440" s="122"/>
      <c r="T440" s="122"/>
      <c r="U440" s="122"/>
      <c r="V440" s="124"/>
      <c r="W440" s="88"/>
      <c r="Y440" s="112"/>
    </row>
    <row r="441" spans="1:31" x14ac:dyDescent="0.3">
      <c r="A441" s="135">
        <v>43792</v>
      </c>
      <c r="B441" s="109" t="s">
        <v>45</v>
      </c>
      <c r="C441" s="110" t="s">
        <v>46</v>
      </c>
      <c r="D441" s="25">
        <v>3072.7</v>
      </c>
      <c r="E441" s="25">
        <v>2943.45</v>
      </c>
      <c r="F441" s="25">
        <v>2937.71</v>
      </c>
      <c r="G441" s="25">
        <v>2966.96</v>
      </c>
      <c r="H441" s="25">
        <v>3126.89</v>
      </c>
      <c r="I441" s="25">
        <v>3045.71</v>
      </c>
      <c r="J441" s="25">
        <v>2951.59</v>
      </c>
      <c r="K441" s="25">
        <v>2957.66</v>
      </c>
      <c r="L441" s="25">
        <v>3059.72</v>
      </c>
      <c r="M441" s="25">
        <v>2955.66</v>
      </c>
      <c r="N441" s="25">
        <v>2980.79</v>
      </c>
      <c r="O441" s="25">
        <v>2978.11</v>
      </c>
      <c r="P441" s="25">
        <v>2959.41</v>
      </c>
      <c r="Q441" s="110">
        <f>IF((P442=""),"",MAX(D443:P443))</f>
        <v>2215</v>
      </c>
      <c r="R441" s="110">
        <f>IF(P442="","",MIN(D443:P443))</f>
        <v>2073.3999999999996</v>
      </c>
      <c r="S441" s="110">
        <f>IF((P443=""),"",AVERAGE(D443:P443))</f>
        <v>2153.4184615384615</v>
      </c>
      <c r="T441" s="110">
        <f>IF((P442=""),"",STDEV(D443:P443))</f>
        <v>43.514857586452486</v>
      </c>
      <c r="U441" s="110">
        <f>IF((P442=""),"",((Q441-R441)/(Q441+R441))*100)</f>
        <v>3.3019307900382517</v>
      </c>
      <c r="V441" s="70" t="str">
        <f>IF(P442="","",IF(U441&lt;7.2,IF(S441&gt;AB441,IF(S441&lt;AC441,"Pass","Fail"),"Fail"),"Fail"))</f>
        <v>Pass</v>
      </c>
      <c r="W441" s="125">
        <v>121</v>
      </c>
      <c r="X441" s="72" t="s">
        <v>129</v>
      </c>
      <c r="Y441" s="112"/>
      <c r="Z441" s="113">
        <v>1600</v>
      </c>
      <c r="AA441" s="113">
        <v>2600</v>
      </c>
      <c r="AB441" s="114">
        <v>1900</v>
      </c>
      <c r="AC441" s="114">
        <v>2250</v>
      </c>
      <c r="AD441" s="115">
        <v>10</v>
      </c>
      <c r="AE441" s="115">
        <v>3.6</v>
      </c>
    </row>
    <row r="442" spans="1:31" x14ac:dyDescent="0.3">
      <c r="A442" s="133"/>
      <c r="B442" s="117"/>
      <c r="C442" s="117" t="s">
        <v>47</v>
      </c>
      <c r="D442" s="25">
        <v>2036</v>
      </c>
      <c r="E442" s="25">
        <v>1866.4</v>
      </c>
      <c r="F442" s="25">
        <v>1860.05</v>
      </c>
      <c r="G442" s="25">
        <v>1868.33</v>
      </c>
      <c r="H442" s="25">
        <v>2055.08</v>
      </c>
      <c r="I442" s="25">
        <v>1994.66</v>
      </c>
      <c r="J442" s="25">
        <v>1868.51</v>
      </c>
      <c r="K442" s="25">
        <v>1866.09</v>
      </c>
      <c r="L442" s="25">
        <v>2017.12</v>
      </c>
      <c r="M442" s="25">
        <v>1880.33</v>
      </c>
      <c r="N442" s="25">
        <v>1873.29</v>
      </c>
      <c r="O442" s="25">
        <v>1880.24</v>
      </c>
      <c r="P442" s="25">
        <v>1873.04</v>
      </c>
      <c r="Q442" s="117"/>
      <c r="R442" s="117"/>
      <c r="S442" s="117"/>
      <c r="T442" s="117"/>
      <c r="U442" s="117"/>
      <c r="V442" s="118"/>
      <c r="W442" s="79"/>
      <c r="Y442" s="112"/>
    </row>
    <row r="443" spans="1:31" ht="31.8" thickBot="1" x14ac:dyDescent="0.35">
      <c r="A443" s="134"/>
      <c r="B443" s="122"/>
      <c r="C443" s="84" t="s">
        <v>48</v>
      </c>
      <c r="D443" s="123">
        <f t="shared" ref="D443:P443" si="143">IF(((D441="")*AND(D442="")),"",(D441-D442)*2)</f>
        <v>2073.3999999999996</v>
      </c>
      <c r="E443" s="123">
        <f t="shared" si="143"/>
        <v>2154.0999999999995</v>
      </c>
      <c r="F443" s="123">
        <f t="shared" si="143"/>
        <v>2155.3200000000002</v>
      </c>
      <c r="G443" s="123">
        <f t="shared" si="143"/>
        <v>2197.2600000000002</v>
      </c>
      <c r="H443" s="123">
        <f t="shared" si="143"/>
        <v>2143.62</v>
      </c>
      <c r="I443" s="123">
        <f t="shared" si="143"/>
        <v>2102.1</v>
      </c>
      <c r="J443" s="123">
        <f t="shared" si="143"/>
        <v>2166.1600000000003</v>
      </c>
      <c r="K443" s="123">
        <f t="shared" si="143"/>
        <v>2183.14</v>
      </c>
      <c r="L443" s="123">
        <f t="shared" si="143"/>
        <v>2085.1999999999998</v>
      </c>
      <c r="M443" s="123">
        <f t="shared" si="143"/>
        <v>2150.66</v>
      </c>
      <c r="N443" s="123">
        <f t="shared" si="143"/>
        <v>2215</v>
      </c>
      <c r="O443" s="123">
        <f t="shared" si="143"/>
        <v>2195.7400000000002</v>
      </c>
      <c r="P443" s="123">
        <f t="shared" si="143"/>
        <v>2172.7399999999998</v>
      </c>
      <c r="Q443" s="105"/>
      <c r="R443" s="122"/>
      <c r="S443" s="122"/>
      <c r="T443" s="122"/>
      <c r="U443" s="122"/>
      <c r="V443" s="124"/>
      <c r="W443" s="88"/>
      <c r="Y443" s="112"/>
    </row>
    <row r="444" spans="1:31" x14ac:dyDescent="0.3">
      <c r="A444" s="131">
        <v>43795</v>
      </c>
      <c r="B444" s="109" t="s">
        <v>45</v>
      </c>
      <c r="C444" s="110" t="s">
        <v>46</v>
      </c>
      <c r="D444" s="128">
        <v>3078.6</v>
      </c>
      <c r="E444" s="128">
        <v>2995.13</v>
      </c>
      <c r="F444" s="128">
        <v>2960.3</v>
      </c>
      <c r="G444" s="128">
        <v>2951.61</v>
      </c>
      <c r="H444" s="128">
        <v>2977.75</v>
      </c>
      <c r="I444" s="128">
        <v>3037.63</v>
      </c>
      <c r="J444" s="128">
        <v>3131.07</v>
      </c>
      <c r="K444" s="128">
        <v>3061.49</v>
      </c>
      <c r="L444" s="128">
        <v>2998.93</v>
      </c>
      <c r="M444" s="128">
        <v>2960.53</v>
      </c>
      <c r="N444" s="128">
        <v>2964.88</v>
      </c>
      <c r="O444" s="128">
        <v>2996.67</v>
      </c>
      <c r="P444" s="128">
        <v>3071.92</v>
      </c>
      <c r="Q444" s="110">
        <f>IF((P445=""),"",MAX(D446:P446))</f>
        <v>2012.4000000000005</v>
      </c>
      <c r="R444" s="110">
        <f>IF(P445="","",MIN(D446:P446))</f>
        <v>1859.7200000000003</v>
      </c>
      <c r="S444" s="110">
        <f>IF((P446=""),"",AVERAGE(D446:P446))</f>
        <v>1978.409230769231</v>
      </c>
      <c r="T444" s="110">
        <f>IF((P445=""),"",STDEV(D446:P446))</f>
        <v>43.01818887818245</v>
      </c>
      <c r="U444" s="110">
        <f>IF((P445=""),"",((Q444-R444)/(Q444+R444))*100)</f>
        <v>3.9430596159210012</v>
      </c>
      <c r="V444" s="70" t="str">
        <f>IF(P445="","",IF(U444&lt;7.2,IF(S444&gt;AB444,IF(S444&lt;AC444,"Pass","Fail"),"Fail"),"Fail"))</f>
        <v>Pass</v>
      </c>
      <c r="W444" s="125">
        <v>1428</v>
      </c>
      <c r="Y444" s="112"/>
      <c r="Z444" s="113">
        <v>1600</v>
      </c>
      <c r="AA444" s="113">
        <v>2600</v>
      </c>
      <c r="AB444" s="114">
        <v>1900</v>
      </c>
      <c r="AC444" s="114">
        <v>2250</v>
      </c>
      <c r="AD444" s="115">
        <v>10</v>
      </c>
      <c r="AE444" s="115">
        <v>3.6</v>
      </c>
    </row>
    <row r="445" spans="1:31" x14ac:dyDescent="0.3">
      <c r="A445" s="133"/>
      <c r="B445" s="117"/>
      <c r="C445" s="117" t="s">
        <v>47</v>
      </c>
      <c r="D445" s="128">
        <v>2107.25</v>
      </c>
      <c r="E445" s="128">
        <v>1994.95</v>
      </c>
      <c r="F445" s="128">
        <v>1954.1</v>
      </c>
      <c r="G445" s="128">
        <v>1948.1</v>
      </c>
      <c r="H445" s="128">
        <v>1984.01</v>
      </c>
      <c r="I445" s="128">
        <v>2048.84</v>
      </c>
      <c r="J445" s="128">
        <v>2201.21</v>
      </c>
      <c r="K445" s="128">
        <v>2087.38</v>
      </c>
      <c r="L445" s="128">
        <v>1995.34</v>
      </c>
      <c r="M445" s="128">
        <v>1957.66</v>
      </c>
      <c r="N445" s="128">
        <v>1959.13</v>
      </c>
      <c r="O445" s="128">
        <v>1997.32</v>
      </c>
      <c r="P445" s="128">
        <v>2091.56</v>
      </c>
      <c r="Q445" s="117"/>
      <c r="R445" s="117"/>
      <c r="S445" s="117"/>
      <c r="T445" s="117"/>
      <c r="U445" s="117"/>
      <c r="V445" s="118"/>
      <c r="W445" s="79"/>
      <c r="Y445" s="112"/>
    </row>
    <row r="446" spans="1:31" ht="31.8" thickBot="1" x14ac:dyDescent="0.35">
      <c r="A446" s="134"/>
      <c r="B446" s="122"/>
      <c r="C446" s="84" t="s">
        <v>48</v>
      </c>
      <c r="D446" s="123">
        <f t="shared" ref="D446:P446" si="144">IF(((D444="")*AND(D445="")),"",(D444-D445)*2)</f>
        <v>1942.6999999999998</v>
      </c>
      <c r="E446" s="123">
        <f t="shared" si="144"/>
        <v>2000.3600000000001</v>
      </c>
      <c r="F446" s="123">
        <f t="shared" si="144"/>
        <v>2012.4000000000005</v>
      </c>
      <c r="G446" s="123">
        <f t="shared" si="144"/>
        <v>2007.0200000000004</v>
      </c>
      <c r="H446" s="123">
        <f t="shared" si="144"/>
        <v>1987.48</v>
      </c>
      <c r="I446" s="123">
        <f t="shared" si="144"/>
        <v>1977.58</v>
      </c>
      <c r="J446" s="123">
        <f t="shared" si="144"/>
        <v>1859.7200000000003</v>
      </c>
      <c r="K446" s="123">
        <f t="shared" si="144"/>
        <v>1948.2199999999993</v>
      </c>
      <c r="L446" s="123">
        <f t="shared" si="144"/>
        <v>2007.1799999999998</v>
      </c>
      <c r="M446" s="123">
        <f t="shared" si="144"/>
        <v>2005.7400000000002</v>
      </c>
      <c r="N446" s="123">
        <f t="shared" si="144"/>
        <v>2011.5</v>
      </c>
      <c r="O446" s="123">
        <f t="shared" si="144"/>
        <v>1998.7000000000003</v>
      </c>
      <c r="P446" s="123">
        <f t="shared" si="144"/>
        <v>1960.7200000000003</v>
      </c>
      <c r="Q446" s="105"/>
      <c r="R446" s="122"/>
      <c r="S446" s="122"/>
      <c r="T446" s="122"/>
      <c r="U446" s="122"/>
      <c r="V446" s="124"/>
      <c r="W446" s="88"/>
      <c r="Y446" s="112"/>
    </row>
    <row r="447" spans="1:31" x14ac:dyDescent="0.3">
      <c r="A447" s="131"/>
      <c r="B447" s="109" t="s">
        <v>45</v>
      </c>
      <c r="C447" s="110" t="s">
        <v>46</v>
      </c>
      <c r="Q447" s="110" t="str">
        <f>IF((P448=""),"",MAX(D449:P449))</f>
        <v/>
      </c>
      <c r="R447" s="110" t="str">
        <f>IF(P448="","",MIN(D449:P449))</f>
        <v/>
      </c>
      <c r="S447" s="110" t="str">
        <f>IF((P449=""),"",AVERAGE(D449:P449))</f>
        <v/>
      </c>
      <c r="T447" s="110" t="str">
        <f>IF((P448=""),"",STDEV(D449:P449))</f>
        <v/>
      </c>
      <c r="U447" s="110" t="str">
        <f>IF((P448=""),"",((Q447-R447)/(Q447+R447))*100)</f>
        <v/>
      </c>
      <c r="V447" s="70" t="str">
        <f>IF(P448="","",IF(U447&lt;7.2,IF(S447&gt;AB447,IF(S447&lt;AC447,"Pass","Fail"),"Fail"),"Fail"))</f>
        <v/>
      </c>
      <c r="W447" s="125"/>
      <c r="Y447" s="112"/>
      <c r="Z447" s="113">
        <v>1600</v>
      </c>
      <c r="AA447" s="113">
        <v>2600</v>
      </c>
      <c r="AB447" s="114">
        <v>1900</v>
      </c>
      <c r="AC447" s="114">
        <v>2250</v>
      </c>
      <c r="AD447" s="115">
        <v>10</v>
      </c>
      <c r="AE447" s="115">
        <v>3.6</v>
      </c>
    </row>
    <row r="448" spans="1:31" x14ac:dyDescent="0.3">
      <c r="A448" s="133"/>
      <c r="B448" s="117"/>
      <c r="C448" s="117" t="s">
        <v>47</v>
      </c>
      <c r="Q448" s="117"/>
      <c r="R448" s="117"/>
      <c r="S448" s="117"/>
      <c r="T448" s="117"/>
      <c r="U448" s="117"/>
      <c r="V448" s="118"/>
      <c r="W448" s="79"/>
      <c r="Y448" s="112"/>
    </row>
    <row r="449" spans="1:31" ht="31.8" thickBot="1" x14ac:dyDescent="0.35">
      <c r="A449" s="134"/>
      <c r="B449" s="122"/>
      <c r="C449" s="84" t="s">
        <v>48</v>
      </c>
      <c r="D449" s="123" t="str">
        <f t="shared" ref="D449:P449" si="145">IF(((D447="")*AND(D448="")),"",(D447-D448)*2)</f>
        <v/>
      </c>
      <c r="E449" s="123" t="str">
        <f t="shared" si="145"/>
        <v/>
      </c>
      <c r="F449" s="123" t="str">
        <f t="shared" si="145"/>
        <v/>
      </c>
      <c r="G449" s="123" t="str">
        <f t="shared" si="145"/>
        <v/>
      </c>
      <c r="H449" s="123" t="str">
        <f t="shared" si="145"/>
        <v/>
      </c>
      <c r="I449" s="123" t="str">
        <f t="shared" si="145"/>
        <v/>
      </c>
      <c r="J449" s="123" t="str">
        <f t="shared" si="145"/>
        <v/>
      </c>
      <c r="K449" s="123" t="str">
        <f t="shared" si="145"/>
        <v/>
      </c>
      <c r="L449" s="123" t="str">
        <f t="shared" si="145"/>
        <v/>
      </c>
      <c r="M449" s="123" t="str">
        <f t="shared" si="145"/>
        <v/>
      </c>
      <c r="N449" s="123" t="str">
        <f t="shared" si="145"/>
        <v/>
      </c>
      <c r="O449" s="123" t="str">
        <f t="shared" si="145"/>
        <v/>
      </c>
      <c r="P449" s="123" t="str">
        <f t="shared" si="145"/>
        <v/>
      </c>
      <c r="Q449" s="105"/>
      <c r="R449" s="122"/>
      <c r="S449" s="122"/>
      <c r="T449" s="122"/>
      <c r="U449" s="122"/>
      <c r="V449" s="124"/>
      <c r="W449" s="88"/>
      <c r="Y449" s="112"/>
    </row>
    <row r="450" spans="1:31" x14ac:dyDescent="0.3">
      <c r="A450" s="131"/>
      <c r="B450" s="109" t="s">
        <v>45</v>
      </c>
      <c r="C450" s="110" t="s">
        <v>46</v>
      </c>
      <c r="Q450" s="110" t="str">
        <f>IF((P451=""),"",MAX(D452:P452))</f>
        <v/>
      </c>
      <c r="R450" s="110" t="str">
        <f>IF(P451="","",MIN(D452:P452))</f>
        <v/>
      </c>
      <c r="S450" s="110" t="str">
        <f>IF((P452=""),"",AVERAGE(D452:P452))</f>
        <v/>
      </c>
      <c r="T450" s="110" t="str">
        <f>IF((P451=""),"",STDEV(D452:P452))</f>
        <v/>
      </c>
      <c r="U450" s="110" t="str">
        <f>IF((P451=""),"",((Q450-R450)/(Q450+R450))*100)</f>
        <v/>
      </c>
      <c r="V450" s="70" t="str">
        <f>IF(P451="","",IF(U450&lt;7.2,IF(S450&gt;AB450,IF(S450&lt;AC450,"Pass","Fail"),"Fail"),"Fail"))</f>
        <v/>
      </c>
      <c r="W450" s="125"/>
      <c r="Y450" s="112"/>
      <c r="Z450" s="113">
        <v>1600</v>
      </c>
      <c r="AA450" s="113">
        <v>2600</v>
      </c>
      <c r="AB450" s="114">
        <v>1900</v>
      </c>
      <c r="AC450" s="114">
        <v>2250</v>
      </c>
      <c r="AD450" s="115">
        <v>10</v>
      </c>
      <c r="AE450" s="115">
        <v>3.6</v>
      </c>
    </row>
    <row r="451" spans="1:31" x14ac:dyDescent="0.3">
      <c r="A451" s="133"/>
      <c r="B451" s="117"/>
      <c r="C451" s="117" t="s">
        <v>47</v>
      </c>
      <c r="Q451" s="117"/>
      <c r="R451" s="117"/>
      <c r="S451" s="117"/>
      <c r="T451" s="117"/>
      <c r="U451" s="117"/>
      <c r="V451" s="118"/>
      <c r="W451" s="79"/>
      <c r="Y451" s="112"/>
    </row>
    <row r="452" spans="1:31" ht="31.8" thickBot="1" x14ac:dyDescent="0.35">
      <c r="A452" s="134"/>
      <c r="B452" s="122"/>
      <c r="C452" s="84" t="s">
        <v>48</v>
      </c>
      <c r="D452" s="123" t="str">
        <f t="shared" ref="D452:P452" si="146">IF(((D450="")*AND(D451="")),"",(D450-D451)*2)</f>
        <v/>
      </c>
      <c r="E452" s="123" t="str">
        <f t="shared" si="146"/>
        <v/>
      </c>
      <c r="F452" s="123" t="str">
        <f t="shared" si="146"/>
        <v/>
      </c>
      <c r="G452" s="123" t="str">
        <f t="shared" si="146"/>
        <v/>
      </c>
      <c r="H452" s="123" t="str">
        <f t="shared" si="146"/>
        <v/>
      </c>
      <c r="I452" s="123" t="str">
        <f t="shared" si="146"/>
        <v/>
      </c>
      <c r="J452" s="123" t="str">
        <f t="shared" si="146"/>
        <v/>
      </c>
      <c r="K452" s="123" t="str">
        <f t="shared" si="146"/>
        <v/>
      </c>
      <c r="L452" s="123" t="str">
        <f t="shared" si="146"/>
        <v/>
      </c>
      <c r="M452" s="123" t="str">
        <f t="shared" si="146"/>
        <v/>
      </c>
      <c r="N452" s="123" t="str">
        <f t="shared" si="146"/>
        <v/>
      </c>
      <c r="O452" s="123" t="str">
        <f t="shared" si="146"/>
        <v/>
      </c>
      <c r="P452" s="123" t="str">
        <f t="shared" si="146"/>
        <v/>
      </c>
      <c r="Q452" s="105"/>
      <c r="R452" s="122"/>
      <c r="S452" s="122"/>
      <c r="T452" s="122"/>
      <c r="U452" s="122"/>
      <c r="V452" s="124"/>
      <c r="W452" s="88"/>
      <c r="Y452" s="112"/>
    </row>
    <row r="453" spans="1:31" x14ac:dyDescent="0.3">
      <c r="A453" s="131"/>
      <c r="B453" s="109" t="s">
        <v>45</v>
      </c>
      <c r="C453" s="110" t="s">
        <v>46</v>
      </c>
      <c r="Q453" s="110" t="str">
        <f>IF((P454=""),"",MAX(D455:P455))</f>
        <v/>
      </c>
      <c r="R453" s="110" t="str">
        <f>IF(P454="","",MIN(D455:P455))</f>
        <v/>
      </c>
      <c r="S453" s="110" t="str">
        <f>IF((P455=""),"",AVERAGE(D455:P455))</f>
        <v/>
      </c>
      <c r="T453" s="110" t="str">
        <f>IF((P454=""),"",STDEV(D455:P455))</f>
        <v/>
      </c>
      <c r="U453" s="110" t="str">
        <f>IF((P454=""),"",((Q453-R453)/(Q453+R453))*100)</f>
        <v/>
      </c>
      <c r="V453" s="70" t="str">
        <f>IF(P454="","",IF(U453&lt;7.2,IF(S453&gt;AB453,IF(S453&lt;AC453,"Pass","Fail"),"Fail"),"Fail"))</f>
        <v/>
      </c>
      <c r="W453" s="125"/>
      <c r="Y453" s="112"/>
      <c r="Z453" s="113">
        <v>1600</v>
      </c>
      <c r="AA453" s="113">
        <v>2600</v>
      </c>
      <c r="AB453" s="114">
        <v>1900</v>
      </c>
      <c r="AC453" s="114">
        <v>2250</v>
      </c>
      <c r="AD453" s="115">
        <v>10</v>
      </c>
      <c r="AE453" s="115">
        <v>3.6</v>
      </c>
    </row>
    <row r="454" spans="1:31" x14ac:dyDescent="0.3">
      <c r="A454" s="133"/>
      <c r="B454" s="117"/>
      <c r="C454" s="117" t="s">
        <v>47</v>
      </c>
      <c r="Q454" s="117"/>
      <c r="R454" s="117"/>
      <c r="S454" s="117"/>
      <c r="T454" s="117"/>
      <c r="U454" s="117"/>
      <c r="V454" s="118"/>
      <c r="W454" s="79"/>
      <c r="Y454" s="112"/>
    </row>
    <row r="455" spans="1:31" ht="31.8" thickBot="1" x14ac:dyDescent="0.35">
      <c r="A455" s="134"/>
      <c r="B455" s="122"/>
      <c r="C455" s="84" t="s">
        <v>48</v>
      </c>
      <c r="D455" s="123" t="str">
        <f t="shared" ref="D455:P455" si="147">IF(((D453="")*AND(D454="")),"",(D453-D454)*2)</f>
        <v/>
      </c>
      <c r="E455" s="123" t="str">
        <f t="shared" si="147"/>
        <v/>
      </c>
      <c r="F455" s="123" t="str">
        <f t="shared" si="147"/>
        <v/>
      </c>
      <c r="G455" s="123" t="str">
        <f t="shared" si="147"/>
        <v/>
      </c>
      <c r="H455" s="123" t="str">
        <f t="shared" si="147"/>
        <v/>
      </c>
      <c r="I455" s="123" t="str">
        <f t="shared" si="147"/>
        <v/>
      </c>
      <c r="J455" s="123" t="str">
        <f t="shared" si="147"/>
        <v/>
      </c>
      <c r="K455" s="123" t="str">
        <f t="shared" si="147"/>
        <v/>
      </c>
      <c r="L455" s="123" t="str">
        <f t="shared" si="147"/>
        <v/>
      </c>
      <c r="M455" s="123" t="str">
        <f t="shared" si="147"/>
        <v/>
      </c>
      <c r="N455" s="123" t="str">
        <f t="shared" si="147"/>
        <v/>
      </c>
      <c r="O455" s="123" t="str">
        <f t="shared" si="147"/>
        <v/>
      </c>
      <c r="P455" s="123" t="str">
        <f t="shared" si="147"/>
        <v/>
      </c>
      <c r="Q455" s="105"/>
      <c r="R455" s="122"/>
      <c r="S455" s="122"/>
      <c r="T455" s="122"/>
      <c r="U455" s="122"/>
      <c r="V455" s="124"/>
      <c r="W455" s="88"/>
      <c r="Y455" s="112"/>
    </row>
    <row r="456" spans="1:31" x14ac:dyDescent="0.3">
      <c r="A456" s="131"/>
      <c r="B456" s="109" t="s">
        <v>45</v>
      </c>
      <c r="C456" s="110" t="s">
        <v>46</v>
      </c>
      <c r="Q456" s="110" t="str">
        <f>IF((P457=""),"",MAX(D458:P458))</f>
        <v/>
      </c>
      <c r="R456" s="110" t="str">
        <f>IF(P457="","",MIN(D458:P458))</f>
        <v/>
      </c>
      <c r="S456" s="110" t="str">
        <f>IF((P458=""),"",AVERAGE(D458:P458))</f>
        <v/>
      </c>
      <c r="T456" s="110" t="str">
        <f>IF((P457=""),"",STDEV(D458:P458))</f>
        <v/>
      </c>
      <c r="U456" s="110" t="str">
        <f>IF((P457=""),"",((Q456-R456)/(Q456+R456))*100)</f>
        <v/>
      </c>
      <c r="V456" s="70" t="str">
        <f>IF(P457="","",IF(U456&lt;7.2,IF(S456&gt;AB456,IF(S456&lt;AC456,"Pass","Fail"),"Fail"),"Fail"))</f>
        <v/>
      </c>
      <c r="W456" s="125"/>
      <c r="Y456" s="112"/>
      <c r="Z456" s="113">
        <v>1600</v>
      </c>
      <c r="AA456" s="113">
        <v>2600</v>
      </c>
      <c r="AB456" s="114">
        <v>1900</v>
      </c>
      <c r="AC456" s="114">
        <v>2250</v>
      </c>
      <c r="AD456" s="115">
        <v>10</v>
      </c>
      <c r="AE456" s="115">
        <v>3.6</v>
      </c>
    </row>
    <row r="457" spans="1:31" x14ac:dyDescent="0.3">
      <c r="A457" s="133"/>
      <c r="B457" s="117"/>
      <c r="C457" s="117" t="s">
        <v>47</v>
      </c>
      <c r="Q457" s="117"/>
      <c r="R457" s="117"/>
      <c r="S457" s="117"/>
      <c r="T457" s="117"/>
      <c r="U457" s="117"/>
      <c r="V457" s="118"/>
      <c r="W457" s="79"/>
      <c r="Y457" s="112"/>
    </row>
    <row r="458" spans="1:31" ht="31.8" thickBot="1" x14ac:dyDescent="0.35">
      <c r="A458" s="134"/>
      <c r="B458" s="122"/>
      <c r="C458" s="84" t="s">
        <v>48</v>
      </c>
      <c r="D458" s="123" t="str">
        <f t="shared" ref="D458:P458" si="148">IF(((D456="")*AND(D457="")),"",(D456-D457)*2)</f>
        <v/>
      </c>
      <c r="E458" s="123" t="str">
        <f t="shared" si="148"/>
        <v/>
      </c>
      <c r="F458" s="123" t="str">
        <f t="shared" si="148"/>
        <v/>
      </c>
      <c r="G458" s="123" t="str">
        <f t="shared" si="148"/>
        <v/>
      </c>
      <c r="H458" s="123" t="str">
        <f t="shared" si="148"/>
        <v/>
      </c>
      <c r="I458" s="123" t="str">
        <f t="shared" si="148"/>
        <v/>
      </c>
      <c r="J458" s="123" t="str">
        <f t="shared" si="148"/>
        <v/>
      </c>
      <c r="K458" s="123" t="str">
        <f t="shared" si="148"/>
        <v/>
      </c>
      <c r="L458" s="123" t="str">
        <f t="shared" si="148"/>
        <v/>
      </c>
      <c r="M458" s="123" t="str">
        <f t="shared" si="148"/>
        <v/>
      </c>
      <c r="N458" s="123" t="str">
        <f t="shared" si="148"/>
        <v/>
      </c>
      <c r="O458" s="123" t="str">
        <f t="shared" si="148"/>
        <v/>
      </c>
      <c r="P458" s="123" t="str">
        <f t="shared" si="148"/>
        <v/>
      </c>
      <c r="Q458" s="105"/>
      <c r="R458" s="122"/>
      <c r="S458" s="122"/>
      <c r="T458" s="122"/>
      <c r="U458" s="122"/>
      <c r="V458" s="124"/>
      <c r="W458" s="88"/>
      <c r="Y458" s="112"/>
    </row>
    <row r="459" spans="1:31" x14ac:dyDescent="0.3">
      <c r="A459" s="131"/>
      <c r="B459" s="109" t="s">
        <v>45</v>
      </c>
      <c r="C459" s="110" t="s">
        <v>46</v>
      </c>
      <c r="Q459" s="110" t="str">
        <f>IF((P460=""),"",MAX(D461:P461))</f>
        <v/>
      </c>
      <c r="R459" s="110" t="str">
        <f>IF(P460="","",MIN(D461:P461))</f>
        <v/>
      </c>
      <c r="S459" s="110" t="str">
        <f>IF((P461=""),"",AVERAGE(D461:P461))</f>
        <v/>
      </c>
      <c r="T459" s="110" t="str">
        <f>IF((P460=""),"",STDEV(D461:P461))</f>
        <v/>
      </c>
      <c r="U459" s="110" t="str">
        <f>IF((P460=""),"",((Q459-R459)/(Q459+R459))*100)</f>
        <v/>
      </c>
      <c r="V459" s="70" t="str">
        <f>IF(P460="","",IF(U459&lt;7.2,IF(S459&gt;AB459,IF(S459&lt;AC459,"Pass","Fail"),"Fail"),"Fail"))</f>
        <v/>
      </c>
      <c r="W459" s="125"/>
      <c r="Y459" s="112"/>
      <c r="Z459" s="113">
        <v>1600</v>
      </c>
      <c r="AA459" s="113">
        <v>2600</v>
      </c>
      <c r="AB459" s="114">
        <v>1900</v>
      </c>
      <c r="AC459" s="114">
        <v>2250</v>
      </c>
      <c r="AD459" s="115">
        <v>10</v>
      </c>
      <c r="AE459" s="115">
        <v>3.6</v>
      </c>
    </row>
    <row r="460" spans="1:31" x14ac:dyDescent="0.3">
      <c r="A460" s="133"/>
      <c r="B460" s="117"/>
      <c r="C460" s="117" t="s">
        <v>47</v>
      </c>
      <c r="Q460" s="117"/>
      <c r="R460" s="117"/>
      <c r="S460" s="117"/>
      <c r="T460" s="117"/>
      <c r="U460" s="117"/>
      <c r="V460" s="118"/>
      <c r="W460" s="79"/>
      <c r="Y460" s="112"/>
    </row>
    <row r="461" spans="1:31" ht="31.8" thickBot="1" x14ac:dyDescent="0.35">
      <c r="A461" s="134"/>
      <c r="B461" s="122"/>
      <c r="C461" s="84" t="s">
        <v>48</v>
      </c>
      <c r="D461" s="123" t="str">
        <f t="shared" ref="D461:P461" si="149">IF(((D459="")*AND(D460="")),"",(D459-D460)*2)</f>
        <v/>
      </c>
      <c r="E461" s="123" t="str">
        <f t="shared" si="149"/>
        <v/>
      </c>
      <c r="F461" s="123" t="str">
        <f t="shared" si="149"/>
        <v/>
      </c>
      <c r="G461" s="123" t="str">
        <f t="shared" si="149"/>
        <v/>
      </c>
      <c r="H461" s="123" t="str">
        <f t="shared" si="149"/>
        <v/>
      </c>
      <c r="I461" s="123" t="str">
        <f t="shared" si="149"/>
        <v/>
      </c>
      <c r="J461" s="123" t="str">
        <f t="shared" si="149"/>
        <v/>
      </c>
      <c r="K461" s="123" t="str">
        <f t="shared" si="149"/>
        <v/>
      </c>
      <c r="L461" s="123" t="str">
        <f t="shared" si="149"/>
        <v/>
      </c>
      <c r="M461" s="123" t="str">
        <f t="shared" si="149"/>
        <v/>
      </c>
      <c r="N461" s="123" t="str">
        <f t="shared" si="149"/>
        <v/>
      </c>
      <c r="O461" s="123" t="str">
        <f t="shared" si="149"/>
        <v/>
      </c>
      <c r="P461" s="123" t="str">
        <f t="shared" si="149"/>
        <v/>
      </c>
      <c r="Q461" s="105"/>
      <c r="R461" s="122"/>
      <c r="S461" s="122"/>
      <c r="T461" s="122"/>
      <c r="U461" s="122"/>
      <c r="V461" s="124"/>
      <c r="W461" s="88"/>
      <c r="Y461" s="112"/>
    </row>
    <row r="462" spans="1:31" x14ac:dyDescent="0.3">
      <c r="A462" s="131"/>
      <c r="B462" s="109" t="s">
        <v>45</v>
      </c>
      <c r="C462" s="110" t="s">
        <v>46</v>
      </c>
      <c r="Q462" s="110" t="str">
        <f>IF((P463=""),"",MAX(D464:P464))</f>
        <v/>
      </c>
      <c r="R462" s="110" t="str">
        <f>IF(P463="","",MIN(D464:P464))</f>
        <v/>
      </c>
      <c r="S462" s="110" t="str">
        <f>IF((P464=""),"",AVERAGE(D464:P464))</f>
        <v/>
      </c>
      <c r="T462" s="110" t="str">
        <f>IF((P463=""),"",STDEV(D464:P464))</f>
        <v/>
      </c>
      <c r="U462" s="110" t="str">
        <f>IF((P463=""),"",((Q462-R462)/(Q462+R462))*100)</f>
        <v/>
      </c>
      <c r="V462" s="70" t="str">
        <f>IF(P463="","",IF(U462&lt;7.2,IF(S462&gt;AB462,IF(S462&lt;AC462,"Pass","Fail"),"Fail"),"Fail"))</f>
        <v/>
      </c>
      <c r="W462" s="125"/>
      <c r="Y462" s="112"/>
      <c r="Z462" s="113">
        <v>1600</v>
      </c>
      <c r="AA462" s="113">
        <v>2600</v>
      </c>
      <c r="AB462" s="114">
        <v>1900</v>
      </c>
      <c r="AC462" s="114">
        <v>2250</v>
      </c>
      <c r="AD462" s="115">
        <v>10</v>
      </c>
      <c r="AE462" s="115">
        <v>3.6</v>
      </c>
    </row>
    <row r="463" spans="1:31" x14ac:dyDescent="0.3">
      <c r="A463" s="133"/>
      <c r="B463" s="117"/>
      <c r="C463" s="117" t="s">
        <v>47</v>
      </c>
      <c r="Q463" s="117"/>
      <c r="R463" s="117"/>
      <c r="S463" s="117"/>
      <c r="T463" s="117"/>
      <c r="U463" s="117"/>
      <c r="V463" s="118"/>
      <c r="W463" s="79"/>
      <c r="Y463" s="112"/>
    </row>
    <row r="464" spans="1:31" ht="31.8" thickBot="1" x14ac:dyDescent="0.35">
      <c r="A464" s="134"/>
      <c r="B464" s="122"/>
      <c r="C464" s="84" t="s">
        <v>48</v>
      </c>
      <c r="D464" s="123" t="str">
        <f t="shared" ref="D464:P464" si="150">IF(((D462="")*AND(D463="")),"",(D462-D463)*2)</f>
        <v/>
      </c>
      <c r="E464" s="123" t="str">
        <f t="shared" si="150"/>
        <v/>
      </c>
      <c r="F464" s="123" t="str">
        <f t="shared" si="150"/>
        <v/>
      </c>
      <c r="G464" s="123" t="str">
        <f t="shared" si="150"/>
        <v/>
      </c>
      <c r="H464" s="123" t="str">
        <f t="shared" si="150"/>
        <v/>
      </c>
      <c r="I464" s="123" t="str">
        <f t="shared" si="150"/>
        <v/>
      </c>
      <c r="J464" s="123" t="str">
        <f t="shared" si="150"/>
        <v/>
      </c>
      <c r="K464" s="123" t="str">
        <f t="shared" si="150"/>
        <v/>
      </c>
      <c r="L464" s="123" t="str">
        <f t="shared" si="150"/>
        <v/>
      </c>
      <c r="M464" s="123" t="str">
        <f t="shared" si="150"/>
        <v/>
      </c>
      <c r="N464" s="123" t="str">
        <f t="shared" si="150"/>
        <v/>
      </c>
      <c r="O464" s="123" t="str">
        <f t="shared" si="150"/>
        <v/>
      </c>
      <c r="P464" s="123" t="str">
        <f t="shared" si="150"/>
        <v/>
      </c>
      <c r="Q464" s="105"/>
      <c r="R464" s="122"/>
      <c r="S464" s="122"/>
      <c r="T464" s="122"/>
      <c r="U464" s="122"/>
      <c r="V464" s="124"/>
      <c r="W464" s="88"/>
      <c r="Y464" s="112"/>
    </row>
    <row r="465" spans="1:31" x14ac:dyDescent="0.3">
      <c r="A465" s="131"/>
      <c r="B465" s="109" t="s">
        <v>45</v>
      </c>
      <c r="C465" s="110" t="s">
        <v>46</v>
      </c>
      <c r="Q465" s="110" t="str">
        <f>IF((P466=""),"",MAX(D467:P467))</f>
        <v/>
      </c>
      <c r="R465" s="110" t="str">
        <f>IF(P466="","",MIN(D467:P467))</f>
        <v/>
      </c>
      <c r="S465" s="110" t="str">
        <f>IF((P467=""),"",AVERAGE(D467:P467))</f>
        <v/>
      </c>
      <c r="T465" s="110" t="str">
        <f>IF((P466=""),"",STDEV(D467:P467))</f>
        <v/>
      </c>
      <c r="U465" s="110" t="str">
        <f>IF((P466=""),"",((Q465-R465)/(Q465+R465))*100)</f>
        <v/>
      </c>
      <c r="V465" s="70" t="str">
        <f>IF(P466="","",IF(U465&lt;7.2,IF(S465&gt;AB465,IF(S465&lt;AC465,"Pass","Fail"),"Fail"),"Fail"))</f>
        <v/>
      </c>
      <c r="W465" s="125"/>
      <c r="Y465" s="112"/>
      <c r="Z465" s="113">
        <v>1600</v>
      </c>
      <c r="AA465" s="113">
        <v>2600</v>
      </c>
      <c r="AB465" s="114">
        <v>1900</v>
      </c>
      <c r="AC465" s="114">
        <v>2250</v>
      </c>
      <c r="AD465" s="115">
        <v>10</v>
      </c>
      <c r="AE465" s="115">
        <v>3.6</v>
      </c>
    </row>
    <row r="466" spans="1:31" x14ac:dyDescent="0.3">
      <c r="A466" s="133"/>
      <c r="B466" s="117"/>
      <c r="C466" s="117" t="s">
        <v>47</v>
      </c>
      <c r="Q466" s="117"/>
      <c r="R466" s="117"/>
      <c r="S466" s="117"/>
      <c r="T466" s="117"/>
      <c r="U466" s="117"/>
      <c r="V466" s="118"/>
      <c r="W466" s="79"/>
      <c r="Y466" s="112"/>
    </row>
    <row r="467" spans="1:31" ht="31.8" thickBot="1" x14ac:dyDescent="0.35">
      <c r="A467" s="134"/>
      <c r="B467" s="122"/>
      <c r="C467" s="84" t="s">
        <v>48</v>
      </c>
      <c r="D467" s="123" t="str">
        <f t="shared" ref="D467:P467" si="151">IF(((D465="")*AND(D466="")),"",(D465-D466)*2)</f>
        <v/>
      </c>
      <c r="E467" s="123" t="str">
        <f t="shared" si="151"/>
        <v/>
      </c>
      <c r="F467" s="123" t="str">
        <f t="shared" si="151"/>
        <v/>
      </c>
      <c r="G467" s="123" t="str">
        <f t="shared" si="151"/>
        <v/>
      </c>
      <c r="H467" s="123" t="str">
        <f t="shared" si="151"/>
        <v/>
      </c>
      <c r="I467" s="123" t="str">
        <f t="shared" si="151"/>
        <v/>
      </c>
      <c r="J467" s="123" t="str">
        <f t="shared" si="151"/>
        <v/>
      </c>
      <c r="K467" s="123" t="str">
        <f t="shared" si="151"/>
        <v/>
      </c>
      <c r="L467" s="123" t="str">
        <f t="shared" si="151"/>
        <v/>
      </c>
      <c r="M467" s="123" t="str">
        <f t="shared" si="151"/>
        <v/>
      </c>
      <c r="N467" s="123" t="str">
        <f t="shared" si="151"/>
        <v/>
      </c>
      <c r="O467" s="123" t="str">
        <f t="shared" si="151"/>
        <v/>
      </c>
      <c r="P467" s="123" t="str">
        <f t="shared" si="151"/>
        <v/>
      </c>
      <c r="Q467" s="105"/>
      <c r="R467" s="122"/>
      <c r="S467" s="122"/>
      <c r="T467" s="122"/>
      <c r="U467" s="122"/>
      <c r="V467" s="124"/>
      <c r="W467" s="88"/>
      <c r="Y467" s="112"/>
    </row>
    <row r="468" spans="1:31" x14ac:dyDescent="0.3">
      <c r="A468" s="131"/>
      <c r="B468" s="109" t="s">
        <v>45</v>
      </c>
      <c r="C468" s="110" t="s">
        <v>46</v>
      </c>
      <c r="Q468" s="110" t="str">
        <f>IF((P469=""),"",MAX(D470:P470))</f>
        <v/>
      </c>
      <c r="R468" s="110" t="str">
        <f>IF(P469="","",MIN(D470:P470))</f>
        <v/>
      </c>
      <c r="S468" s="110" t="str">
        <f>IF((P470=""),"",AVERAGE(D470:P470))</f>
        <v/>
      </c>
      <c r="T468" s="110" t="str">
        <f>IF((P469=""),"",STDEV(D470:P470))</f>
        <v/>
      </c>
      <c r="U468" s="110" t="str">
        <f>IF((P469=""),"",((Q468-R468)/(Q468+R468))*100)</f>
        <v/>
      </c>
      <c r="V468" s="70" t="str">
        <f>IF(P469="","",IF(U468&lt;7.2,IF(S468&gt;AB468,IF(S468&lt;AC468,"Pass","Fail"),"Fail"),"Fail"))</f>
        <v/>
      </c>
      <c r="W468" s="125"/>
      <c r="Y468" s="112"/>
      <c r="Z468" s="113">
        <v>1600</v>
      </c>
      <c r="AA468" s="113">
        <v>2600</v>
      </c>
      <c r="AB468" s="114">
        <v>1900</v>
      </c>
      <c r="AC468" s="114">
        <v>2250</v>
      </c>
      <c r="AD468" s="115">
        <v>10</v>
      </c>
      <c r="AE468" s="115">
        <v>3.6</v>
      </c>
    </row>
    <row r="469" spans="1:31" x14ac:dyDescent="0.3">
      <c r="A469" s="133"/>
      <c r="B469" s="117"/>
      <c r="C469" s="117" t="s">
        <v>47</v>
      </c>
      <c r="Q469" s="117"/>
      <c r="R469" s="117"/>
      <c r="S469" s="117"/>
      <c r="T469" s="117"/>
      <c r="U469" s="117"/>
      <c r="V469" s="118"/>
      <c r="W469" s="79"/>
      <c r="Y469" s="112"/>
    </row>
    <row r="470" spans="1:31" ht="31.8" thickBot="1" x14ac:dyDescent="0.35">
      <c r="A470" s="134"/>
      <c r="B470" s="122"/>
      <c r="C470" s="84" t="s">
        <v>48</v>
      </c>
      <c r="D470" s="123" t="str">
        <f t="shared" ref="D470:P470" si="152">IF(((D468="")*AND(D469="")),"",(D468-D469)*2)</f>
        <v/>
      </c>
      <c r="E470" s="123" t="str">
        <f t="shared" si="152"/>
        <v/>
      </c>
      <c r="F470" s="123" t="str">
        <f t="shared" si="152"/>
        <v/>
      </c>
      <c r="G470" s="123" t="str">
        <f t="shared" si="152"/>
        <v/>
      </c>
      <c r="H470" s="123" t="str">
        <f t="shared" si="152"/>
        <v/>
      </c>
      <c r="I470" s="123" t="str">
        <f t="shared" si="152"/>
        <v/>
      </c>
      <c r="J470" s="123" t="str">
        <f t="shared" si="152"/>
        <v/>
      </c>
      <c r="K470" s="123" t="str">
        <f t="shared" si="152"/>
        <v/>
      </c>
      <c r="L470" s="123" t="str">
        <f t="shared" si="152"/>
        <v/>
      </c>
      <c r="M470" s="123" t="str">
        <f t="shared" si="152"/>
        <v/>
      </c>
      <c r="N470" s="123" t="str">
        <f t="shared" si="152"/>
        <v/>
      </c>
      <c r="O470" s="123" t="str">
        <f t="shared" si="152"/>
        <v/>
      </c>
      <c r="P470" s="123" t="str">
        <f t="shared" si="152"/>
        <v/>
      </c>
      <c r="Q470" s="105"/>
      <c r="R470" s="122"/>
      <c r="S470" s="122"/>
      <c r="T470" s="122"/>
      <c r="U470" s="122"/>
      <c r="V470" s="124"/>
      <c r="W470" s="88"/>
      <c r="Y470" s="112"/>
    </row>
    <row r="471" spans="1:31" x14ac:dyDescent="0.3">
      <c r="A471" s="131"/>
      <c r="B471" s="109" t="s">
        <v>45</v>
      </c>
      <c r="C471" s="110" t="s">
        <v>46</v>
      </c>
      <c r="Q471" s="110" t="str">
        <f>IF((P472=""),"",MAX(D473:P473))</f>
        <v/>
      </c>
      <c r="R471" s="110" t="str">
        <f>IF(P472="","",MIN(D473:P473))</f>
        <v/>
      </c>
      <c r="S471" s="110" t="str">
        <f>IF((P473=""),"",AVERAGE(D473:P473))</f>
        <v/>
      </c>
      <c r="T471" s="110" t="str">
        <f>IF((P472=""),"",STDEV(D473:P473))</f>
        <v/>
      </c>
      <c r="U471" s="110" t="str">
        <f>IF((P472=""),"",((Q471-R471)/(Q471+R471))*100)</f>
        <v/>
      </c>
      <c r="V471" s="70" t="str">
        <f>IF(P472="","",IF(U471&lt;7.2,IF(S471&gt;AB471,IF(S471&lt;AC471,"Pass","Fail"),"Fail"),"Fail"))</f>
        <v/>
      </c>
      <c r="W471" s="125"/>
      <c r="Y471" s="112"/>
      <c r="Z471" s="113">
        <v>1600</v>
      </c>
      <c r="AA471" s="113">
        <v>2600</v>
      </c>
      <c r="AB471" s="114">
        <v>1900</v>
      </c>
      <c r="AC471" s="114">
        <v>2250</v>
      </c>
      <c r="AD471" s="115">
        <v>10</v>
      </c>
      <c r="AE471" s="115">
        <v>3.6</v>
      </c>
    </row>
    <row r="472" spans="1:31" x14ac:dyDescent="0.3">
      <c r="A472" s="133"/>
      <c r="B472" s="117"/>
      <c r="C472" s="117" t="s">
        <v>47</v>
      </c>
      <c r="Q472" s="117"/>
      <c r="R472" s="117"/>
      <c r="S472" s="117"/>
      <c r="T472" s="117"/>
      <c r="U472" s="117"/>
      <c r="V472" s="118"/>
      <c r="W472" s="79"/>
      <c r="Y472" s="112"/>
    </row>
    <row r="473" spans="1:31" ht="31.8" thickBot="1" x14ac:dyDescent="0.35">
      <c r="A473" s="134"/>
      <c r="B473" s="122"/>
      <c r="C473" s="84" t="s">
        <v>48</v>
      </c>
      <c r="D473" s="123" t="str">
        <f t="shared" ref="D473:P473" si="153">IF(((D471="")*AND(D472="")),"",(D471-D472)*2)</f>
        <v/>
      </c>
      <c r="E473" s="123" t="str">
        <f t="shared" si="153"/>
        <v/>
      </c>
      <c r="F473" s="123" t="str">
        <f t="shared" si="153"/>
        <v/>
      </c>
      <c r="G473" s="123" t="str">
        <f t="shared" si="153"/>
        <v/>
      </c>
      <c r="H473" s="123" t="str">
        <f t="shared" si="153"/>
        <v/>
      </c>
      <c r="I473" s="123" t="str">
        <f t="shared" si="153"/>
        <v/>
      </c>
      <c r="J473" s="123" t="str">
        <f t="shared" si="153"/>
        <v/>
      </c>
      <c r="K473" s="123" t="str">
        <f t="shared" si="153"/>
        <v/>
      </c>
      <c r="L473" s="123" t="str">
        <f t="shared" si="153"/>
        <v/>
      </c>
      <c r="M473" s="123" t="str">
        <f t="shared" si="153"/>
        <v/>
      </c>
      <c r="N473" s="123" t="str">
        <f t="shared" si="153"/>
        <v/>
      </c>
      <c r="O473" s="123" t="str">
        <f t="shared" si="153"/>
        <v/>
      </c>
      <c r="P473" s="123" t="str">
        <f t="shared" si="153"/>
        <v/>
      </c>
      <c r="Q473" s="105"/>
      <c r="R473" s="122"/>
      <c r="S473" s="122"/>
      <c r="T473" s="122"/>
      <c r="U473" s="122"/>
      <c r="V473" s="124"/>
      <c r="W473" s="88"/>
      <c r="Y473" s="112"/>
    </row>
    <row r="474" spans="1:31" x14ac:dyDescent="0.3">
      <c r="A474" s="131"/>
      <c r="B474" s="109" t="s">
        <v>45</v>
      </c>
      <c r="C474" s="110" t="s">
        <v>46</v>
      </c>
      <c r="Q474" s="110" t="str">
        <f>IF((P475=""),"",MAX(D476:P476))</f>
        <v/>
      </c>
      <c r="R474" s="110" t="str">
        <f>IF(P475="","",MIN(D476:P476))</f>
        <v/>
      </c>
      <c r="S474" s="110" t="str">
        <f>IF((P476=""),"",AVERAGE(D476:P476))</f>
        <v/>
      </c>
      <c r="T474" s="110" t="str">
        <f>IF((P475=""),"",STDEV(D476:P476))</f>
        <v/>
      </c>
      <c r="U474" s="110" t="str">
        <f>IF((P475=""),"",((Q474-R474)/(Q474+R474))*100)</f>
        <v/>
      </c>
      <c r="V474" s="70" t="str">
        <f>IF(P475="","",IF(U474&lt;7.2,IF(S474&gt;AB474,IF(S474&lt;AC474,"Pass","Fail"),"Fail"),"Fail"))</f>
        <v/>
      </c>
      <c r="W474" s="125"/>
      <c r="Y474" s="112"/>
      <c r="Z474" s="113">
        <v>1600</v>
      </c>
      <c r="AA474" s="113">
        <v>2600</v>
      </c>
      <c r="AB474" s="114">
        <v>1900</v>
      </c>
      <c r="AC474" s="114">
        <v>2250</v>
      </c>
      <c r="AD474" s="115">
        <v>10</v>
      </c>
      <c r="AE474" s="115">
        <v>3.6</v>
      </c>
    </row>
    <row r="475" spans="1:31" x14ac:dyDescent="0.3">
      <c r="A475" s="133"/>
      <c r="B475" s="117"/>
      <c r="C475" s="117" t="s">
        <v>47</v>
      </c>
      <c r="Q475" s="117"/>
      <c r="R475" s="117"/>
      <c r="S475" s="117"/>
      <c r="T475" s="117"/>
      <c r="U475" s="117"/>
      <c r="V475" s="118"/>
      <c r="W475" s="79"/>
      <c r="Y475" s="112"/>
    </row>
    <row r="476" spans="1:31" ht="31.8" thickBot="1" x14ac:dyDescent="0.35">
      <c r="A476" s="134"/>
      <c r="B476" s="122"/>
      <c r="C476" s="84" t="s">
        <v>48</v>
      </c>
      <c r="D476" s="123" t="str">
        <f t="shared" ref="D476:P476" si="154">IF(((D474="")*AND(D475="")),"",(D474-D475)*2)</f>
        <v/>
      </c>
      <c r="E476" s="123" t="str">
        <f t="shared" si="154"/>
        <v/>
      </c>
      <c r="F476" s="123" t="str">
        <f t="shared" si="154"/>
        <v/>
      </c>
      <c r="G476" s="123" t="str">
        <f t="shared" si="154"/>
        <v/>
      </c>
      <c r="H476" s="123" t="str">
        <f t="shared" si="154"/>
        <v/>
      </c>
      <c r="I476" s="123" t="str">
        <f t="shared" si="154"/>
        <v/>
      </c>
      <c r="J476" s="123" t="str">
        <f t="shared" si="154"/>
        <v/>
      </c>
      <c r="K476" s="123" t="str">
        <f t="shared" si="154"/>
        <v/>
      </c>
      <c r="L476" s="123" t="str">
        <f t="shared" si="154"/>
        <v/>
      </c>
      <c r="M476" s="123" t="str">
        <f t="shared" si="154"/>
        <v/>
      </c>
      <c r="N476" s="123" t="str">
        <f t="shared" si="154"/>
        <v/>
      </c>
      <c r="O476" s="123" t="str">
        <f t="shared" si="154"/>
        <v/>
      </c>
      <c r="P476" s="123" t="str">
        <f t="shared" si="154"/>
        <v/>
      </c>
      <c r="Q476" s="105"/>
      <c r="R476" s="122"/>
      <c r="S476" s="122"/>
      <c r="T476" s="122"/>
      <c r="U476" s="122"/>
      <c r="V476" s="124"/>
      <c r="W476" s="88"/>
      <c r="Y476" s="112"/>
    </row>
    <row r="477" spans="1:31" x14ac:dyDescent="0.3">
      <c r="A477" s="131"/>
      <c r="B477" s="109" t="s">
        <v>45</v>
      </c>
      <c r="C477" s="110" t="s">
        <v>46</v>
      </c>
      <c r="Q477" s="110" t="str">
        <f>IF((P478=""),"",MAX(D479:P479))</f>
        <v/>
      </c>
      <c r="R477" s="110" t="str">
        <f>IF(P478="","",MIN(D479:P479))</f>
        <v/>
      </c>
      <c r="S477" s="110" t="str">
        <f>IF((P479=""),"",AVERAGE(D479:P479))</f>
        <v/>
      </c>
      <c r="T477" s="110" t="str">
        <f>IF((P478=""),"",STDEV(D479:P479))</f>
        <v/>
      </c>
      <c r="U477" s="110" t="str">
        <f>IF((P478=""),"",((Q477-R477)/(Q477+R477))*100)</f>
        <v/>
      </c>
      <c r="V477" s="70" t="str">
        <f>IF(P478="","",IF(U477&lt;7.2,IF(S477&gt;AB477,IF(S477&lt;AC477,"Pass","Fail"),"Fail"),"Fail"))</f>
        <v/>
      </c>
      <c r="W477" s="125"/>
      <c r="Y477" s="112"/>
      <c r="Z477" s="113">
        <v>1600</v>
      </c>
      <c r="AA477" s="113">
        <v>2600</v>
      </c>
      <c r="AB477" s="114">
        <v>1900</v>
      </c>
      <c r="AC477" s="114">
        <v>2250</v>
      </c>
      <c r="AD477" s="115">
        <v>10</v>
      </c>
      <c r="AE477" s="115">
        <v>3.6</v>
      </c>
    </row>
    <row r="478" spans="1:31" x14ac:dyDescent="0.3">
      <c r="A478" s="133"/>
      <c r="B478" s="117"/>
      <c r="C478" s="117" t="s">
        <v>47</v>
      </c>
      <c r="Q478" s="117"/>
      <c r="R478" s="117"/>
      <c r="S478" s="117"/>
      <c r="T478" s="117"/>
      <c r="U478" s="117"/>
      <c r="V478" s="118"/>
      <c r="W478" s="79"/>
      <c r="Y478" s="112"/>
    </row>
    <row r="479" spans="1:31" ht="31.8" thickBot="1" x14ac:dyDescent="0.35">
      <c r="A479" s="134"/>
      <c r="B479" s="122"/>
      <c r="C479" s="84" t="s">
        <v>48</v>
      </c>
      <c r="D479" s="123" t="str">
        <f t="shared" ref="D479:P479" si="155">IF(((D477="")*AND(D478="")),"",(D477-D478)*2)</f>
        <v/>
      </c>
      <c r="E479" s="123" t="str">
        <f t="shared" si="155"/>
        <v/>
      </c>
      <c r="F479" s="123" t="str">
        <f t="shared" si="155"/>
        <v/>
      </c>
      <c r="G479" s="123" t="str">
        <f t="shared" si="155"/>
        <v/>
      </c>
      <c r="H479" s="123" t="str">
        <f t="shared" si="155"/>
        <v/>
      </c>
      <c r="I479" s="123" t="str">
        <f t="shared" si="155"/>
        <v/>
      </c>
      <c r="J479" s="123" t="str">
        <f t="shared" si="155"/>
        <v/>
      </c>
      <c r="K479" s="123" t="str">
        <f t="shared" si="155"/>
        <v/>
      </c>
      <c r="L479" s="123" t="str">
        <f t="shared" si="155"/>
        <v/>
      </c>
      <c r="M479" s="123" t="str">
        <f t="shared" si="155"/>
        <v/>
      </c>
      <c r="N479" s="123" t="str">
        <f t="shared" si="155"/>
        <v/>
      </c>
      <c r="O479" s="123" t="str">
        <f t="shared" si="155"/>
        <v/>
      </c>
      <c r="P479" s="123" t="str">
        <f t="shared" si="155"/>
        <v/>
      </c>
      <c r="Q479" s="105"/>
      <c r="R479" s="122"/>
      <c r="S479" s="122"/>
      <c r="T479" s="122"/>
      <c r="U479" s="122"/>
      <c r="V479" s="124"/>
      <c r="W479" s="88"/>
      <c r="Y479" s="112"/>
    </row>
    <row r="480" spans="1:31" x14ac:dyDescent="0.3">
      <c r="A480" s="131"/>
      <c r="B480" s="109" t="s">
        <v>45</v>
      </c>
      <c r="C480" s="110" t="s">
        <v>46</v>
      </c>
      <c r="Q480" s="110" t="str">
        <f>IF((P481=""),"",MAX(D482:P482))</f>
        <v/>
      </c>
      <c r="R480" s="110" t="str">
        <f>IF(P481="","",MIN(D482:P482))</f>
        <v/>
      </c>
      <c r="S480" s="110" t="str">
        <f>IF((P482=""),"",AVERAGE(D482:P482))</f>
        <v/>
      </c>
      <c r="T480" s="110" t="str">
        <f>IF((P481=""),"",STDEV(D482:P482))</f>
        <v/>
      </c>
      <c r="U480" s="110" t="str">
        <f>IF((P481=""),"",((Q480-R480)/(Q480+R480))*100)</f>
        <v/>
      </c>
      <c r="V480" s="70" t="str">
        <f>IF(P481="","",IF(U480&lt;7.2,IF(S480&gt;AB480,IF(S480&lt;AC480,"Pass","Fail"),"Fail"),"Fail"))</f>
        <v/>
      </c>
      <c r="W480" s="125"/>
      <c r="Y480" s="112"/>
      <c r="Z480" s="113">
        <v>1600</v>
      </c>
      <c r="AA480" s="113">
        <v>2600</v>
      </c>
      <c r="AB480" s="114">
        <v>1900</v>
      </c>
      <c r="AC480" s="114">
        <v>2250</v>
      </c>
      <c r="AD480" s="115">
        <v>10</v>
      </c>
      <c r="AE480" s="115">
        <v>3.6</v>
      </c>
    </row>
    <row r="481" spans="1:31" x14ac:dyDescent="0.3">
      <c r="A481" s="133"/>
      <c r="B481" s="117"/>
      <c r="C481" s="117" t="s">
        <v>47</v>
      </c>
      <c r="Q481" s="117"/>
      <c r="R481" s="117"/>
      <c r="S481" s="117"/>
      <c r="T481" s="117"/>
      <c r="U481" s="117"/>
      <c r="V481" s="118"/>
      <c r="W481" s="79"/>
      <c r="Y481" s="112"/>
    </row>
    <row r="482" spans="1:31" ht="31.8" thickBot="1" x14ac:dyDescent="0.35">
      <c r="A482" s="134"/>
      <c r="B482" s="122"/>
      <c r="C482" s="84" t="s">
        <v>48</v>
      </c>
      <c r="D482" s="123" t="str">
        <f t="shared" ref="D482:P482" si="156">IF(((D480="")*AND(D481="")),"",(D480-D481)*2)</f>
        <v/>
      </c>
      <c r="E482" s="123" t="str">
        <f t="shared" si="156"/>
        <v/>
      </c>
      <c r="F482" s="123" t="str">
        <f t="shared" si="156"/>
        <v/>
      </c>
      <c r="G482" s="123" t="str">
        <f t="shared" si="156"/>
        <v/>
      </c>
      <c r="H482" s="123" t="str">
        <f t="shared" si="156"/>
        <v/>
      </c>
      <c r="I482" s="123" t="str">
        <f t="shared" si="156"/>
        <v/>
      </c>
      <c r="J482" s="123" t="str">
        <f t="shared" si="156"/>
        <v/>
      </c>
      <c r="K482" s="123" t="str">
        <f t="shared" si="156"/>
        <v/>
      </c>
      <c r="L482" s="123" t="str">
        <f t="shared" si="156"/>
        <v/>
      </c>
      <c r="M482" s="123" t="str">
        <f t="shared" si="156"/>
        <v/>
      </c>
      <c r="N482" s="123" t="str">
        <f t="shared" si="156"/>
        <v/>
      </c>
      <c r="O482" s="123" t="str">
        <f t="shared" si="156"/>
        <v/>
      </c>
      <c r="P482" s="123" t="str">
        <f t="shared" si="156"/>
        <v/>
      </c>
      <c r="Q482" s="105"/>
      <c r="R482" s="122"/>
      <c r="S482" s="122"/>
      <c r="T482" s="122"/>
      <c r="U482" s="122"/>
      <c r="V482" s="124"/>
      <c r="W482" s="88"/>
      <c r="Y482" s="112"/>
    </row>
    <row r="483" spans="1:31" x14ac:dyDescent="0.3">
      <c r="A483" s="131"/>
      <c r="B483" s="109" t="s">
        <v>45</v>
      </c>
      <c r="C483" s="110" t="s">
        <v>46</v>
      </c>
      <c r="Q483" s="110" t="str">
        <f>IF((P484=""),"",MAX(D485:P485))</f>
        <v/>
      </c>
      <c r="R483" s="110" t="str">
        <f>IF(P484="","",MIN(D485:P485))</f>
        <v/>
      </c>
      <c r="S483" s="110" t="str">
        <f>IF((P485=""),"",AVERAGE(D485:P485))</f>
        <v/>
      </c>
      <c r="T483" s="110" t="str">
        <f>IF((P484=""),"",STDEV(D485:P485))</f>
        <v/>
      </c>
      <c r="U483" s="110" t="str">
        <f>IF((P484=""),"",((Q483-R483)/(Q483+R483))*100)</f>
        <v/>
      </c>
      <c r="V483" s="70" t="str">
        <f>IF(P484="","",IF(U483&lt;7.2,IF(S483&gt;AB483,IF(S483&lt;AC483,"Pass","Fail"),"Fail"),"Fail"))</f>
        <v/>
      </c>
      <c r="W483" s="125"/>
      <c r="Y483" s="112"/>
      <c r="Z483" s="113">
        <v>1600</v>
      </c>
      <c r="AA483" s="113">
        <v>2600</v>
      </c>
      <c r="AB483" s="114">
        <v>1900</v>
      </c>
      <c r="AC483" s="114">
        <v>2250</v>
      </c>
      <c r="AD483" s="115">
        <v>10</v>
      </c>
      <c r="AE483" s="115">
        <v>3.6</v>
      </c>
    </row>
    <row r="484" spans="1:31" x14ac:dyDescent="0.3">
      <c r="A484" s="133"/>
      <c r="B484" s="117"/>
      <c r="C484" s="117" t="s">
        <v>47</v>
      </c>
      <c r="Q484" s="117"/>
      <c r="R484" s="117"/>
      <c r="S484" s="117"/>
      <c r="T484" s="117"/>
      <c r="U484" s="117"/>
      <c r="V484" s="118"/>
      <c r="W484" s="79"/>
      <c r="Y484" s="112"/>
    </row>
    <row r="485" spans="1:31" ht="31.8" thickBot="1" x14ac:dyDescent="0.35">
      <c r="A485" s="134"/>
      <c r="B485" s="122"/>
      <c r="C485" s="84" t="s">
        <v>48</v>
      </c>
      <c r="D485" s="123" t="str">
        <f t="shared" ref="D485:P485" si="157">IF(((D483="")*AND(D484="")),"",(D483-D484)*2)</f>
        <v/>
      </c>
      <c r="E485" s="123" t="str">
        <f t="shared" si="157"/>
        <v/>
      </c>
      <c r="F485" s="123" t="str">
        <f t="shared" si="157"/>
        <v/>
      </c>
      <c r="G485" s="123" t="str">
        <f t="shared" si="157"/>
        <v/>
      </c>
      <c r="H485" s="123" t="str">
        <f t="shared" si="157"/>
        <v/>
      </c>
      <c r="I485" s="123" t="str">
        <f t="shared" si="157"/>
        <v/>
      </c>
      <c r="J485" s="123" t="str">
        <f t="shared" si="157"/>
        <v/>
      </c>
      <c r="K485" s="123" t="str">
        <f t="shared" si="157"/>
        <v/>
      </c>
      <c r="L485" s="123" t="str">
        <f t="shared" si="157"/>
        <v/>
      </c>
      <c r="M485" s="123" t="str">
        <f t="shared" si="157"/>
        <v/>
      </c>
      <c r="N485" s="123" t="str">
        <f t="shared" si="157"/>
        <v/>
      </c>
      <c r="O485" s="123" t="str">
        <f t="shared" si="157"/>
        <v/>
      </c>
      <c r="P485" s="123" t="str">
        <f t="shared" si="157"/>
        <v/>
      </c>
      <c r="Q485" s="105"/>
      <c r="R485" s="122"/>
      <c r="S485" s="122"/>
      <c r="T485" s="122"/>
      <c r="U485" s="122"/>
      <c r="V485" s="124"/>
      <c r="W485" s="88"/>
      <c r="Y485" s="112"/>
    </row>
    <row r="486" spans="1:31" x14ac:dyDescent="0.3">
      <c r="A486" s="131"/>
      <c r="B486" s="109" t="s">
        <v>45</v>
      </c>
      <c r="C486" s="110" t="s">
        <v>46</v>
      </c>
      <c r="Q486" s="110" t="str">
        <f>IF((P487=""),"",MAX(D488:P488))</f>
        <v/>
      </c>
      <c r="R486" s="110" t="str">
        <f>IF(P487="","",MIN(D488:P488))</f>
        <v/>
      </c>
      <c r="S486" s="110" t="str">
        <f>IF((P488=""),"",AVERAGE(D488:P488))</f>
        <v/>
      </c>
      <c r="T486" s="110" t="str">
        <f>IF((P487=""),"",STDEV(D488:P488))</f>
        <v/>
      </c>
      <c r="U486" s="110" t="str">
        <f>IF((P487=""),"",((Q486-R486)/(Q486+R486))*100)</f>
        <v/>
      </c>
      <c r="V486" s="70" t="str">
        <f>IF(P487="","",IF(U486&lt;7.2,IF(S486&gt;AB486,IF(S486&lt;AC486,"Pass","Fail"),"Fail"),"Fail"))</f>
        <v/>
      </c>
      <c r="W486" s="125"/>
      <c r="Y486" s="112"/>
      <c r="Z486" s="113">
        <v>1600</v>
      </c>
      <c r="AA486" s="113">
        <v>2600</v>
      </c>
      <c r="AB486" s="114">
        <v>1900</v>
      </c>
      <c r="AC486" s="114">
        <v>2250</v>
      </c>
      <c r="AD486" s="115">
        <v>10</v>
      </c>
      <c r="AE486" s="115">
        <v>3.6</v>
      </c>
    </row>
    <row r="487" spans="1:31" x14ac:dyDescent="0.3">
      <c r="A487" s="133"/>
      <c r="B487" s="117"/>
      <c r="C487" s="117" t="s">
        <v>47</v>
      </c>
      <c r="Q487" s="117"/>
      <c r="R487" s="117"/>
      <c r="S487" s="117"/>
      <c r="T487" s="117"/>
      <c r="U487" s="117"/>
      <c r="V487" s="118"/>
      <c r="W487" s="79"/>
      <c r="Y487" s="112"/>
    </row>
    <row r="488" spans="1:31" ht="31.8" thickBot="1" x14ac:dyDescent="0.35">
      <c r="A488" s="134"/>
      <c r="B488" s="122"/>
      <c r="C488" s="84" t="s">
        <v>48</v>
      </c>
      <c r="D488" s="123" t="str">
        <f t="shared" ref="D488:P488" si="158">IF(((D486="")*AND(D487="")),"",(D486-D487)*2)</f>
        <v/>
      </c>
      <c r="E488" s="123" t="str">
        <f t="shared" si="158"/>
        <v/>
      </c>
      <c r="F488" s="123" t="str">
        <f t="shared" si="158"/>
        <v/>
      </c>
      <c r="G488" s="123" t="str">
        <f t="shared" si="158"/>
        <v/>
      </c>
      <c r="H488" s="123" t="str">
        <f t="shared" si="158"/>
        <v/>
      </c>
      <c r="I488" s="123" t="str">
        <f t="shared" si="158"/>
        <v/>
      </c>
      <c r="J488" s="123" t="str">
        <f t="shared" si="158"/>
        <v/>
      </c>
      <c r="K488" s="123" t="str">
        <f t="shared" si="158"/>
        <v/>
      </c>
      <c r="L488" s="123" t="str">
        <f t="shared" si="158"/>
        <v/>
      </c>
      <c r="M488" s="123" t="str">
        <f t="shared" si="158"/>
        <v/>
      </c>
      <c r="N488" s="123" t="str">
        <f t="shared" si="158"/>
        <v/>
      </c>
      <c r="O488" s="123" t="str">
        <f t="shared" si="158"/>
        <v/>
      </c>
      <c r="P488" s="123" t="str">
        <f t="shared" si="158"/>
        <v/>
      </c>
      <c r="Q488" s="105"/>
      <c r="R488" s="122"/>
      <c r="S488" s="122"/>
      <c r="T488" s="122"/>
      <c r="U488" s="122"/>
      <c r="V488" s="124"/>
      <c r="W488" s="88"/>
      <c r="Y488" s="112"/>
    </row>
    <row r="489" spans="1:31" x14ac:dyDescent="0.3">
      <c r="A489" s="131"/>
      <c r="B489" s="109" t="s">
        <v>45</v>
      </c>
      <c r="C489" s="110" t="s">
        <v>46</v>
      </c>
      <c r="Q489" s="110" t="str">
        <f>IF((P490=""),"",MAX(D491:P491))</f>
        <v/>
      </c>
      <c r="R489" s="110" t="str">
        <f>IF(P490="","",MIN(D491:P491))</f>
        <v/>
      </c>
      <c r="S489" s="110" t="str">
        <f>IF((P491=""),"",AVERAGE(D491:P491))</f>
        <v/>
      </c>
      <c r="T489" s="110" t="str">
        <f>IF((P490=""),"",STDEV(D491:P491))</f>
        <v/>
      </c>
      <c r="U489" s="110" t="str">
        <f>IF((P490=""),"",((Q489-R489)/(Q489+R489))*100)</f>
        <v/>
      </c>
      <c r="V489" s="70" t="str">
        <f>IF(P490="","",IF(U489&lt;7.2,IF(S489&gt;AB489,IF(S489&lt;AC489,"Pass","Fail"),"Fail"),"Fail"))</f>
        <v/>
      </c>
      <c r="W489" s="125"/>
      <c r="Y489" s="112"/>
      <c r="Z489" s="113">
        <v>1600</v>
      </c>
      <c r="AA489" s="113">
        <v>2600</v>
      </c>
      <c r="AB489" s="114">
        <v>1900</v>
      </c>
      <c r="AC489" s="114">
        <v>2250</v>
      </c>
      <c r="AD489" s="115">
        <v>10</v>
      </c>
      <c r="AE489" s="115">
        <v>3.6</v>
      </c>
    </row>
    <row r="490" spans="1:31" x14ac:dyDescent="0.3">
      <c r="A490" s="133"/>
      <c r="B490" s="117"/>
      <c r="C490" s="117" t="s">
        <v>47</v>
      </c>
      <c r="Q490" s="117"/>
      <c r="R490" s="117"/>
      <c r="S490" s="117"/>
      <c r="T490" s="117"/>
      <c r="U490" s="117"/>
      <c r="V490" s="118"/>
      <c r="W490" s="79"/>
      <c r="Y490" s="112"/>
    </row>
    <row r="491" spans="1:31" ht="31.8" thickBot="1" x14ac:dyDescent="0.35">
      <c r="A491" s="134"/>
      <c r="B491" s="122"/>
      <c r="C491" s="84" t="s">
        <v>48</v>
      </c>
      <c r="D491" s="123" t="str">
        <f t="shared" ref="D491:P491" si="159">IF(((D489="")*AND(D490="")),"",(D489-D490)*2)</f>
        <v/>
      </c>
      <c r="E491" s="123" t="str">
        <f t="shared" si="159"/>
        <v/>
      </c>
      <c r="F491" s="123" t="str">
        <f t="shared" si="159"/>
        <v/>
      </c>
      <c r="G491" s="123" t="str">
        <f t="shared" si="159"/>
        <v/>
      </c>
      <c r="H491" s="123" t="str">
        <f t="shared" si="159"/>
        <v/>
      </c>
      <c r="I491" s="123" t="str">
        <f t="shared" si="159"/>
        <v/>
      </c>
      <c r="J491" s="123" t="str">
        <f t="shared" si="159"/>
        <v/>
      </c>
      <c r="K491" s="123" t="str">
        <f t="shared" si="159"/>
        <v/>
      </c>
      <c r="L491" s="123" t="str">
        <f t="shared" si="159"/>
        <v/>
      </c>
      <c r="M491" s="123" t="str">
        <f t="shared" si="159"/>
        <v/>
      </c>
      <c r="N491" s="123" t="str">
        <f t="shared" si="159"/>
        <v/>
      </c>
      <c r="O491" s="123" t="str">
        <f t="shared" si="159"/>
        <v/>
      </c>
      <c r="P491" s="123" t="str">
        <f t="shared" si="159"/>
        <v/>
      </c>
      <c r="Q491" s="105"/>
      <c r="R491" s="122"/>
      <c r="S491" s="122"/>
      <c r="T491" s="122"/>
      <c r="U491" s="122"/>
      <c r="V491" s="124"/>
      <c r="W491" s="88"/>
      <c r="Y491" s="112"/>
    </row>
    <row r="492" spans="1:31" x14ac:dyDescent="0.3">
      <c r="A492" s="131"/>
      <c r="B492" s="109" t="s">
        <v>45</v>
      </c>
      <c r="C492" s="110" t="s">
        <v>46</v>
      </c>
      <c r="Q492" s="110" t="str">
        <f>IF((P493=""),"",MAX(D494:P494))</f>
        <v/>
      </c>
      <c r="R492" s="110" t="str">
        <f>IF(P493="","",MIN(D494:P494))</f>
        <v/>
      </c>
      <c r="S492" s="110" t="str">
        <f>IF((P494=""),"",AVERAGE(D494:P494))</f>
        <v/>
      </c>
      <c r="T492" s="110" t="str">
        <f>IF((P493=""),"",STDEV(D494:P494))</f>
        <v/>
      </c>
      <c r="U492" s="110" t="str">
        <f>IF((P493=""),"",((Q492-R492)/(Q492+R492))*100)</f>
        <v/>
      </c>
      <c r="V492" s="70" t="str">
        <f>IF(P493="","",IF(U492&lt;7.2,IF(S492&gt;AB492,IF(S492&lt;AC492,"Pass","Fail"),"Fail"),"Fail"))</f>
        <v/>
      </c>
      <c r="W492" s="125"/>
      <c r="Y492" s="112"/>
      <c r="Z492" s="113">
        <v>1600</v>
      </c>
      <c r="AA492" s="113">
        <v>2600</v>
      </c>
      <c r="AB492" s="114">
        <v>1900</v>
      </c>
      <c r="AC492" s="114">
        <v>2250</v>
      </c>
      <c r="AD492" s="115">
        <v>10</v>
      </c>
      <c r="AE492" s="115">
        <v>3.6</v>
      </c>
    </row>
    <row r="493" spans="1:31" x14ac:dyDescent="0.3">
      <c r="A493" s="133"/>
      <c r="B493" s="117"/>
      <c r="C493" s="117" t="s">
        <v>47</v>
      </c>
      <c r="Q493" s="117"/>
      <c r="R493" s="117"/>
      <c r="S493" s="117"/>
      <c r="T493" s="117"/>
      <c r="U493" s="117"/>
      <c r="V493" s="118"/>
      <c r="W493" s="79"/>
      <c r="Y493" s="112"/>
    </row>
    <row r="494" spans="1:31" ht="31.8" thickBot="1" x14ac:dyDescent="0.35">
      <c r="A494" s="134"/>
      <c r="B494" s="122"/>
      <c r="C494" s="84" t="s">
        <v>48</v>
      </c>
      <c r="D494" s="123" t="str">
        <f t="shared" ref="D494:P494" si="160">IF(((D492="")*AND(D493="")),"",(D492-D493)*2)</f>
        <v/>
      </c>
      <c r="E494" s="123" t="str">
        <f t="shared" si="160"/>
        <v/>
      </c>
      <c r="F494" s="123" t="str">
        <f t="shared" si="160"/>
        <v/>
      </c>
      <c r="G494" s="123" t="str">
        <f t="shared" si="160"/>
        <v/>
      </c>
      <c r="H494" s="123" t="str">
        <f t="shared" si="160"/>
        <v/>
      </c>
      <c r="I494" s="123" t="str">
        <f t="shared" si="160"/>
        <v/>
      </c>
      <c r="J494" s="123" t="str">
        <f t="shared" si="160"/>
        <v/>
      </c>
      <c r="K494" s="123" t="str">
        <f t="shared" si="160"/>
        <v/>
      </c>
      <c r="L494" s="123" t="str">
        <f t="shared" si="160"/>
        <v/>
      </c>
      <c r="M494" s="123" t="str">
        <f t="shared" si="160"/>
        <v/>
      </c>
      <c r="N494" s="123" t="str">
        <f t="shared" si="160"/>
        <v/>
      </c>
      <c r="O494" s="123" t="str">
        <f t="shared" si="160"/>
        <v/>
      </c>
      <c r="P494" s="123" t="str">
        <f t="shared" si="160"/>
        <v/>
      </c>
      <c r="Q494" s="105"/>
      <c r="R494" s="122"/>
      <c r="S494" s="122"/>
      <c r="T494" s="122"/>
      <c r="U494" s="122"/>
      <c r="V494" s="124"/>
      <c r="W494" s="88"/>
      <c r="Y494" s="112"/>
    </row>
    <row r="495" spans="1:31" x14ac:dyDescent="0.3">
      <c r="A495" s="131"/>
      <c r="B495" s="109" t="s">
        <v>45</v>
      </c>
      <c r="C495" s="110" t="s">
        <v>46</v>
      </c>
      <c r="Q495" s="110" t="str">
        <f>IF((P496=""),"",MAX(D497:P497))</f>
        <v/>
      </c>
      <c r="R495" s="110" t="str">
        <f>IF(P496="","",MIN(D497:P497))</f>
        <v/>
      </c>
      <c r="S495" s="110" t="str">
        <f>IF((P497=""),"",AVERAGE(D497:P497))</f>
        <v/>
      </c>
      <c r="T495" s="110" t="str">
        <f>IF((P496=""),"",STDEV(D497:P497))</f>
        <v/>
      </c>
      <c r="U495" s="110" t="str">
        <f>IF((P496=""),"",((Q495-R495)/(Q495+R495))*100)</f>
        <v/>
      </c>
      <c r="V495" s="70" t="str">
        <f>IF(P496="","",IF(U495&lt;7.2,IF(S495&gt;AB495,IF(S495&lt;AC495,"Pass","Fail"),"Fail"),"Fail"))</f>
        <v/>
      </c>
      <c r="W495" s="125"/>
      <c r="Y495" s="112"/>
      <c r="Z495" s="113">
        <v>1600</v>
      </c>
      <c r="AA495" s="113">
        <v>2600</v>
      </c>
      <c r="AB495" s="114">
        <v>1900</v>
      </c>
      <c r="AC495" s="114">
        <v>2250</v>
      </c>
      <c r="AD495" s="115">
        <v>10</v>
      </c>
      <c r="AE495" s="115">
        <v>3.6</v>
      </c>
    </row>
    <row r="496" spans="1:31" x14ac:dyDescent="0.3">
      <c r="A496" s="133"/>
      <c r="B496" s="117"/>
      <c r="C496" s="117" t="s">
        <v>47</v>
      </c>
      <c r="Q496" s="117"/>
      <c r="R496" s="117"/>
      <c r="S496" s="117"/>
      <c r="T496" s="117"/>
      <c r="U496" s="117"/>
      <c r="V496" s="118"/>
      <c r="W496" s="79"/>
      <c r="Y496" s="112"/>
    </row>
    <row r="497" spans="1:31" ht="31.8" thickBot="1" x14ac:dyDescent="0.35">
      <c r="A497" s="134"/>
      <c r="B497" s="122"/>
      <c r="C497" s="84" t="s">
        <v>48</v>
      </c>
      <c r="D497" s="123" t="str">
        <f t="shared" ref="D497:P497" si="161">IF(((D495="")*AND(D496="")),"",(D495-D496)*2)</f>
        <v/>
      </c>
      <c r="E497" s="123" t="str">
        <f t="shared" si="161"/>
        <v/>
      </c>
      <c r="F497" s="123" t="str">
        <f t="shared" si="161"/>
        <v/>
      </c>
      <c r="G497" s="123" t="str">
        <f t="shared" si="161"/>
        <v/>
      </c>
      <c r="H497" s="123" t="str">
        <f t="shared" si="161"/>
        <v/>
      </c>
      <c r="I497" s="123" t="str">
        <f t="shared" si="161"/>
        <v/>
      </c>
      <c r="J497" s="123" t="str">
        <f t="shared" si="161"/>
        <v/>
      </c>
      <c r="K497" s="123" t="str">
        <f t="shared" si="161"/>
        <v/>
      </c>
      <c r="L497" s="123" t="str">
        <f t="shared" si="161"/>
        <v/>
      </c>
      <c r="M497" s="123" t="str">
        <f t="shared" si="161"/>
        <v/>
      </c>
      <c r="N497" s="123" t="str">
        <f t="shared" si="161"/>
        <v/>
      </c>
      <c r="O497" s="123" t="str">
        <f t="shared" si="161"/>
        <v/>
      </c>
      <c r="P497" s="123" t="str">
        <f t="shared" si="161"/>
        <v/>
      </c>
      <c r="Q497" s="105"/>
      <c r="R497" s="122"/>
      <c r="S497" s="122"/>
      <c r="T497" s="122"/>
      <c r="U497" s="122"/>
      <c r="V497" s="124"/>
      <c r="W497" s="88"/>
      <c r="Y497" s="112"/>
    </row>
    <row r="498" spans="1:31" x14ac:dyDescent="0.3">
      <c r="A498" s="131"/>
      <c r="B498" s="109" t="s">
        <v>45</v>
      </c>
      <c r="C498" s="110" t="s">
        <v>46</v>
      </c>
      <c r="Q498" s="110" t="str">
        <f>IF((P499=""),"",MAX(D500:P500))</f>
        <v/>
      </c>
      <c r="R498" s="110" t="str">
        <f>IF(P499="","",MIN(D500:P500))</f>
        <v/>
      </c>
      <c r="S498" s="110" t="str">
        <f>IF((P500=""),"",AVERAGE(D500:P500))</f>
        <v/>
      </c>
      <c r="T498" s="110" t="str">
        <f>IF((P499=""),"",STDEV(D500:P500))</f>
        <v/>
      </c>
      <c r="U498" s="110" t="str">
        <f>IF((P499=""),"",((Q498-R498)/(Q498+R498))*100)</f>
        <v/>
      </c>
      <c r="V498" s="70" t="str">
        <f>IF(P499="","",IF(U498&lt;7.2,IF(S498&gt;AB498,IF(S498&lt;AC498,"Pass","Fail"),"Fail"),"Fail"))</f>
        <v/>
      </c>
      <c r="W498" s="125"/>
      <c r="Y498" s="112"/>
      <c r="Z498" s="113">
        <v>1600</v>
      </c>
      <c r="AA498" s="113">
        <v>2600</v>
      </c>
      <c r="AB498" s="114">
        <v>1900</v>
      </c>
      <c r="AC498" s="114">
        <v>2250</v>
      </c>
      <c r="AD498" s="115">
        <v>10</v>
      </c>
      <c r="AE498" s="115">
        <v>3.6</v>
      </c>
    </row>
    <row r="499" spans="1:31" x14ac:dyDescent="0.3">
      <c r="A499" s="133"/>
      <c r="B499" s="117"/>
      <c r="C499" s="117" t="s">
        <v>47</v>
      </c>
      <c r="Q499" s="117"/>
      <c r="R499" s="117"/>
      <c r="S499" s="117"/>
      <c r="T499" s="117"/>
      <c r="U499" s="117"/>
      <c r="V499" s="118"/>
      <c r="W499" s="79"/>
      <c r="Y499" s="112"/>
    </row>
    <row r="500" spans="1:31" ht="31.8" thickBot="1" x14ac:dyDescent="0.35">
      <c r="A500" s="134"/>
      <c r="B500" s="122"/>
      <c r="C500" s="84" t="s">
        <v>48</v>
      </c>
      <c r="D500" s="123" t="str">
        <f t="shared" ref="D500:P500" si="162">IF(((D498="")*AND(D499="")),"",(D498-D499)*2)</f>
        <v/>
      </c>
      <c r="E500" s="123" t="str">
        <f t="shared" si="162"/>
        <v/>
      </c>
      <c r="F500" s="123" t="str">
        <f t="shared" si="162"/>
        <v/>
      </c>
      <c r="G500" s="123" t="str">
        <f t="shared" si="162"/>
        <v/>
      </c>
      <c r="H500" s="123" t="str">
        <f t="shared" si="162"/>
        <v/>
      </c>
      <c r="I500" s="123" t="str">
        <f t="shared" si="162"/>
        <v/>
      </c>
      <c r="J500" s="123" t="str">
        <f t="shared" si="162"/>
        <v/>
      </c>
      <c r="K500" s="123" t="str">
        <f t="shared" si="162"/>
        <v/>
      </c>
      <c r="L500" s="123" t="str">
        <f t="shared" si="162"/>
        <v/>
      </c>
      <c r="M500" s="123" t="str">
        <f t="shared" si="162"/>
        <v/>
      </c>
      <c r="N500" s="123" t="str">
        <f t="shared" si="162"/>
        <v/>
      </c>
      <c r="O500" s="123" t="str">
        <f t="shared" si="162"/>
        <v/>
      </c>
      <c r="P500" s="123" t="str">
        <f t="shared" si="162"/>
        <v/>
      </c>
      <c r="Q500" s="105"/>
      <c r="R500" s="122"/>
      <c r="S500" s="122"/>
      <c r="T500" s="122"/>
      <c r="U500" s="122"/>
      <c r="V500" s="124"/>
      <c r="W500" s="88"/>
      <c r="Y500" s="112"/>
    </row>
    <row r="501" spans="1:31" x14ac:dyDescent="0.3">
      <c r="A501" s="131"/>
      <c r="B501" s="109" t="s">
        <v>45</v>
      </c>
      <c r="C501" s="110" t="s">
        <v>46</v>
      </c>
      <c r="Q501" s="110" t="str">
        <f>IF((P502=""),"",MAX(D503:P503))</f>
        <v/>
      </c>
      <c r="R501" s="110" t="str">
        <f>IF(P502="","",MIN(D503:P503))</f>
        <v/>
      </c>
      <c r="S501" s="110" t="str">
        <f>IF((P503=""),"",AVERAGE(D503:P503))</f>
        <v/>
      </c>
      <c r="T501" s="110" t="str">
        <f>IF((P502=""),"",STDEV(D503:P503))</f>
        <v/>
      </c>
      <c r="U501" s="110" t="str">
        <f>IF((P502=""),"",((Q501-R501)/(Q501+R501))*100)</f>
        <v/>
      </c>
      <c r="V501" s="70" t="str">
        <f>IF(P502="","",IF(U501&lt;7.2,IF(S501&gt;AB501,IF(S501&lt;AC501,"Pass","Fail"),"Fail"),"Fail"))</f>
        <v/>
      </c>
      <c r="W501" s="125"/>
      <c r="Y501" s="112"/>
      <c r="Z501" s="113">
        <v>1600</v>
      </c>
      <c r="AA501" s="113">
        <v>2600</v>
      </c>
      <c r="AB501" s="114">
        <v>1900</v>
      </c>
      <c r="AC501" s="114">
        <v>2250</v>
      </c>
      <c r="AD501" s="115">
        <v>10</v>
      </c>
      <c r="AE501" s="115">
        <v>3.6</v>
      </c>
    </row>
    <row r="502" spans="1:31" x14ac:dyDescent="0.3">
      <c r="A502" s="133"/>
      <c r="B502" s="117"/>
      <c r="C502" s="117" t="s">
        <v>47</v>
      </c>
      <c r="Q502" s="117"/>
      <c r="R502" s="117"/>
      <c r="S502" s="117"/>
      <c r="T502" s="117"/>
      <c r="U502" s="117"/>
      <c r="V502" s="118"/>
      <c r="W502" s="79"/>
      <c r="Y502" s="112"/>
    </row>
    <row r="503" spans="1:31" ht="31.8" thickBot="1" x14ac:dyDescent="0.35">
      <c r="A503" s="134"/>
      <c r="B503" s="122"/>
      <c r="C503" s="84" t="s">
        <v>48</v>
      </c>
      <c r="D503" s="123" t="str">
        <f t="shared" ref="D503:P503" si="163">IF(((D501="")*AND(D502="")),"",(D501-D502)*2)</f>
        <v/>
      </c>
      <c r="E503" s="123" t="str">
        <f t="shared" si="163"/>
        <v/>
      </c>
      <c r="F503" s="123" t="str">
        <f t="shared" si="163"/>
        <v/>
      </c>
      <c r="G503" s="123" t="str">
        <f t="shared" si="163"/>
        <v/>
      </c>
      <c r="H503" s="123" t="str">
        <f t="shared" si="163"/>
        <v/>
      </c>
      <c r="I503" s="123" t="str">
        <f t="shared" si="163"/>
        <v/>
      </c>
      <c r="J503" s="123" t="str">
        <f t="shared" si="163"/>
        <v/>
      </c>
      <c r="K503" s="123" t="str">
        <f t="shared" si="163"/>
        <v/>
      </c>
      <c r="L503" s="123" t="str">
        <f t="shared" si="163"/>
        <v/>
      </c>
      <c r="M503" s="123" t="str">
        <f t="shared" si="163"/>
        <v/>
      </c>
      <c r="N503" s="123" t="str">
        <f t="shared" si="163"/>
        <v/>
      </c>
      <c r="O503" s="123" t="str">
        <f t="shared" si="163"/>
        <v/>
      </c>
      <c r="P503" s="123" t="str">
        <f t="shared" si="163"/>
        <v/>
      </c>
      <c r="Q503" s="105"/>
      <c r="R503" s="122"/>
      <c r="S503" s="122"/>
      <c r="T503" s="122"/>
      <c r="U503" s="122"/>
      <c r="V503" s="124"/>
      <c r="W503" s="88"/>
      <c r="Y503" s="112"/>
    </row>
    <row r="504" spans="1:31" x14ac:dyDescent="0.3">
      <c r="A504" s="131"/>
      <c r="B504" s="109" t="s">
        <v>45</v>
      </c>
      <c r="C504" s="110" t="s">
        <v>46</v>
      </c>
      <c r="Q504" s="110" t="str">
        <f>IF((P505=""),"",MAX(D506:P506))</f>
        <v/>
      </c>
      <c r="R504" s="110" t="str">
        <f>IF(P505="","",MIN(D506:P506))</f>
        <v/>
      </c>
      <c r="S504" s="110" t="str">
        <f>IF((P506=""),"",AVERAGE(D506:P506))</f>
        <v/>
      </c>
      <c r="T504" s="110" t="str">
        <f>IF((P505=""),"",STDEV(D506:P506))</f>
        <v/>
      </c>
      <c r="U504" s="110" t="str">
        <f>IF((P505=""),"",((Q504-R504)/(Q504+R504))*100)</f>
        <v/>
      </c>
      <c r="V504" s="70" t="str">
        <f>IF(P505="","",IF(U504&lt;7.2,IF(S504&gt;AB504,IF(S504&lt;AC504,"Pass","Fail"),"Fail"),"Fail"))</f>
        <v/>
      </c>
      <c r="W504" s="125"/>
      <c r="Y504" s="112"/>
      <c r="Z504" s="113">
        <v>1600</v>
      </c>
      <c r="AA504" s="113">
        <v>2600</v>
      </c>
      <c r="AB504" s="114">
        <v>1900</v>
      </c>
      <c r="AC504" s="114">
        <v>2250</v>
      </c>
      <c r="AD504" s="115">
        <v>10</v>
      </c>
      <c r="AE504" s="115">
        <v>3.6</v>
      </c>
    </row>
    <row r="505" spans="1:31" x14ac:dyDescent="0.3">
      <c r="A505" s="133"/>
      <c r="B505" s="117"/>
      <c r="C505" s="117" t="s">
        <v>47</v>
      </c>
      <c r="Q505" s="117"/>
      <c r="R505" s="117"/>
      <c r="S505" s="117"/>
      <c r="T505" s="117"/>
      <c r="U505" s="117"/>
      <c r="V505" s="118"/>
      <c r="W505" s="79"/>
      <c r="Y505" s="112"/>
    </row>
    <row r="506" spans="1:31" ht="31.8" thickBot="1" x14ac:dyDescent="0.35">
      <c r="A506" s="134"/>
      <c r="B506" s="122"/>
      <c r="C506" s="84" t="s">
        <v>48</v>
      </c>
      <c r="D506" s="123" t="str">
        <f t="shared" ref="D506:P506" si="164">IF(((D504="")*AND(D505="")),"",(D504-D505)*2)</f>
        <v/>
      </c>
      <c r="E506" s="123" t="str">
        <f t="shared" si="164"/>
        <v/>
      </c>
      <c r="F506" s="123" t="str">
        <f t="shared" si="164"/>
        <v/>
      </c>
      <c r="G506" s="123" t="str">
        <f t="shared" si="164"/>
        <v/>
      </c>
      <c r="H506" s="123" t="str">
        <f t="shared" si="164"/>
        <v/>
      </c>
      <c r="I506" s="123" t="str">
        <f t="shared" si="164"/>
        <v/>
      </c>
      <c r="J506" s="123" t="str">
        <f t="shared" si="164"/>
        <v/>
      </c>
      <c r="K506" s="123" t="str">
        <f t="shared" si="164"/>
        <v/>
      </c>
      <c r="L506" s="123" t="str">
        <f t="shared" si="164"/>
        <v/>
      </c>
      <c r="M506" s="123" t="str">
        <f t="shared" si="164"/>
        <v/>
      </c>
      <c r="N506" s="123" t="str">
        <f t="shared" si="164"/>
        <v/>
      </c>
      <c r="O506" s="123" t="str">
        <f t="shared" si="164"/>
        <v/>
      </c>
      <c r="P506" s="123" t="str">
        <f t="shared" si="164"/>
        <v/>
      </c>
      <c r="Q506" s="105"/>
      <c r="R506" s="122"/>
      <c r="S506" s="122"/>
      <c r="T506" s="122"/>
      <c r="U506" s="122"/>
      <c r="V506" s="124"/>
      <c r="W506" s="88"/>
      <c r="Y506" s="112"/>
    </row>
    <row r="507" spans="1:31" x14ac:dyDescent="0.3">
      <c r="A507" s="131"/>
      <c r="B507" s="109" t="s">
        <v>45</v>
      </c>
      <c r="C507" s="110" t="s">
        <v>46</v>
      </c>
      <c r="Q507" s="110" t="str">
        <f>IF((P508=""),"",MAX(D509:P509))</f>
        <v/>
      </c>
      <c r="R507" s="110" t="str">
        <f>IF(P508="","",MIN(D509:P509))</f>
        <v/>
      </c>
      <c r="S507" s="110" t="str">
        <f>IF((P509=""),"",AVERAGE(D509:P509))</f>
        <v/>
      </c>
      <c r="T507" s="110" t="str">
        <f>IF((P508=""),"",STDEV(D509:P509))</f>
        <v/>
      </c>
      <c r="U507" s="110" t="str">
        <f>IF((P508=""),"",((Q507-R507)/(Q507+R507))*100)</f>
        <v/>
      </c>
      <c r="V507" s="70" t="str">
        <f>IF(P508="","",IF(U507&lt;7.2,IF(S507&gt;AB507,IF(S507&lt;AC507,"Pass","Fail"),"Fail"),"Fail"))</f>
        <v/>
      </c>
      <c r="W507" s="125"/>
      <c r="Y507" s="112"/>
      <c r="Z507" s="113">
        <v>1600</v>
      </c>
      <c r="AA507" s="113">
        <v>2600</v>
      </c>
      <c r="AB507" s="114">
        <v>1900</v>
      </c>
      <c r="AC507" s="114">
        <v>2250</v>
      </c>
      <c r="AD507" s="115">
        <v>10</v>
      </c>
      <c r="AE507" s="115">
        <v>3.6</v>
      </c>
    </row>
    <row r="508" spans="1:31" x14ac:dyDescent="0.3">
      <c r="A508" s="133"/>
      <c r="B508" s="117"/>
      <c r="C508" s="117" t="s">
        <v>47</v>
      </c>
      <c r="Q508" s="117"/>
      <c r="R508" s="117"/>
      <c r="S508" s="117"/>
      <c r="T508" s="117"/>
      <c r="U508" s="117"/>
      <c r="V508" s="118"/>
      <c r="W508" s="79"/>
      <c r="Y508" s="112"/>
    </row>
    <row r="509" spans="1:31" ht="31.8" thickBot="1" x14ac:dyDescent="0.35">
      <c r="A509" s="134"/>
      <c r="B509" s="122"/>
      <c r="C509" s="84" t="s">
        <v>48</v>
      </c>
      <c r="D509" s="123" t="str">
        <f t="shared" ref="D509:P509" si="165">IF(((D507="")*AND(D508="")),"",(D507-D508)*2)</f>
        <v/>
      </c>
      <c r="E509" s="123" t="str">
        <f t="shared" si="165"/>
        <v/>
      </c>
      <c r="F509" s="123" t="str">
        <f t="shared" si="165"/>
        <v/>
      </c>
      <c r="G509" s="123" t="str">
        <f t="shared" si="165"/>
        <v/>
      </c>
      <c r="H509" s="123" t="str">
        <f t="shared" si="165"/>
        <v/>
      </c>
      <c r="I509" s="123" t="str">
        <f t="shared" si="165"/>
        <v/>
      </c>
      <c r="J509" s="123" t="str">
        <f t="shared" si="165"/>
        <v/>
      </c>
      <c r="K509" s="123" t="str">
        <f t="shared" si="165"/>
        <v/>
      </c>
      <c r="L509" s="123" t="str">
        <f t="shared" si="165"/>
        <v/>
      </c>
      <c r="M509" s="123" t="str">
        <f t="shared" si="165"/>
        <v/>
      </c>
      <c r="N509" s="123" t="str">
        <f t="shared" si="165"/>
        <v/>
      </c>
      <c r="O509" s="123" t="str">
        <f t="shared" si="165"/>
        <v/>
      </c>
      <c r="P509" s="123" t="str">
        <f t="shared" si="165"/>
        <v/>
      </c>
      <c r="Q509" s="105"/>
      <c r="R509" s="122"/>
      <c r="S509" s="122"/>
      <c r="T509" s="122"/>
      <c r="U509" s="122"/>
      <c r="V509" s="124"/>
      <c r="W509" s="88"/>
      <c r="Y509" s="112"/>
    </row>
    <row r="510" spans="1:31" x14ac:dyDescent="0.3">
      <c r="A510" s="131"/>
      <c r="B510" s="109" t="s">
        <v>45</v>
      </c>
      <c r="C510" s="110" t="s">
        <v>46</v>
      </c>
      <c r="Q510" s="110" t="str">
        <f>IF((P511=""),"",MAX(D512:P512))</f>
        <v/>
      </c>
      <c r="R510" s="110" t="str">
        <f>IF(P511="","",MIN(D512:P512))</f>
        <v/>
      </c>
      <c r="S510" s="110" t="str">
        <f>IF((P512=""),"",AVERAGE(D512:P512))</f>
        <v/>
      </c>
      <c r="T510" s="110" t="str">
        <f>IF((P511=""),"",STDEV(D512:P512))</f>
        <v/>
      </c>
      <c r="U510" s="110" t="str">
        <f>IF((P511=""),"",((Q510-R510)/(Q510+R510))*100)</f>
        <v/>
      </c>
      <c r="V510" s="70" t="str">
        <f>IF(P511="","",IF(U510&lt;7.2,IF(S510&gt;AB510,IF(S510&lt;AC510,"Pass","Fail"),"Fail"),"Fail"))</f>
        <v/>
      </c>
      <c r="W510" s="125"/>
      <c r="Y510" s="112"/>
      <c r="Z510" s="113">
        <v>1600</v>
      </c>
      <c r="AA510" s="113">
        <v>2600</v>
      </c>
      <c r="AB510" s="114">
        <v>1900</v>
      </c>
      <c r="AC510" s="114">
        <v>2250</v>
      </c>
      <c r="AD510" s="115">
        <v>10</v>
      </c>
      <c r="AE510" s="115">
        <v>3.6</v>
      </c>
    </row>
    <row r="511" spans="1:31" x14ac:dyDescent="0.3">
      <c r="A511" s="133"/>
      <c r="B511" s="117"/>
      <c r="C511" s="117" t="s">
        <v>47</v>
      </c>
      <c r="Q511" s="117"/>
      <c r="R511" s="117"/>
      <c r="S511" s="117"/>
      <c r="T511" s="117"/>
      <c r="U511" s="117"/>
      <c r="V511" s="118"/>
      <c r="W511" s="79"/>
      <c r="Y511" s="112"/>
    </row>
    <row r="512" spans="1:31" ht="31.8" thickBot="1" x14ac:dyDescent="0.35">
      <c r="A512" s="134"/>
      <c r="B512" s="122"/>
      <c r="C512" s="84" t="s">
        <v>48</v>
      </c>
      <c r="D512" s="123" t="str">
        <f t="shared" ref="D512:P512" si="166">IF(((D510="")*AND(D511="")),"",(D510-D511)*2)</f>
        <v/>
      </c>
      <c r="E512" s="123" t="str">
        <f t="shared" si="166"/>
        <v/>
      </c>
      <c r="F512" s="123" t="str">
        <f t="shared" si="166"/>
        <v/>
      </c>
      <c r="G512" s="123" t="str">
        <f t="shared" si="166"/>
        <v/>
      </c>
      <c r="H512" s="123" t="str">
        <f t="shared" si="166"/>
        <v/>
      </c>
      <c r="I512" s="123" t="str">
        <f t="shared" si="166"/>
        <v/>
      </c>
      <c r="J512" s="123" t="str">
        <f t="shared" si="166"/>
        <v/>
      </c>
      <c r="K512" s="123" t="str">
        <f t="shared" si="166"/>
        <v/>
      </c>
      <c r="L512" s="123" t="str">
        <f t="shared" si="166"/>
        <v/>
      </c>
      <c r="M512" s="123" t="str">
        <f t="shared" si="166"/>
        <v/>
      </c>
      <c r="N512" s="123" t="str">
        <f t="shared" si="166"/>
        <v/>
      </c>
      <c r="O512" s="123" t="str">
        <f t="shared" si="166"/>
        <v/>
      </c>
      <c r="P512" s="123" t="str">
        <f t="shared" si="166"/>
        <v/>
      </c>
      <c r="Q512" s="105"/>
      <c r="R512" s="122"/>
      <c r="S512" s="122"/>
      <c r="T512" s="122"/>
      <c r="U512" s="122"/>
      <c r="V512" s="124"/>
      <c r="W512" s="88"/>
      <c r="Y512" s="112"/>
    </row>
    <row r="513" spans="1:31" x14ac:dyDescent="0.3">
      <c r="A513" s="131"/>
      <c r="B513" s="109" t="s">
        <v>45</v>
      </c>
      <c r="C513" s="110" t="s">
        <v>46</v>
      </c>
      <c r="Q513" s="110" t="str">
        <f>IF((P514=""),"",MAX(D515:P515))</f>
        <v/>
      </c>
      <c r="R513" s="110" t="str">
        <f>IF(P514="","",MIN(D515:P515))</f>
        <v/>
      </c>
      <c r="S513" s="110" t="str">
        <f>IF((P515=""),"",AVERAGE(D515:P515))</f>
        <v/>
      </c>
      <c r="T513" s="110" t="str">
        <f>IF((P514=""),"",STDEV(D515:P515))</f>
        <v/>
      </c>
      <c r="U513" s="110" t="str">
        <f>IF((P514=""),"",((Q513-R513)/(Q513+R513))*100)</f>
        <v/>
      </c>
      <c r="V513" s="70" t="str">
        <f>IF(P514="","",IF(U513&lt;7.2,IF(S513&gt;AB513,IF(S513&lt;AC513,"Pass","Fail"),"Fail"),"Fail"))</f>
        <v/>
      </c>
      <c r="W513" s="125"/>
      <c r="Y513" s="112"/>
      <c r="Z513" s="113">
        <v>1600</v>
      </c>
      <c r="AA513" s="113">
        <v>2600</v>
      </c>
      <c r="AB513" s="114">
        <v>1900</v>
      </c>
      <c r="AC513" s="114">
        <v>2250</v>
      </c>
      <c r="AD513" s="115">
        <v>10</v>
      </c>
      <c r="AE513" s="115">
        <v>3.6</v>
      </c>
    </row>
    <row r="514" spans="1:31" x14ac:dyDescent="0.3">
      <c r="A514" s="133"/>
      <c r="B514" s="117"/>
      <c r="C514" s="117" t="s">
        <v>47</v>
      </c>
      <c r="Q514" s="117"/>
      <c r="R514" s="117"/>
      <c r="S514" s="117"/>
      <c r="T514" s="117"/>
      <c r="U514" s="117"/>
      <c r="V514" s="118"/>
      <c r="W514" s="79"/>
      <c r="Y514" s="112"/>
    </row>
    <row r="515" spans="1:31" ht="31.8" thickBot="1" x14ac:dyDescent="0.35">
      <c r="A515" s="134"/>
      <c r="B515" s="122"/>
      <c r="C515" s="84" t="s">
        <v>48</v>
      </c>
      <c r="D515" s="123" t="str">
        <f t="shared" ref="D515:P515" si="167">IF(((D513="")*AND(D514="")),"",(D513-D514)*2)</f>
        <v/>
      </c>
      <c r="E515" s="123" t="str">
        <f t="shared" si="167"/>
        <v/>
      </c>
      <c r="F515" s="123" t="str">
        <f t="shared" si="167"/>
        <v/>
      </c>
      <c r="G515" s="123" t="str">
        <f t="shared" si="167"/>
        <v/>
      </c>
      <c r="H515" s="123" t="str">
        <f t="shared" si="167"/>
        <v/>
      </c>
      <c r="I515" s="123" t="str">
        <f t="shared" si="167"/>
        <v/>
      </c>
      <c r="J515" s="123" t="str">
        <f t="shared" si="167"/>
        <v/>
      </c>
      <c r="K515" s="123" t="str">
        <f t="shared" si="167"/>
        <v/>
      </c>
      <c r="L515" s="123" t="str">
        <f t="shared" si="167"/>
        <v/>
      </c>
      <c r="M515" s="123" t="str">
        <f t="shared" si="167"/>
        <v/>
      </c>
      <c r="N515" s="123" t="str">
        <f t="shared" si="167"/>
        <v/>
      </c>
      <c r="O515" s="123" t="str">
        <f t="shared" si="167"/>
        <v/>
      </c>
      <c r="P515" s="123" t="str">
        <f t="shared" si="167"/>
        <v/>
      </c>
      <c r="Q515" s="105"/>
      <c r="R515" s="122"/>
      <c r="S515" s="122"/>
      <c r="T515" s="122"/>
      <c r="U515" s="122"/>
      <c r="V515" s="124"/>
      <c r="W515" s="88"/>
      <c r="Y515" s="112"/>
    </row>
    <row r="516" spans="1:31" x14ac:dyDescent="0.3">
      <c r="A516" s="131"/>
      <c r="B516" s="109" t="s">
        <v>45</v>
      </c>
      <c r="C516" s="110" t="s">
        <v>46</v>
      </c>
      <c r="Q516" s="110" t="str">
        <f>IF((P517=""),"",MAX(D518:P518))</f>
        <v/>
      </c>
      <c r="R516" s="110" t="str">
        <f>IF(P517="","",MIN(D518:P518))</f>
        <v/>
      </c>
      <c r="S516" s="110" t="str">
        <f>IF((P518=""),"",AVERAGE(D518:P518))</f>
        <v/>
      </c>
      <c r="T516" s="110" t="str">
        <f>IF((P517=""),"",STDEV(D518:P518))</f>
        <v/>
      </c>
      <c r="U516" s="110" t="str">
        <f>IF((P517=""),"",((Q516-R516)/(Q516+R516))*100)</f>
        <v/>
      </c>
      <c r="V516" s="70" t="str">
        <f>IF(P517="","",IF(U516&lt;7.2,IF(S516&gt;AB516,IF(S516&lt;AC516,"Pass","Fail"),"Fail"),"Fail"))</f>
        <v/>
      </c>
      <c r="W516" s="125"/>
      <c r="Y516" s="112"/>
      <c r="Z516" s="113">
        <v>1600</v>
      </c>
      <c r="AA516" s="113">
        <v>2600</v>
      </c>
      <c r="AB516" s="114">
        <v>1900</v>
      </c>
      <c r="AC516" s="114">
        <v>2250</v>
      </c>
      <c r="AD516" s="115">
        <v>10</v>
      </c>
      <c r="AE516" s="115">
        <v>3.6</v>
      </c>
    </row>
    <row r="517" spans="1:31" x14ac:dyDescent="0.3">
      <c r="A517" s="133"/>
      <c r="B517" s="117"/>
      <c r="C517" s="117" t="s">
        <v>47</v>
      </c>
      <c r="Q517" s="117"/>
      <c r="R517" s="117"/>
      <c r="S517" s="117"/>
      <c r="T517" s="117"/>
      <c r="U517" s="117"/>
      <c r="V517" s="118"/>
      <c r="W517" s="79"/>
      <c r="Y517" s="112"/>
    </row>
    <row r="518" spans="1:31" ht="31.8" thickBot="1" x14ac:dyDescent="0.35">
      <c r="A518" s="134"/>
      <c r="B518" s="122"/>
      <c r="C518" s="84" t="s">
        <v>48</v>
      </c>
      <c r="D518" s="123" t="str">
        <f t="shared" ref="D518:P518" si="168">IF(((D516="")*AND(D517="")),"",(D516-D517)*2)</f>
        <v/>
      </c>
      <c r="E518" s="123" t="str">
        <f t="shared" si="168"/>
        <v/>
      </c>
      <c r="F518" s="123" t="str">
        <f t="shared" si="168"/>
        <v/>
      </c>
      <c r="G518" s="123" t="str">
        <f t="shared" si="168"/>
        <v/>
      </c>
      <c r="H518" s="123" t="str">
        <f t="shared" si="168"/>
        <v/>
      </c>
      <c r="I518" s="123" t="str">
        <f t="shared" si="168"/>
        <v/>
      </c>
      <c r="J518" s="123" t="str">
        <f t="shared" si="168"/>
        <v/>
      </c>
      <c r="K518" s="123" t="str">
        <f t="shared" si="168"/>
        <v/>
      </c>
      <c r="L518" s="123" t="str">
        <f t="shared" si="168"/>
        <v/>
      </c>
      <c r="M518" s="123" t="str">
        <f t="shared" si="168"/>
        <v/>
      </c>
      <c r="N518" s="123" t="str">
        <f t="shared" si="168"/>
        <v/>
      </c>
      <c r="O518" s="123" t="str">
        <f t="shared" si="168"/>
        <v/>
      </c>
      <c r="P518" s="123" t="str">
        <f t="shared" si="168"/>
        <v/>
      </c>
      <c r="Q518" s="105"/>
      <c r="R518" s="122"/>
      <c r="S518" s="122"/>
      <c r="T518" s="122"/>
      <c r="U518" s="122"/>
      <c r="V518" s="124"/>
      <c r="W518" s="88"/>
      <c r="Y518" s="112"/>
    </row>
    <row r="519" spans="1:31" x14ac:dyDescent="0.3">
      <c r="A519" s="131"/>
      <c r="B519" s="109" t="s">
        <v>45</v>
      </c>
      <c r="C519" s="110" t="s">
        <v>46</v>
      </c>
      <c r="Q519" s="110" t="str">
        <f>IF((P520=""),"",MAX(D521:P521))</f>
        <v/>
      </c>
      <c r="R519" s="110" t="str">
        <f>IF(P520="","",MIN(D521:P521))</f>
        <v/>
      </c>
      <c r="S519" s="110" t="str">
        <f>IF((P521=""),"",AVERAGE(D521:P521))</f>
        <v/>
      </c>
      <c r="T519" s="110" t="str">
        <f>IF((P520=""),"",STDEV(D521:P521))</f>
        <v/>
      </c>
      <c r="U519" s="110" t="str">
        <f>IF((P520=""),"",((Q519-R519)/(Q519+R519))*100)</f>
        <v/>
      </c>
      <c r="V519" s="70" t="str">
        <f>IF(P520="","",IF(U519&lt;7.2,IF(S519&gt;AB519,IF(S519&lt;AC519,"Pass","Fail"),"Fail"),"Fail"))</f>
        <v/>
      </c>
      <c r="W519" s="125"/>
      <c r="Y519" s="112"/>
      <c r="Z519" s="113">
        <v>1600</v>
      </c>
      <c r="AA519" s="113">
        <v>2600</v>
      </c>
      <c r="AB519" s="114">
        <v>1900</v>
      </c>
      <c r="AC519" s="114">
        <v>2250</v>
      </c>
      <c r="AD519" s="115">
        <v>10</v>
      </c>
      <c r="AE519" s="115">
        <v>3.6</v>
      </c>
    </row>
    <row r="520" spans="1:31" x14ac:dyDescent="0.3">
      <c r="A520" s="133"/>
      <c r="B520" s="117"/>
      <c r="C520" s="117" t="s">
        <v>47</v>
      </c>
      <c r="Q520" s="117"/>
      <c r="R520" s="117"/>
      <c r="S520" s="117"/>
      <c r="T520" s="117"/>
      <c r="U520" s="117"/>
      <c r="V520" s="118"/>
      <c r="W520" s="79"/>
      <c r="Y520" s="112"/>
    </row>
    <row r="521" spans="1:31" ht="31.8" thickBot="1" x14ac:dyDescent="0.35">
      <c r="A521" s="134"/>
      <c r="B521" s="122"/>
      <c r="C521" s="84" t="s">
        <v>48</v>
      </c>
      <c r="D521" s="123" t="str">
        <f t="shared" ref="D521:P521" si="169">IF(((D519="")*AND(D520="")),"",(D519-D520)*2)</f>
        <v/>
      </c>
      <c r="E521" s="123" t="str">
        <f t="shared" si="169"/>
        <v/>
      </c>
      <c r="F521" s="123" t="str">
        <f t="shared" si="169"/>
        <v/>
      </c>
      <c r="G521" s="123" t="str">
        <f t="shared" si="169"/>
        <v/>
      </c>
      <c r="H521" s="123" t="str">
        <f t="shared" si="169"/>
        <v/>
      </c>
      <c r="I521" s="123" t="str">
        <f t="shared" si="169"/>
        <v/>
      </c>
      <c r="J521" s="123" t="str">
        <f t="shared" si="169"/>
        <v/>
      </c>
      <c r="K521" s="123" t="str">
        <f t="shared" si="169"/>
        <v/>
      </c>
      <c r="L521" s="123" t="str">
        <f t="shared" si="169"/>
        <v/>
      </c>
      <c r="M521" s="123" t="str">
        <f t="shared" si="169"/>
        <v/>
      </c>
      <c r="N521" s="123" t="str">
        <f t="shared" si="169"/>
        <v/>
      </c>
      <c r="O521" s="123" t="str">
        <f t="shared" si="169"/>
        <v/>
      </c>
      <c r="P521" s="123" t="str">
        <f t="shared" si="169"/>
        <v/>
      </c>
      <c r="Q521" s="105"/>
      <c r="R521" s="122"/>
      <c r="S521" s="122"/>
      <c r="T521" s="122"/>
      <c r="U521" s="122"/>
      <c r="V521" s="124"/>
      <c r="W521" s="88"/>
      <c r="Y521" s="112"/>
    </row>
    <row r="522" spans="1:31" x14ac:dyDescent="0.3">
      <c r="A522" s="131"/>
      <c r="B522" s="109" t="s">
        <v>45</v>
      </c>
      <c r="C522" s="110" t="s">
        <v>46</v>
      </c>
      <c r="Q522" s="110" t="str">
        <f>IF((P523=""),"",MAX(D524:P524))</f>
        <v/>
      </c>
      <c r="R522" s="110" t="str">
        <f>IF(P523="","",MIN(D524:P524))</f>
        <v/>
      </c>
      <c r="S522" s="110" t="str">
        <f>IF((P524=""),"",AVERAGE(D524:P524))</f>
        <v/>
      </c>
      <c r="T522" s="110" t="str">
        <f>IF((P523=""),"",STDEV(D524:P524))</f>
        <v/>
      </c>
      <c r="U522" s="110" t="str">
        <f>IF((P523=""),"",((Q522-R522)/(Q522+R522))*100)</f>
        <v/>
      </c>
      <c r="V522" s="70" t="str">
        <f>IF(P523="","",IF(U522&lt;7.2,IF(S522&gt;AB522,IF(S522&lt;AC522,"Pass","Fail"),"Fail"),"Fail"))</f>
        <v/>
      </c>
      <c r="W522" s="125"/>
      <c r="Y522" s="112"/>
      <c r="Z522" s="113">
        <v>1600</v>
      </c>
      <c r="AA522" s="113">
        <v>2600</v>
      </c>
      <c r="AB522" s="114">
        <v>1900</v>
      </c>
      <c r="AC522" s="114">
        <v>2250</v>
      </c>
      <c r="AD522" s="115">
        <v>10</v>
      </c>
      <c r="AE522" s="115">
        <v>3.6</v>
      </c>
    </row>
    <row r="523" spans="1:31" x14ac:dyDescent="0.3">
      <c r="A523" s="133"/>
      <c r="B523" s="117"/>
      <c r="C523" s="117" t="s">
        <v>47</v>
      </c>
      <c r="Q523" s="117"/>
      <c r="R523" s="117"/>
      <c r="S523" s="117"/>
      <c r="T523" s="117"/>
      <c r="U523" s="117"/>
      <c r="V523" s="118"/>
      <c r="W523" s="79"/>
      <c r="Y523" s="112"/>
    </row>
    <row r="524" spans="1:31" ht="31.8" thickBot="1" x14ac:dyDescent="0.35">
      <c r="A524" s="134"/>
      <c r="B524" s="122"/>
      <c r="C524" s="84" t="s">
        <v>48</v>
      </c>
      <c r="D524" s="123" t="str">
        <f t="shared" ref="D524:P524" si="170">IF(((D522="")*AND(D523="")),"",(D522-D523)*2)</f>
        <v/>
      </c>
      <c r="E524" s="123" t="str">
        <f t="shared" si="170"/>
        <v/>
      </c>
      <c r="F524" s="123" t="str">
        <f t="shared" si="170"/>
        <v/>
      </c>
      <c r="G524" s="123" t="str">
        <f t="shared" si="170"/>
        <v/>
      </c>
      <c r="H524" s="123" t="str">
        <f t="shared" si="170"/>
        <v/>
      </c>
      <c r="I524" s="123" t="str">
        <f t="shared" si="170"/>
        <v/>
      </c>
      <c r="J524" s="123" t="str">
        <f t="shared" si="170"/>
        <v/>
      </c>
      <c r="K524" s="123" t="str">
        <f t="shared" si="170"/>
        <v/>
      </c>
      <c r="L524" s="123" t="str">
        <f t="shared" si="170"/>
        <v/>
      </c>
      <c r="M524" s="123" t="str">
        <f t="shared" si="170"/>
        <v/>
      </c>
      <c r="N524" s="123" t="str">
        <f t="shared" si="170"/>
        <v/>
      </c>
      <c r="O524" s="123" t="str">
        <f t="shared" si="170"/>
        <v/>
      </c>
      <c r="P524" s="123" t="str">
        <f t="shared" si="170"/>
        <v/>
      </c>
      <c r="Q524" s="105"/>
      <c r="R524" s="122"/>
      <c r="S524" s="122"/>
      <c r="T524" s="122"/>
      <c r="U524" s="122"/>
      <c r="V524" s="124"/>
      <c r="W524" s="88"/>
      <c r="Y524" s="112"/>
    </row>
    <row r="525" spans="1:31" x14ac:dyDescent="0.3">
      <c r="A525" s="131"/>
      <c r="B525" s="109" t="s">
        <v>45</v>
      </c>
      <c r="C525" s="110" t="s">
        <v>46</v>
      </c>
      <c r="Q525" s="110" t="str">
        <f>IF((P526=""),"",MAX(D527:P527))</f>
        <v/>
      </c>
      <c r="R525" s="110" t="str">
        <f>IF(P526="","",MIN(D527:P527))</f>
        <v/>
      </c>
      <c r="S525" s="110" t="str">
        <f>IF((P527=""),"",AVERAGE(D527:P527))</f>
        <v/>
      </c>
      <c r="T525" s="110" t="str">
        <f>IF((P526=""),"",STDEV(D527:P527))</f>
        <v/>
      </c>
      <c r="U525" s="110" t="str">
        <f>IF((P526=""),"",((Q525-R525)/(Q525+R525))*100)</f>
        <v/>
      </c>
      <c r="V525" s="70" t="str">
        <f>IF(P526="","",IF(U525&lt;7.2,IF(S525&gt;AB525,IF(S525&lt;AC525,"Pass","Fail"),"Fail"),"Fail"))</f>
        <v/>
      </c>
      <c r="W525" s="125"/>
      <c r="Y525" s="112"/>
      <c r="Z525" s="113">
        <v>1600</v>
      </c>
      <c r="AA525" s="113">
        <v>2600</v>
      </c>
      <c r="AB525" s="114">
        <v>1900</v>
      </c>
      <c r="AC525" s="114">
        <v>2250</v>
      </c>
      <c r="AD525" s="115">
        <v>10</v>
      </c>
      <c r="AE525" s="115">
        <v>3.6</v>
      </c>
    </row>
    <row r="526" spans="1:31" x14ac:dyDescent="0.3">
      <c r="A526" s="133"/>
      <c r="B526" s="117"/>
      <c r="C526" s="117" t="s">
        <v>47</v>
      </c>
      <c r="Q526" s="117"/>
      <c r="R526" s="117"/>
      <c r="S526" s="117"/>
      <c r="T526" s="117"/>
      <c r="U526" s="117"/>
      <c r="V526" s="118"/>
      <c r="W526" s="79"/>
      <c r="Y526" s="112"/>
    </row>
    <row r="527" spans="1:31" ht="31.8" thickBot="1" x14ac:dyDescent="0.35">
      <c r="A527" s="134"/>
      <c r="B527" s="122"/>
      <c r="C527" s="84" t="s">
        <v>48</v>
      </c>
      <c r="D527" s="123" t="str">
        <f t="shared" ref="D527:P527" si="171">IF(((D525="")*AND(D526="")),"",(D525-D526)*2)</f>
        <v/>
      </c>
      <c r="E527" s="123" t="str">
        <f t="shared" si="171"/>
        <v/>
      </c>
      <c r="F527" s="123" t="str">
        <f t="shared" si="171"/>
        <v/>
      </c>
      <c r="G527" s="123" t="str">
        <f t="shared" si="171"/>
        <v/>
      </c>
      <c r="H527" s="123" t="str">
        <f t="shared" si="171"/>
        <v/>
      </c>
      <c r="I527" s="123" t="str">
        <f t="shared" si="171"/>
        <v/>
      </c>
      <c r="J527" s="123" t="str">
        <f t="shared" si="171"/>
        <v/>
      </c>
      <c r="K527" s="123" t="str">
        <f t="shared" si="171"/>
        <v/>
      </c>
      <c r="L527" s="123" t="str">
        <f t="shared" si="171"/>
        <v/>
      </c>
      <c r="M527" s="123" t="str">
        <f t="shared" si="171"/>
        <v/>
      </c>
      <c r="N527" s="123" t="str">
        <f t="shared" si="171"/>
        <v/>
      </c>
      <c r="O527" s="123" t="str">
        <f t="shared" si="171"/>
        <v/>
      </c>
      <c r="P527" s="123" t="str">
        <f t="shared" si="171"/>
        <v/>
      </c>
      <c r="Q527" s="105"/>
      <c r="R527" s="122"/>
      <c r="S527" s="122"/>
      <c r="T527" s="122"/>
      <c r="U527" s="122"/>
      <c r="V527" s="124"/>
      <c r="W527" s="88"/>
      <c r="Y527" s="112"/>
    </row>
    <row r="528" spans="1:31" x14ac:dyDescent="0.3">
      <c r="A528" s="131"/>
      <c r="B528" s="109" t="s">
        <v>45</v>
      </c>
      <c r="C528" s="110" t="s">
        <v>46</v>
      </c>
      <c r="Q528" s="110" t="str">
        <f>IF((P529=""),"",MAX(D530:P530))</f>
        <v/>
      </c>
      <c r="R528" s="110" t="str">
        <f>IF(P529="","",MIN(D530:P530))</f>
        <v/>
      </c>
      <c r="S528" s="110" t="str">
        <f>IF((P530=""),"",AVERAGE(D530:P530))</f>
        <v/>
      </c>
      <c r="T528" s="110" t="str">
        <f>IF((P529=""),"",STDEV(D530:P530))</f>
        <v/>
      </c>
      <c r="U528" s="110" t="str">
        <f>IF((P529=""),"",((Q528-R528)/(Q528+R528))*100)</f>
        <v/>
      </c>
      <c r="V528" s="70" t="str">
        <f>IF(P529="","",IF(U528&lt;7.2,IF(S528&gt;AB528,IF(S528&lt;AC528,"Pass","Fail"),"Fail"),"Fail"))</f>
        <v/>
      </c>
      <c r="W528" s="125"/>
      <c r="Y528" s="112"/>
      <c r="Z528" s="113">
        <v>1600</v>
      </c>
      <c r="AA528" s="113">
        <v>2600</v>
      </c>
      <c r="AB528" s="114">
        <v>1900</v>
      </c>
      <c r="AC528" s="114">
        <v>2250</v>
      </c>
      <c r="AD528" s="115">
        <v>10</v>
      </c>
      <c r="AE528" s="115">
        <v>3.6</v>
      </c>
    </row>
    <row r="529" spans="1:31" x14ac:dyDescent="0.3">
      <c r="A529" s="133"/>
      <c r="B529" s="117"/>
      <c r="C529" s="117" t="s">
        <v>47</v>
      </c>
      <c r="Q529" s="117"/>
      <c r="R529" s="117"/>
      <c r="S529" s="117"/>
      <c r="T529" s="117"/>
      <c r="U529" s="117"/>
      <c r="V529" s="118"/>
      <c r="W529" s="79"/>
      <c r="Y529" s="112"/>
    </row>
    <row r="530" spans="1:31" ht="31.8" thickBot="1" x14ac:dyDescent="0.35">
      <c r="A530" s="134"/>
      <c r="B530" s="122"/>
      <c r="C530" s="84" t="s">
        <v>48</v>
      </c>
      <c r="D530" s="123" t="str">
        <f t="shared" ref="D530:P530" si="172">IF(((D528="")*AND(D529="")),"",(D528-D529)*2)</f>
        <v/>
      </c>
      <c r="E530" s="123" t="str">
        <f t="shared" si="172"/>
        <v/>
      </c>
      <c r="F530" s="123" t="str">
        <f t="shared" si="172"/>
        <v/>
      </c>
      <c r="G530" s="123" t="str">
        <f t="shared" si="172"/>
        <v/>
      </c>
      <c r="H530" s="123" t="str">
        <f t="shared" si="172"/>
        <v/>
      </c>
      <c r="I530" s="123" t="str">
        <f t="shared" si="172"/>
        <v/>
      </c>
      <c r="J530" s="123" t="str">
        <f t="shared" si="172"/>
        <v/>
      </c>
      <c r="K530" s="123" t="str">
        <f t="shared" si="172"/>
        <v/>
      </c>
      <c r="L530" s="123" t="str">
        <f t="shared" si="172"/>
        <v/>
      </c>
      <c r="M530" s="123" t="str">
        <f t="shared" si="172"/>
        <v/>
      </c>
      <c r="N530" s="123" t="str">
        <f t="shared" si="172"/>
        <v/>
      </c>
      <c r="O530" s="123" t="str">
        <f t="shared" si="172"/>
        <v/>
      </c>
      <c r="P530" s="123" t="str">
        <f t="shared" si="172"/>
        <v/>
      </c>
      <c r="Q530" s="105"/>
      <c r="R530" s="122"/>
      <c r="S530" s="122"/>
      <c r="T530" s="122"/>
      <c r="U530" s="122"/>
      <c r="V530" s="124"/>
      <c r="W530" s="88"/>
      <c r="Y530" s="112"/>
    </row>
    <row r="531" spans="1:31" x14ac:dyDescent="0.3">
      <c r="A531" s="131"/>
      <c r="B531" s="109" t="s">
        <v>45</v>
      </c>
      <c r="C531" s="110" t="s">
        <v>46</v>
      </c>
      <c r="Q531" s="110" t="str">
        <f>IF((P532=""),"",MAX(D533:P533))</f>
        <v/>
      </c>
      <c r="R531" s="110" t="str">
        <f>IF(P532="","",MIN(D533:P533))</f>
        <v/>
      </c>
      <c r="S531" s="110" t="str">
        <f>IF((P533=""),"",AVERAGE(D533:P533))</f>
        <v/>
      </c>
      <c r="T531" s="110" t="str">
        <f>IF((P532=""),"",STDEV(D533:P533))</f>
        <v/>
      </c>
      <c r="U531" s="110" t="str">
        <f>IF((P532=""),"",((Q531-R531)/(Q531+R531))*100)</f>
        <v/>
      </c>
      <c r="V531" s="70" t="str">
        <f>IF(P532="","",IF(U531&lt;7.2,IF(S531&gt;AB531,IF(S531&lt;AC531,"Pass","Fail"),"Fail"),"Fail"))</f>
        <v/>
      </c>
      <c r="W531" s="125"/>
      <c r="Y531" s="112"/>
      <c r="Z531" s="113">
        <v>1600</v>
      </c>
      <c r="AA531" s="113">
        <v>2600</v>
      </c>
      <c r="AB531" s="114">
        <v>1900</v>
      </c>
      <c r="AC531" s="114">
        <v>2250</v>
      </c>
      <c r="AD531" s="115">
        <v>10</v>
      </c>
      <c r="AE531" s="115">
        <v>3.6</v>
      </c>
    </row>
    <row r="532" spans="1:31" x14ac:dyDescent="0.3">
      <c r="A532" s="133"/>
      <c r="B532" s="117"/>
      <c r="C532" s="117" t="s">
        <v>47</v>
      </c>
      <c r="Q532" s="117"/>
      <c r="R532" s="117"/>
      <c r="S532" s="117"/>
      <c r="T532" s="117"/>
      <c r="U532" s="117"/>
      <c r="V532" s="118"/>
      <c r="W532" s="79"/>
      <c r="Y532" s="112"/>
    </row>
    <row r="533" spans="1:31" ht="31.8" thickBot="1" x14ac:dyDescent="0.35">
      <c r="A533" s="134"/>
      <c r="B533" s="122"/>
      <c r="C533" s="84" t="s">
        <v>48</v>
      </c>
      <c r="D533" s="123" t="str">
        <f t="shared" ref="D533:P533" si="173">IF(((D531="")*AND(D532="")),"",(D531-D532)*2)</f>
        <v/>
      </c>
      <c r="E533" s="123" t="str">
        <f t="shared" si="173"/>
        <v/>
      </c>
      <c r="F533" s="123" t="str">
        <f t="shared" si="173"/>
        <v/>
      </c>
      <c r="G533" s="123" t="str">
        <f t="shared" si="173"/>
        <v/>
      </c>
      <c r="H533" s="123" t="str">
        <f t="shared" si="173"/>
        <v/>
      </c>
      <c r="I533" s="123" t="str">
        <f t="shared" si="173"/>
        <v/>
      </c>
      <c r="J533" s="123" t="str">
        <f t="shared" si="173"/>
        <v/>
      </c>
      <c r="K533" s="123" t="str">
        <f t="shared" si="173"/>
        <v/>
      </c>
      <c r="L533" s="123" t="str">
        <f t="shared" si="173"/>
        <v/>
      </c>
      <c r="M533" s="123" t="str">
        <f t="shared" si="173"/>
        <v/>
      </c>
      <c r="N533" s="123" t="str">
        <f t="shared" si="173"/>
        <v/>
      </c>
      <c r="O533" s="123" t="str">
        <f t="shared" si="173"/>
        <v/>
      </c>
      <c r="P533" s="123" t="str">
        <f t="shared" si="173"/>
        <v/>
      </c>
      <c r="Q533" s="105"/>
      <c r="R533" s="122"/>
      <c r="S533" s="122"/>
      <c r="T533" s="122"/>
      <c r="U533" s="122"/>
      <c r="V533" s="124"/>
      <c r="W533" s="88"/>
      <c r="Y533" s="112"/>
    </row>
    <row r="534" spans="1:31" x14ac:dyDescent="0.3">
      <c r="A534" s="131"/>
      <c r="B534" s="109" t="s">
        <v>45</v>
      </c>
      <c r="C534" s="110" t="s">
        <v>46</v>
      </c>
      <c r="Q534" s="110" t="str">
        <f>IF((P535=""),"",MAX(D536:P536))</f>
        <v/>
      </c>
      <c r="R534" s="110" t="str">
        <f>IF(P535="","",MIN(D536:P536))</f>
        <v/>
      </c>
      <c r="S534" s="110" t="str">
        <f>IF((P536=""),"",AVERAGE(D536:P536))</f>
        <v/>
      </c>
      <c r="T534" s="110" t="str">
        <f>IF((P535=""),"",STDEV(D536:P536))</f>
        <v/>
      </c>
      <c r="U534" s="110" t="str">
        <f>IF((P535=""),"",((Q534-R534)/(Q534+R534))*100)</f>
        <v/>
      </c>
      <c r="V534" s="70" t="str">
        <f>IF(P535="","",IF(U534&lt;7.2,IF(S534&gt;AB534,IF(S534&lt;AC534,"Pass","Fail"),"Fail"),"Fail"))</f>
        <v/>
      </c>
      <c r="W534" s="125"/>
      <c r="Y534" s="112"/>
      <c r="Z534" s="113">
        <v>1600</v>
      </c>
      <c r="AA534" s="113">
        <v>2600</v>
      </c>
      <c r="AB534" s="114">
        <v>1900</v>
      </c>
      <c r="AC534" s="114">
        <v>2250</v>
      </c>
      <c r="AD534" s="115">
        <v>10</v>
      </c>
      <c r="AE534" s="115">
        <v>3.6</v>
      </c>
    </row>
    <row r="535" spans="1:31" x14ac:dyDescent="0.3">
      <c r="A535" s="133"/>
      <c r="B535" s="117"/>
      <c r="C535" s="117" t="s">
        <v>47</v>
      </c>
      <c r="Q535" s="117"/>
      <c r="R535" s="117"/>
      <c r="S535" s="117"/>
      <c r="T535" s="117"/>
      <c r="U535" s="117"/>
      <c r="V535" s="118"/>
      <c r="W535" s="79"/>
      <c r="Y535" s="112"/>
    </row>
    <row r="536" spans="1:31" ht="31.8" thickBot="1" x14ac:dyDescent="0.35">
      <c r="A536" s="134"/>
      <c r="B536" s="122"/>
      <c r="C536" s="84" t="s">
        <v>48</v>
      </c>
      <c r="D536" s="123" t="str">
        <f t="shared" ref="D536:P536" si="174">IF(((D534="")*AND(D535="")),"",(D534-D535)*2)</f>
        <v/>
      </c>
      <c r="E536" s="123" t="str">
        <f t="shared" si="174"/>
        <v/>
      </c>
      <c r="F536" s="123" t="str">
        <f t="shared" si="174"/>
        <v/>
      </c>
      <c r="G536" s="123" t="str">
        <f t="shared" si="174"/>
        <v/>
      </c>
      <c r="H536" s="123" t="str">
        <f t="shared" si="174"/>
        <v/>
      </c>
      <c r="I536" s="123" t="str">
        <f t="shared" si="174"/>
        <v/>
      </c>
      <c r="J536" s="123" t="str">
        <f t="shared" si="174"/>
        <v/>
      </c>
      <c r="K536" s="123" t="str">
        <f t="shared" si="174"/>
        <v/>
      </c>
      <c r="L536" s="123" t="str">
        <f t="shared" si="174"/>
        <v/>
      </c>
      <c r="M536" s="123" t="str">
        <f t="shared" si="174"/>
        <v/>
      </c>
      <c r="N536" s="123" t="str">
        <f t="shared" si="174"/>
        <v/>
      </c>
      <c r="O536" s="123" t="str">
        <f t="shared" si="174"/>
        <v/>
      </c>
      <c r="P536" s="123" t="str">
        <f t="shared" si="174"/>
        <v/>
      </c>
      <c r="Q536" s="105"/>
      <c r="R536" s="122"/>
      <c r="S536" s="122"/>
      <c r="T536" s="122"/>
      <c r="U536" s="122"/>
      <c r="V536" s="124"/>
      <c r="W536" s="88"/>
      <c r="Y536" s="112"/>
    </row>
    <row r="537" spans="1:31" x14ac:dyDescent="0.3">
      <c r="A537" s="131"/>
      <c r="B537" s="109" t="s">
        <v>45</v>
      </c>
      <c r="C537" s="110" t="s">
        <v>46</v>
      </c>
      <c r="Q537" s="110" t="str">
        <f>IF((P538=""),"",MAX(D539:P539))</f>
        <v/>
      </c>
      <c r="R537" s="110" t="str">
        <f>IF(P538="","",MIN(D539:P539))</f>
        <v/>
      </c>
      <c r="S537" s="110" t="str">
        <f>IF((P539=""),"",AVERAGE(D539:P539))</f>
        <v/>
      </c>
      <c r="T537" s="110" t="str">
        <f>IF((P538=""),"",STDEV(D539:P539))</f>
        <v/>
      </c>
      <c r="U537" s="110" t="str">
        <f>IF((P538=""),"",((Q537-R537)/(Q537+R537))*100)</f>
        <v/>
      </c>
      <c r="V537" s="70" t="str">
        <f>IF(P538="","",IF(U537&lt;7.2,IF(S537&gt;AB537,IF(S537&lt;AC537,"Pass","Fail"),"Fail"),"Fail"))</f>
        <v/>
      </c>
      <c r="W537" s="125"/>
      <c r="Y537" s="112"/>
      <c r="Z537" s="113">
        <v>1600</v>
      </c>
      <c r="AA537" s="113">
        <v>2600</v>
      </c>
      <c r="AB537" s="114">
        <v>1900</v>
      </c>
      <c r="AC537" s="114">
        <v>2250</v>
      </c>
      <c r="AD537" s="115">
        <v>10</v>
      </c>
      <c r="AE537" s="115">
        <v>3.6</v>
      </c>
    </row>
    <row r="538" spans="1:31" x14ac:dyDescent="0.3">
      <c r="A538" s="133"/>
      <c r="B538" s="117"/>
      <c r="C538" s="117" t="s">
        <v>47</v>
      </c>
      <c r="Q538" s="117"/>
      <c r="R538" s="117"/>
      <c r="S538" s="117"/>
      <c r="T538" s="117"/>
      <c r="U538" s="117"/>
      <c r="V538" s="118"/>
      <c r="W538" s="79"/>
      <c r="Y538" s="112"/>
    </row>
    <row r="539" spans="1:31" ht="31.8" thickBot="1" x14ac:dyDescent="0.35">
      <c r="A539" s="134"/>
      <c r="B539" s="122"/>
      <c r="C539" s="84" t="s">
        <v>48</v>
      </c>
      <c r="D539" s="123" t="str">
        <f t="shared" ref="D539:P539" si="175">IF(((D537="")*AND(D538="")),"",(D537-D538)*2)</f>
        <v/>
      </c>
      <c r="E539" s="123" t="str">
        <f t="shared" si="175"/>
        <v/>
      </c>
      <c r="F539" s="123" t="str">
        <f t="shared" si="175"/>
        <v/>
      </c>
      <c r="G539" s="123" t="str">
        <f t="shared" si="175"/>
        <v/>
      </c>
      <c r="H539" s="123" t="str">
        <f t="shared" si="175"/>
        <v/>
      </c>
      <c r="I539" s="123" t="str">
        <f t="shared" si="175"/>
        <v/>
      </c>
      <c r="J539" s="123" t="str">
        <f t="shared" si="175"/>
        <v/>
      </c>
      <c r="K539" s="123" t="str">
        <f t="shared" si="175"/>
        <v/>
      </c>
      <c r="L539" s="123" t="str">
        <f t="shared" si="175"/>
        <v/>
      </c>
      <c r="M539" s="123" t="str">
        <f t="shared" si="175"/>
        <v/>
      </c>
      <c r="N539" s="123" t="str">
        <f t="shared" si="175"/>
        <v/>
      </c>
      <c r="O539" s="123" t="str">
        <f t="shared" si="175"/>
        <v/>
      </c>
      <c r="P539" s="123" t="str">
        <f t="shared" si="175"/>
        <v/>
      </c>
      <c r="Q539" s="105"/>
      <c r="R539" s="122"/>
      <c r="S539" s="122"/>
      <c r="T539" s="122"/>
      <c r="U539" s="122"/>
      <c r="V539" s="124"/>
      <c r="W539" s="88"/>
      <c r="Y539" s="112"/>
    </row>
    <row r="540" spans="1:31" x14ac:dyDescent="0.3">
      <c r="A540" s="131"/>
      <c r="B540" s="109" t="s">
        <v>45</v>
      </c>
      <c r="C540" s="110" t="s">
        <v>46</v>
      </c>
      <c r="Q540" s="110" t="str">
        <f>IF((P541=""),"",MAX(D542:P542))</f>
        <v/>
      </c>
      <c r="R540" s="110" t="str">
        <f>IF(P541="","",MIN(D542:P542))</f>
        <v/>
      </c>
      <c r="S540" s="110" t="str">
        <f>IF((P542=""),"",AVERAGE(D542:P542))</f>
        <v/>
      </c>
      <c r="T540" s="110" t="str">
        <f>IF((P541=""),"",STDEV(D542:P542))</f>
        <v/>
      </c>
      <c r="U540" s="110" t="str">
        <f>IF((P541=""),"",((Q540-R540)/(Q540+R540))*100)</f>
        <v/>
      </c>
      <c r="V540" s="70" t="str">
        <f>IF(P541="","",IF(U540&lt;7.2,IF(S540&gt;AB540,IF(S540&lt;AC540,"Pass","Fail"),"Fail"),"Fail"))</f>
        <v/>
      </c>
      <c r="W540" s="125"/>
      <c r="Y540" s="112"/>
      <c r="Z540" s="113">
        <v>1600</v>
      </c>
      <c r="AA540" s="113">
        <v>2600</v>
      </c>
      <c r="AB540" s="114">
        <v>1900</v>
      </c>
      <c r="AC540" s="114">
        <v>2250</v>
      </c>
      <c r="AD540" s="115">
        <v>10</v>
      </c>
      <c r="AE540" s="115">
        <v>3.6</v>
      </c>
    </row>
    <row r="541" spans="1:31" x14ac:dyDescent="0.3">
      <c r="A541" s="133"/>
      <c r="B541" s="117"/>
      <c r="C541" s="117" t="s">
        <v>47</v>
      </c>
      <c r="Q541" s="117"/>
      <c r="R541" s="117"/>
      <c r="S541" s="117"/>
      <c r="T541" s="117"/>
      <c r="U541" s="117"/>
      <c r="V541" s="118"/>
      <c r="W541" s="79"/>
      <c r="Y541" s="112"/>
    </row>
    <row r="542" spans="1:31" ht="31.8" thickBot="1" x14ac:dyDescent="0.35">
      <c r="A542" s="134"/>
      <c r="B542" s="122"/>
      <c r="C542" s="84" t="s">
        <v>48</v>
      </c>
      <c r="D542" s="123" t="str">
        <f t="shared" ref="D542:P542" si="176">IF(((D540="")*AND(D541="")),"",(D540-D541)*2)</f>
        <v/>
      </c>
      <c r="E542" s="123" t="str">
        <f t="shared" si="176"/>
        <v/>
      </c>
      <c r="F542" s="123" t="str">
        <f t="shared" si="176"/>
        <v/>
      </c>
      <c r="G542" s="123" t="str">
        <f t="shared" si="176"/>
        <v/>
      </c>
      <c r="H542" s="123" t="str">
        <f t="shared" si="176"/>
        <v/>
      </c>
      <c r="I542" s="123" t="str">
        <f t="shared" si="176"/>
        <v/>
      </c>
      <c r="J542" s="123" t="str">
        <f t="shared" si="176"/>
        <v/>
      </c>
      <c r="K542" s="123" t="str">
        <f t="shared" si="176"/>
        <v/>
      </c>
      <c r="L542" s="123" t="str">
        <f t="shared" si="176"/>
        <v/>
      </c>
      <c r="M542" s="123" t="str">
        <f t="shared" si="176"/>
        <v/>
      </c>
      <c r="N542" s="123" t="str">
        <f t="shared" si="176"/>
        <v/>
      </c>
      <c r="O542" s="123" t="str">
        <f t="shared" si="176"/>
        <v/>
      </c>
      <c r="P542" s="123" t="str">
        <f t="shared" si="176"/>
        <v/>
      </c>
      <c r="Q542" s="105"/>
      <c r="R542" s="122"/>
      <c r="S542" s="122"/>
      <c r="T542" s="122"/>
      <c r="U542" s="122"/>
      <c r="V542" s="124"/>
      <c r="W542" s="88"/>
      <c r="Y542" s="112"/>
    </row>
    <row r="543" spans="1:31" x14ac:dyDescent="0.3">
      <c r="A543" s="131"/>
      <c r="B543" s="109" t="s">
        <v>45</v>
      </c>
      <c r="C543" s="110" t="s">
        <v>46</v>
      </c>
      <c r="Q543" s="110" t="str">
        <f>IF((P544=""),"",MAX(D545:P545))</f>
        <v/>
      </c>
      <c r="R543" s="110" t="str">
        <f>IF(P544="","",MIN(D545:P545))</f>
        <v/>
      </c>
      <c r="S543" s="110" t="str">
        <f>IF((P545=""),"",AVERAGE(D545:P545))</f>
        <v/>
      </c>
      <c r="T543" s="110" t="str">
        <f>IF((P544=""),"",STDEV(D545:P545))</f>
        <v/>
      </c>
      <c r="U543" s="110" t="str">
        <f>IF((P544=""),"",((Q543-R543)/(Q543+R543))*100)</f>
        <v/>
      </c>
      <c r="V543" s="70" t="str">
        <f>IF(P544="","",IF(U543&lt;7.2,IF(S543&gt;AB543,IF(S543&lt;AC543,"Pass","Fail"),"Fail"),"Fail"))</f>
        <v/>
      </c>
      <c r="W543" s="125"/>
      <c r="Y543" s="112"/>
      <c r="Z543" s="113">
        <v>1600</v>
      </c>
      <c r="AA543" s="113">
        <v>2600</v>
      </c>
      <c r="AB543" s="114">
        <v>1900</v>
      </c>
      <c r="AC543" s="114">
        <v>2250</v>
      </c>
      <c r="AD543" s="115">
        <v>10</v>
      </c>
      <c r="AE543" s="115">
        <v>3.6</v>
      </c>
    </row>
    <row r="544" spans="1:31" x14ac:dyDescent="0.3">
      <c r="A544" s="133"/>
      <c r="B544" s="117"/>
      <c r="C544" s="117" t="s">
        <v>47</v>
      </c>
      <c r="Q544" s="117"/>
      <c r="R544" s="117"/>
      <c r="S544" s="117"/>
      <c r="T544" s="117"/>
      <c r="U544" s="117"/>
      <c r="V544" s="118"/>
      <c r="W544" s="79"/>
      <c r="Y544" s="112"/>
    </row>
    <row r="545" spans="1:31" ht="31.8" thickBot="1" x14ac:dyDescent="0.35">
      <c r="A545" s="134"/>
      <c r="B545" s="122"/>
      <c r="C545" s="84" t="s">
        <v>48</v>
      </c>
      <c r="D545" s="123" t="str">
        <f t="shared" ref="D545:P545" si="177">IF(((D543="")*AND(D544="")),"",(D543-D544)*2)</f>
        <v/>
      </c>
      <c r="E545" s="123" t="str">
        <f t="shared" si="177"/>
        <v/>
      </c>
      <c r="F545" s="123" t="str">
        <f t="shared" si="177"/>
        <v/>
      </c>
      <c r="G545" s="123" t="str">
        <f t="shared" si="177"/>
        <v/>
      </c>
      <c r="H545" s="123" t="str">
        <f t="shared" si="177"/>
        <v/>
      </c>
      <c r="I545" s="123" t="str">
        <f t="shared" si="177"/>
        <v/>
      </c>
      <c r="J545" s="123" t="str">
        <f t="shared" si="177"/>
        <v/>
      </c>
      <c r="K545" s="123" t="str">
        <f t="shared" si="177"/>
        <v/>
      </c>
      <c r="L545" s="123" t="str">
        <f t="shared" si="177"/>
        <v/>
      </c>
      <c r="M545" s="123" t="str">
        <f t="shared" si="177"/>
        <v/>
      </c>
      <c r="N545" s="123" t="str">
        <f t="shared" si="177"/>
        <v/>
      </c>
      <c r="O545" s="123" t="str">
        <f t="shared" si="177"/>
        <v/>
      </c>
      <c r="P545" s="123" t="str">
        <f t="shared" si="177"/>
        <v/>
      </c>
      <c r="Q545" s="105"/>
      <c r="R545" s="122"/>
      <c r="S545" s="122"/>
      <c r="T545" s="122"/>
      <c r="U545" s="122"/>
      <c r="V545" s="124"/>
      <c r="W545" s="88"/>
      <c r="Y545" s="112"/>
    </row>
    <row r="546" spans="1:31" x14ac:dyDescent="0.3">
      <c r="A546" s="131"/>
      <c r="B546" s="109" t="s">
        <v>45</v>
      </c>
      <c r="C546" s="110" t="s">
        <v>46</v>
      </c>
      <c r="Q546" s="110" t="str">
        <f>IF((P547=""),"",MAX(D548:P548))</f>
        <v/>
      </c>
      <c r="R546" s="110" t="str">
        <f>IF(P547="","",MIN(D548:P548))</f>
        <v/>
      </c>
      <c r="S546" s="110" t="str">
        <f>IF((P548=""),"",AVERAGE(D548:P548))</f>
        <v/>
      </c>
      <c r="T546" s="110" t="str">
        <f>IF((P547=""),"",STDEV(D548:P548))</f>
        <v/>
      </c>
      <c r="U546" s="110" t="str">
        <f>IF((P547=""),"",((Q546-R546)/(Q546+R546))*100)</f>
        <v/>
      </c>
      <c r="V546" s="70" t="str">
        <f>IF(P547="","",IF(U546&lt;7.2,IF(S546&gt;AB546,IF(S546&lt;AC546,"Pass","Fail"),"Fail"),"Fail"))</f>
        <v/>
      </c>
      <c r="W546" s="125"/>
      <c r="Y546" s="112"/>
      <c r="Z546" s="113">
        <v>1600</v>
      </c>
      <c r="AA546" s="113">
        <v>2600</v>
      </c>
      <c r="AB546" s="114">
        <v>1900</v>
      </c>
      <c r="AC546" s="114">
        <v>2250</v>
      </c>
      <c r="AD546" s="115">
        <v>10</v>
      </c>
      <c r="AE546" s="115">
        <v>3.6</v>
      </c>
    </row>
    <row r="547" spans="1:31" x14ac:dyDescent="0.3">
      <c r="A547" s="133"/>
      <c r="B547" s="117"/>
      <c r="C547" s="117" t="s">
        <v>47</v>
      </c>
      <c r="Q547" s="117"/>
      <c r="R547" s="117"/>
      <c r="S547" s="117"/>
      <c r="T547" s="117"/>
      <c r="U547" s="117"/>
      <c r="V547" s="118"/>
      <c r="W547" s="79"/>
      <c r="Y547" s="112"/>
    </row>
    <row r="548" spans="1:31" ht="31.8" thickBot="1" x14ac:dyDescent="0.35">
      <c r="A548" s="134"/>
      <c r="B548" s="122"/>
      <c r="C548" s="84" t="s">
        <v>48</v>
      </c>
      <c r="D548" s="123" t="str">
        <f t="shared" ref="D548:P548" si="178">IF(((D546="")*AND(D547="")),"",(D546-D547)*2)</f>
        <v/>
      </c>
      <c r="E548" s="123" t="str">
        <f t="shared" si="178"/>
        <v/>
      </c>
      <c r="F548" s="123" t="str">
        <f t="shared" si="178"/>
        <v/>
      </c>
      <c r="G548" s="123" t="str">
        <f t="shared" si="178"/>
        <v/>
      </c>
      <c r="H548" s="123" t="str">
        <f t="shared" si="178"/>
        <v/>
      </c>
      <c r="I548" s="123" t="str">
        <f t="shared" si="178"/>
        <v/>
      </c>
      <c r="J548" s="123" t="str">
        <f t="shared" si="178"/>
        <v/>
      </c>
      <c r="K548" s="123" t="str">
        <f t="shared" si="178"/>
        <v/>
      </c>
      <c r="L548" s="123" t="str">
        <f t="shared" si="178"/>
        <v/>
      </c>
      <c r="M548" s="123" t="str">
        <f t="shared" si="178"/>
        <v/>
      </c>
      <c r="N548" s="123" t="str">
        <f t="shared" si="178"/>
        <v/>
      </c>
      <c r="O548" s="123" t="str">
        <f t="shared" si="178"/>
        <v/>
      </c>
      <c r="P548" s="123" t="str">
        <f t="shared" si="178"/>
        <v/>
      </c>
      <c r="Q548" s="105"/>
      <c r="R548" s="122"/>
      <c r="S548" s="122"/>
      <c r="T548" s="122"/>
      <c r="U548" s="122"/>
      <c r="V548" s="124"/>
      <c r="W548" s="88"/>
      <c r="Y548" s="112"/>
    </row>
    <row r="549" spans="1:31" x14ac:dyDescent="0.3">
      <c r="A549" s="131"/>
      <c r="B549" s="109" t="s">
        <v>45</v>
      </c>
      <c r="C549" s="110" t="s">
        <v>46</v>
      </c>
      <c r="Q549" s="110" t="str">
        <f>IF((P550=""),"",MAX(D551:P551))</f>
        <v/>
      </c>
      <c r="R549" s="110" t="str">
        <f>IF(P550="","",MIN(D551:P551))</f>
        <v/>
      </c>
      <c r="S549" s="110" t="str">
        <f>IF((P551=""),"",AVERAGE(D551:P551))</f>
        <v/>
      </c>
      <c r="T549" s="110" t="str">
        <f>IF((P550=""),"",STDEV(D551:P551))</f>
        <v/>
      </c>
      <c r="U549" s="110" t="str">
        <f>IF((P550=""),"",((Q549-R549)/(Q549+R549))*100)</f>
        <v/>
      </c>
      <c r="V549" s="70" t="str">
        <f>IF(P550="","",IF(U549&lt;7.2,IF(S549&gt;AB549,IF(S549&lt;AC549,"Pass","Fail"),"Fail"),"Fail"))</f>
        <v/>
      </c>
      <c r="W549" s="125"/>
      <c r="Y549" s="112"/>
      <c r="Z549" s="113">
        <v>1600</v>
      </c>
      <c r="AA549" s="113">
        <v>2600</v>
      </c>
      <c r="AB549" s="114">
        <v>1900</v>
      </c>
      <c r="AC549" s="114">
        <v>2250</v>
      </c>
      <c r="AD549" s="115">
        <v>10</v>
      </c>
      <c r="AE549" s="115">
        <v>3.6</v>
      </c>
    </row>
    <row r="550" spans="1:31" x14ac:dyDescent="0.3">
      <c r="A550" s="133"/>
      <c r="B550" s="117"/>
      <c r="C550" s="117" t="s">
        <v>47</v>
      </c>
      <c r="Q550" s="117"/>
      <c r="R550" s="117"/>
      <c r="S550" s="117"/>
      <c r="T550" s="117"/>
      <c r="U550" s="117"/>
      <c r="V550" s="118"/>
      <c r="W550" s="79"/>
      <c r="Y550" s="112"/>
    </row>
    <row r="551" spans="1:31" ht="31.8" thickBot="1" x14ac:dyDescent="0.35">
      <c r="A551" s="134"/>
      <c r="B551" s="122"/>
      <c r="C551" s="84" t="s">
        <v>48</v>
      </c>
      <c r="D551" s="123" t="str">
        <f t="shared" ref="D551:P551" si="179">IF(((D549="")*AND(D550="")),"",(D549-D550)*2)</f>
        <v/>
      </c>
      <c r="E551" s="123" t="str">
        <f t="shared" si="179"/>
        <v/>
      </c>
      <c r="F551" s="123" t="str">
        <f t="shared" si="179"/>
        <v/>
      </c>
      <c r="G551" s="123" t="str">
        <f t="shared" si="179"/>
        <v/>
      </c>
      <c r="H551" s="123" t="str">
        <f t="shared" si="179"/>
        <v/>
      </c>
      <c r="I551" s="123" t="str">
        <f t="shared" si="179"/>
        <v/>
      </c>
      <c r="J551" s="123" t="str">
        <f t="shared" si="179"/>
        <v/>
      </c>
      <c r="K551" s="123" t="str">
        <f t="shared" si="179"/>
        <v/>
      </c>
      <c r="L551" s="123" t="str">
        <f t="shared" si="179"/>
        <v/>
      </c>
      <c r="M551" s="123" t="str">
        <f t="shared" si="179"/>
        <v/>
      </c>
      <c r="N551" s="123" t="str">
        <f t="shared" si="179"/>
        <v/>
      </c>
      <c r="O551" s="123" t="str">
        <f t="shared" si="179"/>
        <v/>
      </c>
      <c r="P551" s="123" t="str">
        <f t="shared" si="179"/>
        <v/>
      </c>
      <c r="Q551" s="105"/>
      <c r="R551" s="122"/>
      <c r="S551" s="122"/>
      <c r="T551" s="122"/>
      <c r="U551" s="122"/>
      <c r="V551" s="124"/>
      <c r="W551" s="88"/>
      <c r="Y551" s="112"/>
    </row>
    <row r="552" spans="1:31" x14ac:dyDescent="0.3">
      <c r="A552" s="131"/>
      <c r="B552" s="109" t="s">
        <v>45</v>
      </c>
      <c r="C552" s="110" t="s">
        <v>46</v>
      </c>
      <c r="Q552" s="110" t="str">
        <f>IF((P553=""),"",MAX(D554:P554))</f>
        <v/>
      </c>
      <c r="R552" s="110" t="str">
        <f>IF(P553="","",MIN(D554:P554))</f>
        <v/>
      </c>
      <c r="S552" s="110" t="str">
        <f>IF((P554=""),"",AVERAGE(D554:P554))</f>
        <v/>
      </c>
      <c r="T552" s="110" t="str">
        <f>IF((P553=""),"",STDEV(D554:P554))</f>
        <v/>
      </c>
      <c r="U552" s="110" t="str">
        <f>IF((P553=""),"",((Q552-R552)/(Q552+R552))*100)</f>
        <v/>
      </c>
      <c r="V552" s="70" t="str">
        <f>IF(P553="","",IF(U552&lt;7.2,IF(S552&gt;AB552,IF(S552&lt;AC552,"Pass","Fail"),"Fail"),"Fail"))</f>
        <v/>
      </c>
      <c r="W552" s="125"/>
      <c r="Y552" s="112"/>
      <c r="Z552" s="113">
        <v>1600</v>
      </c>
      <c r="AA552" s="113">
        <v>2600</v>
      </c>
      <c r="AB552" s="114">
        <v>1900</v>
      </c>
      <c r="AC552" s="114">
        <v>2250</v>
      </c>
      <c r="AD552" s="115">
        <v>10</v>
      </c>
      <c r="AE552" s="115">
        <v>3.6</v>
      </c>
    </row>
    <row r="553" spans="1:31" x14ac:dyDescent="0.3">
      <c r="A553" s="133"/>
      <c r="B553" s="117"/>
      <c r="C553" s="117" t="s">
        <v>47</v>
      </c>
      <c r="Q553" s="117"/>
      <c r="R553" s="117"/>
      <c r="S553" s="117"/>
      <c r="T553" s="117"/>
      <c r="U553" s="117"/>
      <c r="V553" s="118"/>
      <c r="W553" s="79"/>
      <c r="Y553" s="112"/>
    </row>
    <row r="554" spans="1:31" ht="31.8" thickBot="1" x14ac:dyDescent="0.35">
      <c r="A554" s="134"/>
      <c r="B554" s="122"/>
      <c r="C554" s="84" t="s">
        <v>48</v>
      </c>
      <c r="D554" s="123" t="str">
        <f t="shared" ref="D554:P554" si="180">IF(((D552="")*AND(D553="")),"",(D552-D553)*2)</f>
        <v/>
      </c>
      <c r="E554" s="123" t="str">
        <f t="shared" si="180"/>
        <v/>
      </c>
      <c r="F554" s="123" t="str">
        <f t="shared" si="180"/>
        <v/>
      </c>
      <c r="G554" s="123" t="str">
        <f t="shared" si="180"/>
        <v/>
      </c>
      <c r="H554" s="123" t="str">
        <f t="shared" si="180"/>
        <v/>
      </c>
      <c r="I554" s="123" t="str">
        <f t="shared" si="180"/>
        <v/>
      </c>
      <c r="J554" s="123" t="str">
        <f t="shared" si="180"/>
        <v/>
      </c>
      <c r="K554" s="123" t="str">
        <f t="shared" si="180"/>
        <v/>
      </c>
      <c r="L554" s="123" t="str">
        <f t="shared" si="180"/>
        <v/>
      </c>
      <c r="M554" s="123" t="str">
        <f t="shared" si="180"/>
        <v/>
      </c>
      <c r="N554" s="123" t="str">
        <f t="shared" si="180"/>
        <v/>
      </c>
      <c r="O554" s="123" t="str">
        <f t="shared" si="180"/>
        <v/>
      </c>
      <c r="P554" s="123" t="str">
        <f t="shared" si="180"/>
        <v/>
      </c>
      <c r="Q554" s="105"/>
      <c r="R554" s="122"/>
      <c r="S554" s="122"/>
      <c r="T554" s="122"/>
      <c r="U554" s="122"/>
      <c r="V554" s="124"/>
      <c r="W554" s="88"/>
      <c r="Y554" s="112"/>
    </row>
    <row r="555" spans="1:31" x14ac:dyDescent="0.3">
      <c r="A555" s="131"/>
      <c r="B555" s="109" t="s">
        <v>45</v>
      </c>
      <c r="C555" s="110" t="s">
        <v>46</v>
      </c>
      <c r="Q555" s="110" t="str">
        <f>IF((P556=""),"",MAX(D557:P557))</f>
        <v/>
      </c>
      <c r="R555" s="110" t="str">
        <f>IF(P556="","",MIN(D557:P557))</f>
        <v/>
      </c>
      <c r="S555" s="110" t="str">
        <f>IF((P557=""),"",AVERAGE(D557:P557))</f>
        <v/>
      </c>
      <c r="T555" s="110" t="str">
        <f>IF((P556=""),"",STDEV(D557:P557))</f>
        <v/>
      </c>
      <c r="U555" s="110" t="str">
        <f>IF((P556=""),"",((Q555-R555)/(Q555+R555))*100)</f>
        <v/>
      </c>
      <c r="V555" s="70" t="str">
        <f>IF(P556="","",IF(U555&lt;7.2,IF(S555&gt;AB555,IF(S555&lt;AC555,"Pass","Fail"),"Fail"),"Fail"))</f>
        <v/>
      </c>
      <c r="W555" s="125"/>
      <c r="Y555" s="112"/>
      <c r="Z555" s="113">
        <v>1600</v>
      </c>
      <c r="AA555" s="113">
        <v>2600</v>
      </c>
      <c r="AB555" s="114">
        <v>1900</v>
      </c>
      <c r="AC555" s="114">
        <v>2250</v>
      </c>
      <c r="AD555" s="115">
        <v>10</v>
      </c>
      <c r="AE555" s="115">
        <v>3.6</v>
      </c>
    </row>
    <row r="556" spans="1:31" x14ac:dyDescent="0.3">
      <c r="A556" s="133"/>
      <c r="B556" s="117"/>
      <c r="C556" s="117" t="s">
        <v>47</v>
      </c>
      <c r="Q556" s="117"/>
      <c r="R556" s="117"/>
      <c r="S556" s="117"/>
      <c r="T556" s="117"/>
      <c r="U556" s="117"/>
      <c r="V556" s="118"/>
      <c r="W556" s="79"/>
      <c r="Y556" s="112"/>
    </row>
    <row r="557" spans="1:31" ht="31.8" thickBot="1" x14ac:dyDescent="0.35">
      <c r="A557" s="134"/>
      <c r="B557" s="122"/>
      <c r="C557" s="84" t="s">
        <v>48</v>
      </c>
      <c r="D557" s="123" t="str">
        <f t="shared" ref="D557:P557" si="181">IF(((D555="")*AND(D556="")),"",(D555-D556)*2)</f>
        <v/>
      </c>
      <c r="E557" s="123" t="str">
        <f t="shared" si="181"/>
        <v/>
      </c>
      <c r="F557" s="123" t="str">
        <f t="shared" si="181"/>
        <v/>
      </c>
      <c r="G557" s="123" t="str">
        <f t="shared" si="181"/>
        <v/>
      </c>
      <c r="H557" s="123" t="str">
        <f t="shared" si="181"/>
        <v/>
      </c>
      <c r="I557" s="123" t="str">
        <f t="shared" si="181"/>
        <v/>
      </c>
      <c r="J557" s="123" t="str">
        <f t="shared" si="181"/>
        <v/>
      </c>
      <c r="K557" s="123" t="str">
        <f t="shared" si="181"/>
        <v/>
      </c>
      <c r="L557" s="123" t="str">
        <f t="shared" si="181"/>
        <v/>
      </c>
      <c r="M557" s="123" t="str">
        <f t="shared" si="181"/>
        <v/>
      </c>
      <c r="N557" s="123" t="str">
        <f t="shared" si="181"/>
        <v/>
      </c>
      <c r="O557" s="123" t="str">
        <f t="shared" si="181"/>
        <v/>
      </c>
      <c r="P557" s="123" t="str">
        <f t="shared" si="181"/>
        <v/>
      </c>
      <c r="Q557" s="105"/>
      <c r="R557" s="122"/>
      <c r="S557" s="122"/>
      <c r="T557" s="122"/>
      <c r="U557" s="122"/>
      <c r="V557" s="124"/>
      <c r="W557" s="88"/>
      <c r="Y557" s="112"/>
    </row>
    <row r="558" spans="1:31" x14ac:dyDescent="0.3">
      <c r="A558" s="131"/>
      <c r="B558" s="109" t="s">
        <v>45</v>
      </c>
      <c r="C558" s="110" t="s">
        <v>46</v>
      </c>
      <c r="Q558" s="110" t="str">
        <f>IF((P559=""),"",MAX(D560:P560))</f>
        <v/>
      </c>
      <c r="R558" s="110" t="str">
        <f>IF(P559="","",MIN(D560:P560))</f>
        <v/>
      </c>
      <c r="S558" s="110" t="str">
        <f>IF((P560=""),"",AVERAGE(D560:P560))</f>
        <v/>
      </c>
      <c r="T558" s="110" t="str">
        <f>IF((P559=""),"",STDEV(D560:P560))</f>
        <v/>
      </c>
      <c r="U558" s="110" t="str">
        <f>IF((P559=""),"",((Q558-R558)/(Q558+R558))*100)</f>
        <v/>
      </c>
      <c r="V558" s="70" t="str">
        <f>IF(P559="","",IF(U558&lt;7.2,IF(S558&gt;AB558,IF(S558&lt;AC558,"Pass","Fail"),"Fail"),"Fail"))</f>
        <v/>
      </c>
      <c r="W558" s="125"/>
      <c r="Y558" s="112"/>
      <c r="Z558" s="113">
        <v>1600</v>
      </c>
      <c r="AA558" s="113">
        <v>2600</v>
      </c>
      <c r="AB558" s="114">
        <v>1900</v>
      </c>
      <c r="AC558" s="114">
        <v>2250</v>
      </c>
      <c r="AD558" s="115">
        <v>10</v>
      </c>
      <c r="AE558" s="115">
        <v>3.6</v>
      </c>
    </row>
    <row r="559" spans="1:31" x14ac:dyDescent="0.3">
      <c r="A559" s="133"/>
      <c r="B559" s="117"/>
      <c r="C559" s="117" t="s">
        <v>47</v>
      </c>
      <c r="Q559" s="117"/>
      <c r="R559" s="117"/>
      <c r="S559" s="117"/>
      <c r="T559" s="117"/>
      <c r="U559" s="117"/>
      <c r="V559" s="118"/>
      <c r="W559" s="79"/>
      <c r="Y559" s="112"/>
    </row>
    <row r="560" spans="1:31" ht="31.8" thickBot="1" x14ac:dyDescent="0.35">
      <c r="A560" s="134"/>
      <c r="B560" s="122"/>
      <c r="C560" s="84" t="s">
        <v>48</v>
      </c>
      <c r="D560" s="123" t="str">
        <f t="shared" ref="D560:P560" si="182">IF(((D558="")*AND(D559="")),"",(D558-D559)*2)</f>
        <v/>
      </c>
      <c r="E560" s="123" t="str">
        <f t="shared" si="182"/>
        <v/>
      </c>
      <c r="F560" s="123" t="str">
        <f t="shared" si="182"/>
        <v/>
      </c>
      <c r="G560" s="123" t="str">
        <f t="shared" si="182"/>
        <v/>
      </c>
      <c r="H560" s="123" t="str">
        <f t="shared" si="182"/>
        <v/>
      </c>
      <c r="I560" s="123" t="str">
        <f t="shared" si="182"/>
        <v/>
      </c>
      <c r="J560" s="123" t="str">
        <f t="shared" si="182"/>
        <v/>
      </c>
      <c r="K560" s="123" t="str">
        <f t="shared" si="182"/>
        <v/>
      </c>
      <c r="L560" s="123" t="str">
        <f t="shared" si="182"/>
        <v/>
      </c>
      <c r="M560" s="123" t="str">
        <f t="shared" si="182"/>
        <v/>
      </c>
      <c r="N560" s="123" t="str">
        <f t="shared" si="182"/>
        <v/>
      </c>
      <c r="O560" s="123" t="str">
        <f t="shared" si="182"/>
        <v/>
      </c>
      <c r="P560" s="123" t="str">
        <f t="shared" si="182"/>
        <v/>
      </c>
      <c r="Q560" s="105"/>
      <c r="R560" s="122"/>
      <c r="S560" s="122"/>
      <c r="T560" s="122"/>
      <c r="U560" s="122"/>
      <c r="V560" s="124"/>
      <c r="W560" s="88"/>
      <c r="Y560" s="112"/>
    </row>
    <row r="561" spans="1:31" x14ac:dyDescent="0.3">
      <c r="A561" s="131"/>
      <c r="B561" s="109" t="s">
        <v>45</v>
      </c>
      <c r="C561" s="110" t="s">
        <v>46</v>
      </c>
      <c r="Q561" s="110" t="str">
        <f>IF((P562=""),"",MAX(D563:P563))</f>
        <v/>
      </c>
      <c r="R561" s="110" t="str">
        <f>IF(P562="","",MIN(D563:P563))</f>
        <v/>
      </c>
      <c r="S561" s="110" t="str">
        <f>IF((P563=""),"",AVERAGE(D563:P563))</f>
        <v/>
      </c>
      <c r="T561" s="110" t="str">
        <f>IF((P562=""),"",STDEV(D563:P563))</f>
        <v/>
      </c>
      <c r="U561" s="110" t="str">
        <f>IF((P562=""),"",((Q561-R561)/(Q561+R561))*100)</f>
        <v/>
      </c>
      <c r="V561" s="70" t="str">
        <f>IF(P562="","",IF(U561&lt;7.2,IF(S561&gt;AB561,IF(S561&lt;AC561,"Pass","Fail"),"Fail"),"Fail"))</f>
        <v/>
      </c>
      <c r="W561" s="125"/>
      <c r="Y561" s="112"/>
      <c r="Z561" s="113">
        <v>1600</v>
      </c>
      <c r="AA561" s="113">
        <v>2600</v>
      </c>
      <c r="AB561" s="114">
        <v>1900</v>
      </c>
      <c r="AC561" s="114">
        <v>2250</v>
      </c>
      <c r="AD561" s="115">
        <v>10</v>
      </c>
      <c r="AE561" s="115">
        <v>3.6</v>
      </c>
    </row>
    <row r="562" spans="1:31" x14ac:dyDescent="0.3">
      <c r="A562" s="133"/>
      <c r="B562" s="117"/>
      <c r="C562" s="117" t="s">
        <v>47</v>
      </c>
      <c r="Q562" s="117"/>
      <c r="R562" s="117"/>
      <c r="S562" s="117"/>
      <c r="T562" s="117"/>
      <c r="U562" s="117"/>
      <c r="V562" s="118"/>
      <c r="W562" s="79"/>
      <c r="Y562" s="112"/>
    </row>
    <row r="563" spans="1:31" ht="31.8" thickBot="1" x14ac:dyDescent="0.35">
      <c r="A563" s="134"/>
      <c r="B563" s="122"/>
      <c r="C563" s="84" t="s">
        <v>48</v>
      </c>
      <c r="D563" s="123" t="str">
        <f t="shared" ref="D563:P563" si="183">IF(((D561="")*AND(D562="")),"",(D561-D562)*2)</f>
        <v/>
      </c>
      <c r="E563" s="123" t="str">
        <f t="shared" si="183"/>
        <v/>
      </c>
      <c r="F563" s="123" t="str">
        <f t="shared" si="183"/>
        <v/>
      </c>
      <c r="G563" s="123" t="str">
        <f t="shared" si="183"/>
        <v/>
      </c>
      <c r="H563" s="123" t="str">
        <f t="shared" si="183"/>
        <v/>
      </c>
      <c r="I563" s="123" t="str">
        <f t="shared" si="183"/>
        <v/>
      </c>
      <c r="J563" s="123" t="str">
        <f t="shared" si="183"/>
        <v/>
      </c>
      <c r="K563" s="123" t="str">
        <f t="shared" si="183"/>
        <v/>
      </c>
      <c r="L563" s="123" t="str">
        <f t="shared" si="183"/>
        <v/>
      </c>
      <c r="M563" s="123" t="str">
        <f t="shared" si="183"/>
        <v/>
      </c>
      <c r="N563" s="123" t="str">
        <f t="shared" si="183"/>
        <v/>
      </c>
      <c r="O563" s="123" t="str">
        <f t="shared" si="183"/>
        <v/>
      </c>
      <c r="P563" s="123" t="str">
        <f t="shared" si="183"/>
        <v/>
      </c>
      <c r="Q563" s="105"/>
      <c r="R563" s="122"/>
      <c r="S563" s="122"/>
      <c r="T563" s="122"/>
      <c r="U563" s="122"/>
      <c r="V563" s="124"/>
      <c r="W563" s="88"/>
      <c r="Y563" s="112"/>
    </row>
    <row r="564" spans="1:31" x14ac:dyDescent="0.3">
      <c r="A564" s="131"/>
      <c r="B564" s="109" t="s">
        <v>45</v>
      </c>
      <c r="C564" s="110" t="s">
        <v>46</v>
      </c>
      <c r="Q564" s="110" t="str">
        <f>IF((P565=""),"",MAX(D566:P566))</f>
        <v/>
      </c>
      <c r="R564" s="110" t="str">
        <f>IF(P565="","",MIN(D566:P566))</f>
        <v/>
      </c>
      <c r="S564" s="110" t="str">
        <f>IF((P566=""),"",AVERAGE(D566:P566))</f>
        <v/>
      </c>
      <c r="T564" s="110" t="str">
        <f>IF((P565=""),"",STDEV(D566:P566))</f>
        <v/>
      </c>
      <c r="U564" s="110" t="str">
        <f>IF((P565=""),"",((Q564-R564)/(Q564+R564))*100)</f>
        <v/>
      </c>
      <c r="V564" s="70" t="str">
        <f>IF(P565="","",IF(U564&lt;7.2,IF(S564&gt;AB564,IF(S564&lt;AC564,"Pass","Fail"),"Fail"),"Fail"))</f>
        <v/>
      </c>
      <c r="W564" s="125"/>
      <c r="Y564" s="112"/>
      <c r="Z564" s="113">
        <v>1600</v>
      </c>
      <c r="AA564" s="113">
        <v>2600</v>
      </c>
      <c r="AB564" s="114">
        <v>1900</v>
      </c>
      <c r="AC564" s="114">
        <v>2250</v>
      </c>
      <c r="AD564" s="115">
        <v>10</v>
      </c>
      <c r="AE564" s="115">
        <v>3.6</v>
      </c>
    </row>
    <row r="565" spans="1:31" x14ac:dyDescent="0.3">
      <c r="A565" s="133"/>
      <c r="B565" s="117"/>
      <c r="C565" s="117" t="s">
        <v>47</v>
      </c>
      <c r="Q565" s="117"/>
      <c r="R565" s="117"/>
      <c r="S565" s="117"/>
      <c r="T565" s="117"/>
      <c r="U565" s="117"/>
      <c r="V565" s="118"/>
      <c r="W565" s="79"/>
      <c r="Y565" s="112"/>
    </row>
    <row r="566" spans="1:31" ht="31.8" thickBot="1" x14ac:dyDescent="0.35">
      <c r="A566" s="134"/>
      <c r="B566" s="122"/>
      <c r="C566" s="84" t="s">
        <v>48</v>
      </c>
      <c r="D566" s="123" t="str">
        <f t="shared" ref="D566:P566" si="184">IF(((D564="")*AND(D565="")),"",(D564-D565)*2)</f>
        <v/>
      </c>
      <c r="E566" s="123" t="str">
        <f t="shared" si="184"/>
        <v/>
      </c>
      <c r="F566" s="123" t="str">
        <f t="shared" si="184"/>
        <v/>
      </c>
      <c r="G566" s="123" t="str">
        <f t="shared" si="184"/>
        <v/>
      </c>
      <c r="H566" s="123" t="str">
        <f t="shared" si="184"/>
        <v/>
      </c>
      <c r="I566" s="123" t="str">
        <f t="shared" si="184"/>
        <v/>
      </c>
      <c r="J566" s="123" t="str">
        <f t="shared" si="184"/>
        <v/>
      </c>
      <c r="K566" s="123" t="str">
        <f t="shared" si="184"/>
        <v/>
      </c>
      <c r="L566" s="123" t="str">
        <f t="shared" si="184"/>
        <v/>
      </c>
      <c r="M566" s="123" t="str">
        <f t="shared" si="184"/>
        <v/>
      </c>
      <c r="N566" s="123" t="str">
        <f t="shared" si="184"/>
        <v/>
      </c>
      <c r="O566" s="123" t="str">
        <f t="shared" si="184"/>
        <v/>
      </c>
      <c r="P566" s="123" t="str">
        <f t="shared" si="184"/>
        <v/>
      </c>
      <c r="Q566" s="105"/>
      <c r="R566" s="122"/>
      <c r="S566" s="122"/>
      <c r="T566" s="122"/>
      <c r="U566" s="122"/>
      <c r="V566" s="124"/>
      <c r="W566" s="88"/>
      <c r="Y566" s="112"/>
    </row>
    <row r="567" spans="1:31" x14ac:dyDescent="0.3">
      <c r="A567" s="131"/>
      <c r="B567" s="109" t="s">
        <v>45</v>
      </c>
      <c r="C567" s="110" t="s">
        <v>46</v>
      </c>
      <c r="Q567" s="110" t="str">
        <f>IF((P568=""),"",MAX(D569:P569))</f>
        <v/>
      </c>
      <c r="R567" s="110" t="str">
        <f>IF(P568="","",MIN(D569:P569))</f>
        <v/>
      </c>
      <c r="S567" s="110" t="str">
        <f>IF((P569=""),"",AVERAGE(D569:P569))</f>
        <v/>
      </c>
      <c r="T567" s="110" t="str">
        <f>IF((P568=""),"",STDEV(D569:P569))</f>
        <v/>
      </c>
      <c r="U567" s="110" t="str">
        <f>IF((P568=""),"",((Q567-R567)/(Q567+R567))*100)</f>
        <v/>
      </c>
      <c r="V567" s="70" t="str">
        <f>IF(P568="","",IF(U567&lt;7.2,IF(S567&gt;AB567,IF(S567&lt;AC567,"Pass","Fail"),"Fail"),"Fail"))</f>
        <v/>
      </c>
      <c r="W567" s="125"/>
      <c r="Y567" s="112"/>
      <c r="Z567" s="113">
        <v>1600</v>
      </c>
      <c r="AA567" s="113">
        <v>2600</v>
      </c>
      <c r="AB567" s="114">
        <v>1900</v>
      </c>
      <c r="AC567" s="114">
        <v>2250</v>
      </c>
      <c r="AD567" s="115">
        <v>10</v>
      </c>
      <c r="AE567" s="115">
        <v>3.6</v>
      </c>
    </row>
    <row r="568" spans="1:31" x14ac:dyDescent="0.3">
      <c r="A568" s="133"/>
      <c r="B568" s="117"/>
      <c r="C568" s="117" t="s">
        <v>47</v>
      </c>
      <c r="Q568" s="117"/>
      <c r="R568" s="117"/>
      <c r="S568" s="117"/>
      <c r="T568" s="117"/>
      <c r="U568" s="117"/>
      <c r="V568" s="118"/>
      <c r="W568" s="79"/>
      <c r="Y568" s="112"/>
    </row>
    <row r="569" spans="1:31" ht="31.8" thickBot="1" x14ac:dyDescent="0.35">
      <c r="A569" s="134"/>
      <c r="B569" s="122"/>
      <c r="C569" s="84" t="s">
        <v>48</v>
      </c>
      <c r="D569" s="123" t="str">
        <f t="shared" ref="D569:P569" si="185">IF(((D567="")*AND(D568="")),"",(D567-D568)*2)</f>
        <v/>
      </c>
      <c r="E569" s="123" t="str">
        <f t="shared" si="185"/>
        <v/>
      </c>
      <c r="F569" s="123" t="str">
        <f t="shared" si="185"/>
        <v/>
      </c>
      <c r="G569" s="123" t="str">
        <f t="shared" si="185"/>
        <v/>
      </c>
      <c r="H569" s="123" t="str">
        <f t="shared" si="185"/>
        <v/>
      </c>
      <c r="I569" s="123" t="str">
        <f t="shared" si="185"/>
        <v/>
      </c>
      <c r="J569" s="123" t="str">
        <f t="shared" si="185"/>
        <v/>
      </c>
      <c r="K569" s="123" t="str">
        <f t="shared" si="185"/>
        <v/>
      </c>
      <c r="L569" s="123" t="str">
        <f t="shared" si="185"/>
        <v/>
      </c>
      <c r="M569" s="123" t="str">
        <f t="shared" si="185"/>
        <v/>
      </c>
      <c r="N569" s="123" t="str">
        <f t="shared" si="185"/>
        <v/>
      </c>
      <c r="O569" s="123" t="str">
        <f t="shared" si="185"/>
        <v/>
      </c>
      <c r="P569" s="123" t="str">
        <f t="shared" si="185"/>
        <v/>
      </c>
      <c r="Q569" s="105"/>
      <c r="R569" s="122"/>
      <c r="S569" s="122"/>
      <c r="T569" s="122"/>
      <c r="U569" s="122"/>
      <c r="V569" s="124"/>
      <c r="W569" s="88"/>
      <c r="Y569" s="112"/>
    </row>
    <row r="570" spans="1:31" x14ac:dyDescent="0.3">
      <c r="A570" s="131"/>
      <c r="B570" s="109" t="s">
        <v>45</v>
      </c>
      <c r="C570" s="110" t="s">
        <v>46</v>
      </c>
      <c r="Q570" s="110" t="str">
        <f>IF((P571=""),"",MAX(D572:P572))</f>
        <v/>
      </c>
      <c r="R570" s="110" t="str">
        <f>IF(P571="","",MIN(D572:P572))</f>
        <v/>
      </c>
      <c r="S570" s="110" t="str">
        <f>IF((P572=""),"",AVERAGE(D572:P572))</f>
        <v/>
      </c>
      <c r="T570" s="110" t="str">
        <f>IF((P571=""),"",STDEV(D572:P572))</f>
        <v/>
      </c>
      <c r="U570" s="110" t="str">
        <f>IF((P571=""),"",((Q570-R570)/(Q570+R570))*100)</f>
        <v/>
      </c>
      <c r="V570" s="70" t="str">
        <f>IF(P571="","",IF(U570&lt;7.2,IF(S570&gt;AB570,IF(S570&lt;AC570,"Pass","Fail"),"Fail"),"Fail"))</f>
        <v/>
      </c>
      <c r="W570" s="125"/>
      <c r="Y570" s="112"/>
      <c r="Z570" s="113">
        <v>1600</v>
      </c>
      <c r="AA570" s="113">
        <v>2600</v>
      </c>
      <c r="AB570" s="114">
        <v>1900</v>
      </c>
      <c r="AC570" s="114">
        <v>2250</v>
      </c>
      <c r="AD570" s="115">
        <v>10</v>
      </c>
      <c r="AE570" s="115">
        <v>3.6</v>
      </c>
    </row>
    <row r="571" spans="1:31" x14ac:dyDescent="0.3">
      <c r="A571" s="133"/>
      <c r="B571" s="117"/>
      <c r="C571" s="117" t="s">
        <v>47</v>
      </c>
      <c r="Q571" s="117"/>
      <c r="R571" s="117"/>
      <c r="S571" s="117"/>
      <c r="T571" s="117"/>
      <c r="U571" s="117"/>
      <c r="V571" s="118"/>
      <c r="W571" s="79"/>
      <c r="Y571" s="112"/>
    </row>
    <row r="572" spans="1:31" ht="31.8" thickBot="1" x14ac:dyDescent="0.35">
      <c r="A572" s="134"/>
      <c r="B572" s="122"/>
      <c r="C572" s="84" t="s">
        <v>48</v>
      </c>
      <c r="D572" s="123" t="str">
        <f t="shared" ref="D572:P572" si="186">IF(((D570="")*AND(D571="")),"",(D570-D571)*2)</f>
        <v/>
      </c>
      <c r="E572" s="123" t="str">
        <f t="shared" si="186"/>
        <v/>
      </c>
      <c r="F572" s="123" t="str">
        <f t="shared" si="186"/>
        <v/>
      </c>
      <c r="G572" s="123" t="str">
        <f t="shared" si="186"/>
        <v/>
      </c>
      <c r="H572" s="123" t="str">
        <f t="shared" si="186"/>
        <v/>
      </c>
      <c r="I572" s="123" t="str">
        <f t="shared" si="186"/>
        <v/>
      </c>
      <c r="J572" s="123" t="str">
        <f t="shared" si="186"/>
        <v/>
      </c>
      <c r="K572" s="123" t="str">
        <f t="shared" si="186"/>
        <v/>
      </c>
      <c r="L572" s="123" t="str">
        <f t="shared" si="186"/>
        <v/>
      </c>
      <c r="M572" s="123" t="str">
        <f t="shared" si="186"/>
        <v/>
      </c>
      <c r="N572" s="123" t="str">
        <f t="shared" si="186"/>
        <v/>
      </c>
      <c r="O572" s="123" t="str">
        <f t="shared" si="186"/>
        <v/>
      </c>
      <c r="P572" s="123" t="str">
        <f t="shared" si="186"/>
        <v/>
      </c>
      <c r="Q572" s="105"/>
      <c r="R572" s="122"/>
      <c r="S572" s="122"/>
      <c r="T572" s="122"/>
      <c r="U572" s="122"/>
      <c r="V572" s="124"/>
      <c r="W572" s="88"/>
      <c r="Y572" s="112"/>
    </row>
    <row r="573" spans="1:31" x14ac:dyDescent="0.3">
      <c r="A573" s="131"/>
      <c r="B573" s="109" t="s">
        <v>45</v>
      </c>
      <c r="C573" s="110" t="s">
        <v>46</v>
      </c>
      <c r="Q573" s="110" t="str">
        <f>IF((P574=""),"",MAX(D575:P575))</f>
        <v/>
      </c>
      <c r="R573" s="110" t="str">
        <f>IF(P574="","",MIN(D575:P575))</f>
        <v/>
      </c>
      <c r="S573" s="110" t="str">
        <f>IF((P575=""),"",AVERAGE(D575:P575))</f>
        <v/>
      </c>
      <c r="T573" s="110" t="str">
        <f>IF((P574=""),"",STDEV(D575:P575))</f>
        <v/>
      </c>
      <c r="U573" s="110" t="str">
        <f>IF((P574=""),"",((Q573-R573)/(Q573+R573))*100)</f>
        <v/>
      </c>
      <c r="V573" s="70" t="str">
        <f>IF(P574="","",IF(U573&lt;7.2,IF(S573&gt;AB573,IF(S573&lt;AC573,"Pass","Fail"),"Fail"),"Fail"))</f>
        <v/>
      </c>
      <c r="W573" s="125"/>
      <c r="Y573" s="112"/>
      <c r="Z573" s="113">
        <v>1600</v>
      </c>
      <c r="AA573" s="113">
        <v>2600</v>
      </c>
      <c r="AB573" s="114">
        <v>1900</v>
      </c>
      <c r="AC573" s="114">
        <v>2250</v>
      </c>
      <c r="AD573" s="115">
        <v>10</v>
      </c>
      <c r="AE573" s="115">
        <v>3.6</v>
      </c>
    </row>
    <row r="574" spans="1:31" x14ac:dyDescent="0.3">
      <c r="A574" s="133"/>
      <c r="B574" s="117"/>
      <c r="C574" s="117" t="s">
        <v>47</v>
      </c>
      <c r="Q574" s="117"/>
      <c r="R574" s="117"/>
      <c r="S574" s="117"/>
      <c r="T574" s="117"/>
      <c r="U574" s="117"/>
      <c r="V574" s="118"/>
      <c r="W574" s="79"/>
      <c r="Y574" s="112"/>
    </row>
    <row r="575" spans="1:31" ht="31.8" thickBot="1" x14ac:dyDescent="0.35">
      <c r="A575" s="134"/>
      <c r="B575" s="122"/>
      <c r="C575" s="84" t="s">
        <v>48</v>
      </c>
      <c r="D575" s="123" t="str">
        <f t="shared" ref="D575:P575" si="187">IF(((D573="")*AND(D574="")),"",(D573-D574)*2)</f>
        <v/>
      </c>
      <c r="E575" s="123" t="str">
        <f t="shared" si="187"/>
        <v/>
      </c>
      <c r="F575" s="123" t="str">
        <f t="shared" si="187"/>
        <v/>
      </c>
      <c r="G575" s="123" t="str">
        <f t="shared" si="187"/>
        <v/>
      </c>
      <c r="H575" s="123" t="str">
        <f t="shared" si="187"/>
        <v/>
      </c>
      <c r="I575" s="123" t="str">
        <f t="shared" si="187"/>
        <v/>
      </c>
      <c r="J575" s="123" t="str">
        <f t="shared" si="187"/>
        <v/>
      </c>
      <c r="K575" s="123" t="str">
        <f t="shared" si="187"/>
        <v/>
      </c>
      <c r="L575" s="123" t="str">
        <f t="shared" si="187"/>
        <v/>
      </c>
      <c r="M575" s="123" t="str">
        <f t="shared" si="187"/>
        <v/>
      </c>
      <c r="N575" s="123" t="str">
        <f t="shared" si="187"/>
        <v/>
      </c>
      <c r="O575" s="123" t="str">
        <f t="shared" si="187"/>
        <v/>
      </c>
      <c r="P575" s="123" t="str">
        <f t="shared" si="187"/>
        <v/>
      </c>
      <c r="Q575" s="105"/>
      <c r="R575" s="122"/>
      <c r="S575" s="122"/>
      <c r="T575" s="122"/>
      <c r="U575" s="122"/>
      <c r="V575" s="124"/>
      <c r="W575" s="88"/>
      <c r="Y575" s="112"/>
    </row>
    <row r="576" spans="1:31" x14ac:dyDescent="0.3">
      <c r="A576" s="131"/>
      <c r="B576" s="109" t="s">
        <v>45</v>
      </c>
      <c r="C576" s="110" t="s">
        <v>46</v>
      </c>
      <c r="Q576" s="110" t="str">
        <f>IF((P577=""),"",MAX(D578:P578))</f>
        <v/>
      </c>
      <c r="R576" s="110" t="str">
        <f>IF(P577="","",MIN(D578:P578))</f>
        <v/>
      </c>
      <c r="S576" s="110" t="str">
        <f>IF((P578=""),"",AVERAGE(D578:P578))</f>
        <v/>
      </c>
      <c r="T576" s="110" t="str">
        <f>IF((P577=""),"",STDEV(D578:P578))</f>
        <v/>
      </c>
      <c r="U576" s="110" t="str">
        <f>IF((P577=""),"",((Q576-R576)/(Q576+R576))*100)</f>
        <v/>
      </c>
      <c r="V576" s="70" t="str">
        <f>IF(P577="","",IF(U576&lt;7.2,IF(S576&gt;AB576,IF(S576&lt;AC576,"Pass","Fail"),"Fail"),"Fail"))</f>
        <v/>
      </c>
      <c r="W576" s="125"/>
      <c r="Y576" s="112"/>
      <c r="Z576" s="113">
        <v>1600</v>
      </c>
      <c r="AA576" s="113">
        <v>2600</v>
      </c>
      <c r="AB576" s="114">
        <v>1900</v>
      </c>
      <c r="AC576" s="114">
        <v>2250</v>
      </c>
      <c r="AD576" s="115">
        <v>10</v>
      </c>
      <c r="AE576" s="115">
        <v>3.6</v>
      </c>
    </row>
    <row r="577" spans="1:31" x14ac:dyDescent="0.3">
      <c r="A577" s="133"/>
      <c r="B577" s="117"/>
      <c r="C577" s="117" t="s">
        <v>47</v>
      </c>
      <c r="Q577" s="117"/>
      <c r="R577" s="117"/>
      <c r="S577" s="117"/>
      <c r="T577" s="117"/>
      <c r="U577" s="117"/>
      <c r="V577" s="118"/>
      <c r="W577" s="79"/>
      <c r="Y577" s="112"/>
    </row>
    <row r="578" spans="1:31" ht="31.8" thickBot="1" x14ac:dyDescent="0.35">
      <c r="A578" s="134"/>
      <c r="B578" s="122"/>
      <c r="C578" s="84" t="s">
        <v>48</v>
      </c>
      <c r="D578" s="123" t="str">
        <f t="shared" ref="D578:P578" si="188">IF(((D576="")*AND(D577="")),"",(D576-D577)*2)</f>
        <v/>
      </c>
      <c r="E578" s="123" t="str">
        <f t="shared" si="188"/>
        <v/>
      </c>
      <c r="F578" s="123" t="str">
        <f t="shared" si="188"/>
        <v/>
      </c>
      <c r="G578" s="123" t="str">
        <f t="shared" si="188"/>
        <v/>
      </c>
      <c r="H578" s="123" t="str">
        <f t="shared" si="188"/>
        <v/>
      </c>
      <c r="I578" s="123" t="str">
        <f t="shared" si="188"/>
        <v/>
      </c>
      <c r="J578" s="123" t="str">
        <f t="shared" si="188"/>
        <v/>
      </c>
      <c r="K578" s="123" t="str">
        <f t="shared" si="188"/>
        <v/>
      </c>
      <c r="L578" s="123" t="str">
        <f t="shared" si="188"/>
        <v/>
      </c>
      <c r="M578" s="123" t="str">
        <f t="shared" si="188"/>
        <v/>
      </c>
      <c r="N578" s="123" t="str">
        <f t="shared" si="188"/>
        <v/>
      </c>
      <c r="O578" s="123" t="str">
        <f t="shared" si="188"/>
        <v/>
      </c>
      <c r="P578" s="123" t="str">
        <f t="shared" si="188"/>
        <v/>
      </c>
      <c r="Q578" s="105"/>
      <c r="R578" s="122"/>
      <c r="S578" s="122"/>
      <c r="T578" s="122"/>
      <c r="U578" s="122"/>
      <c r="V578" s="124"/>
      <c r="W578" s="88"/>
      <c r="Y578" s="112"/>
    </row>
    <row r="579" spans="1:31" x14ac:dyDescent="0.3">
      <c r="A579" s="131"/>
      <c r="B579" s="109" t="s">
        <v>45</v>
      </c>
      <c r="C579" s="110" t="s">
        <v>46</v>
      </c>
      <c r="Q579" s="110" t="str">
        <f>IF((P580=""),"",MAX(D581:P581))</f>
        <v/>
      </c>
      <c r="R579" s="110" t="str">
        <f>IF(P580="","",MIN(D581:P581))</f>
        <v/>
      </c>
      <c r="S579" s="110" t="str">
        <f>IF((P581=""),"",AVERAGE(D581:P581))</f>
        <v/>
      </c>
      <c r="T579" s="110" t="str">
        <f>IF((P580=""),"",STDEV(D581:P581))</f>
        <v/>
      </c>
      <c r="U579" s="110" t="str">
        <f>IF((P580=""),"",((Q579-R579)/(Q579+R579))*100)</f>
        <v/>
      </c>
      <c r="V579" s="70" t="str">
        <f>IF(P580="","",IF(U579&lt;7.2,IF(S579&gt;AB579,IF(S579&lt;AC579,"Pass","Fail"),"Fail"),"Fail"))</f>
        <v/>
      </c>
      <c r="W579" s="125"/>
      <c r="Y579" s="112"/>
      <c r="Z579" s="113">
        <v>1600</v>
      </c>
      <c r="AA579" s="113">
        <v>2600</v>
      </c>
      <c r="AB579" s="114">
        <v>1900</v>
      </c>
      <c r="AC579" s="114">
        <v>2250</v>
      </c>
      <c r="AD579" s="115">
        <v>10</v>
      </c>
      <c r="AE579" s="115">
        <v>3.6</v>
      </c>
    </row>
    <row r="580" spans="1:31" x14ac:dyDescent="0.3">
      <c r="A580" s="133"/>
      <c r="B580" s="117"/>
      <c r="C580" s="117" t="s">
        <v>47</v>
      </c>
      <c r="Q580" s="117"/>
      <c r="R580" s="117"/>
      <c r="S580" s="117"/>
      <c r="T580" s="117"/>
      <c r="U580" s="117"/>
      <c r="V580" s="118"/>
      <c r="W580" s="79"/>
      <c r="Y580" s="112"/>
    </row>
    <row r="581" spans="1:31" ht="31.8" thickBot="1" x14ac:dyDescent="0.35">
      <c r="A581" s="134"/>
      <c r="B581" s="122"/>
      <c r="C581" s="84" t="s">
        <v>48</v>
      </c>
      <c r="D581" s="123" t="str">
        <f t="shared" ref="D581:P581" si="189">IF(((D579="")*AND(D580="")),"",(D579-D580)*2)</f>
        <v/>
      </c>
      <c r="E581" s="123" t="str">
        <f t="shared" si="189"/>
        <v/>
      </c>
      <c r="F581" s="123" t="str">
        <f t="shared" si="189"/>
        <v/>
      </c>
      <c r="G581" s="123" t="str">
        <f t="shared" si="189"/>
        <v/>
      </c>
      <c r="H581" s="123" t="str">
        <f t="shared" si="189"/>
        <v/>
      </c>
      <c r="I581" s="123" t="str">
        <f t="shared" si="189"/>
        <v/>
      </c>
      <c r="J581" s="123" t="str">
        <f t="shared" si="189"/>
        <v/>
      </c>
      <c r="K581" s="123" t="str">
        <f t="shared" si="189"/>
        <v/>
      </c>
      <c r="L581" s="123" t="str">
        <f t="shared" si="189"/>
        <v/>
      </c>
      <c r="M581" s="123" t="str">
        <f t="shared" si="189"/>
        <v/>
      </c>
      <c r="N581" s="123" t="str">
        <f t="shared" si="189"/>
        <v/>
      </c>
      <c r="O581" s="123" t="str">
        <f t="shared" si="189"/>
        <v/>
      </c>
      <c r="P581" s="123" t="str">
        <f t="shared" si="189"/>
        <v/>
      </c>
      <c r="Q581" s="105"/>
      <c r="R581" s="122"/>
      <c r="S581" s="122"/>
      <c r="T581" s="122"/>
      <c r="U581" s="122"/>
      <c r="V581" s="124"/>
      <c r="W581" s="88"/>
      <c r="Y581" s="112"/>
    </row>
    <row r="582" spans="1:31" x14ac:dyDescent="0.3">
      <c r="A582" s="131"/>
      <c r="B582" s="109" t="s">
        <v>45</v>
      </c>
      <c r="C582" s="110" t="s">
        <v>46</v>
      </c>
      <c r="Q582" s="110" t="str">
        <f>IF((P583=""),"",MAX(D584:P584))</f>
        <v/>
      </c>
      <c r="R582" s="110" t="str">
        <f>IF(P583="","",MIN(D584:P584))</f>
        <v/>
      </c>
      <c r="S582" s="110" t="str">
        <f>IF((P584=""),"",AVERAGE(D584:P584))</f>
        <v/>
      </c>
      <c r="T582" s="110" t="str">
        <f>IF((P583=""),"",STDEV(D584:P584))</f>
        <v/>
      </c>
      <c r="U582" s="110" t="str">
        <f>IF((P583=""),"",((Q582-R582)/(Q582+R582))*100)</f>
        <v/>
      </c>
      <c r="V582" s="70" t="str">
        <f>IF(P583="","",IF(U582&lt;7.2,IF(S582&gt;AB582,IF(S582&lt;AC582,"Pass","Fail"),"Fail"),"Fail"))</f>
        <v/>
      </c>
      <c r="W582" s="125"/>
      <c r="Y582" s="112"/>
      <c r="Z582" s="113">
        <v>1600</v>
      </c>
      <c r="AA582" s="113">
        <v>2600</v>
      </c>
      <c r="AB582" s="114">
        <v>1900</v>
      </c>
      <c r="AC582" s="114">
        <v>2250</v>
      </c>
      <c r="AD582" s="115">
        <v>10</v>
      </c>
      <c r="AE582" s="115">
        <v>3.6</v>
      </c>
    </row>
    <row r="583" spans="1:31" x14ac:dyDescent="0.3">
      <c r="A583" s="133"/>
      <c r="B583" s="117"/>
      <c r="C583" s="117" t="s">
        <v>47</v>
      </c>
      <c r="Q583" s="117"/>
      <c r="R583" s="117"/>
      <c r="S583" s="117"/>
      <c r="T583" s="117"/>
      <c r="U583" s="117"/>
      <c r="V583" s="118"/>
      <c r="W583" s="79"/>
      <c r="Y583" s="112"/>
    </row>
    <row r="584" spans="1:31" ht="31.8" thickBot="1" x14ac:dyDescent="0.35">
      <c r="A584" s="134"/>
      <c r="B584" s="122"/>
      <c r="C584" s="84" t="s">
        <v>48</v>
      </c>
      <c r="D584" s="123" t="str">
        <f t="shared" ref="D584:P584" si="190">IF(((D582="")*AND(D583="")),"",(D582-D583)*2)</f>
        <v/>
      </c>
      <c r="E584" s="123" t="str">
        <f t="shared" si="190"/>
        <v/>
      </c>
      <c r="F584" s="123" t="str">
        <f t="shared" si="190"/>
        <v/>
      </c>
      <c r="G584" s="123" t="str">
        <f t="shared" si="190"/>
        <v/>
      </c>
      <c r="H584" s="123" t="str">
        <f t="shared" si="190"/>
        <v/>
      </c>
      <c r="I584" s="123" t="str">
        <f t="shared" si="190"/>
        <v/>
      </c>
      <c r="J584" s="123" t="str">
        <f t="shared" si="190"/>
        <v/>
      </c>
      <c r="K584" s="123" t="str">
        <f t="shared" si="190"/>
        <v/>
      </c>
      <c r="L584" s="123" t="str">
        <f t="shared" si="190"/>
        <v/>
      </c>
      <c r="M584" s="123" t="str">
        <f t="shared" si="190"/>
        <v/>
      </c>
      <c r="N584" s="123" t="str">
        <f t="shared" si="190"/>
        <v/>
      </c>
      <c r="O584" s="123" t="str">
        <f t="shared" si="190"/>
        <v/>
      </c>
      <c r="P584" s="123" t="str">
        <f t="shared" si="190"/>
        <v/>
      </c>
      <c r="Q584" s="105"/>
      <c r="R584" s="122"/>
      <c r="S584" s="122"/>
      <c r="T584" s="122"/>
      <c r="U584" s="122"/>
      <c r="V584" s="124"/>
      <c r="W584" s="88"/>
      <c r="Y584" s="112"/>
    </row>
    <row r="585" spans="1:31" x14ac:dyDescent="0.3">
      <c r="A585" s="131"/>
      <c r="B585" s="109" t="s">
        <v>45</v>
      </c>
      <c r="C585" s="110" t="s">
        <v>46</v>
      </c>
      <c r="Q585" s="110" t="str">
        <f>IF((P586=""),"",MAX(D587:P587))</f>
        <v/>
      </c>
      <c r="R585" s="110" t="str">
        <f>IF(P586="","",MIN(D587:P587))</f>
        <v/>
      </c>
      <c r="S585" s="110" t="str">
        <f>IF((P587=""),"",AVERAGE(D587:P587))</f>
        <v/>
      </c>
      <c r="T585" s="110" t="str">
        <f>IF((P586=""),"",STDEV(D587:P587))</f>
        <v/>
      </c>
      <c r="U585" s="110" t="str">
        <f>IF((P586=""),"",((Q585-R585)/(Q585+R585))*100)</f>
        <v/>
      </c>
      <c r="V585" s="70" t="str">
        <f>IF(P586="","",IF(U585&lt;7.2,IF(S585&gt;AB585,IF(S585&lt;AC585,"Pass","Fail"),"Fail"),"Fail"))</f>
        <v/>
      </c>
      <c r="W585" s="125"/>
      <c r="Y585" s="112"/>
      <c r="Z585" s="113">
        <v>1600</v>
      </c>
      <c r="AA585" s="113">
        <v>2600</v>
      </c>
      <c r="AB585" s="114">
        <v>1900</v>
      </c>
      <c r="AC585" s="114">
        <v>2250</v>
      </c>
      <c r="AD585" s="115">
        <v>10</v>
      </c>
      <c r="AE585" s="115">
        <v>3.6</v>
      </c>
    </row>
    <row r="586" spans="1:31" x14ac:dyDescent="0.3">
      <c r="A586" s="133"/>
      <c r="B586" s="117"/>
      <c r="C586" s="117" t="s">
        <v>47</v>
      </c>
      <c r="Q586" s="117"/>
      <c r="R586" s="117"/>
      <c r="S586" s="117"/>
      <c r="T586" s="117"/>
      <c r="U586" s="117"/>
      <c r="V586" s="118"/>
      <c r="W586" s="79"/>
      <c r="Y586" s="112"/>
    </row>
    <row r="587" spans="1:31" ht="31.8" thickBot="1" x14ac:dyDescent="0.35">
      <c r="A587" s="134"/>
      <c r="B587" s="122"/>
      <c r="C587" s="84" t="s">
        <v>48</v>
      </c>
      <c r="D587" s="123" t="str">
        <f t="shared" ref="D587:P587" si="191">IF(((D585="")*AND(D586="")),"",(D585-D586)*2)</f>
        <v/>
      </c>
      <c r="E587" s="123" t="str">
        <f t="shared" si="191"/>
        <v/>
      </c>
      <c r="F587" s="123" t="str">
        <f t="shared" si="191"/>
        <v/>
      </c>
      <c r="G587" s="123" t="str">
        <f t="shared" si="191"/>
        <v/>
      </c>
      <c r="H587" s="123" t="str">
        <f t="shared" si="191"/>
        <v/>
      </c>
      <c r="I587" s="123" t="str">
        <f t="shared" si="191"/>
        <v/>
      </c>
      <c r="J587" s="123" t="str">
        <f t="shared" si="191"/>
        <v/>
      </c>
      <c r="K587" s="123" t="str">
        <f t="shared" si="191"/>
        <v/>
      </c>
      <c r="L587" s="123" t="str">
        <f t="shared" si="191"/>
        <v/>
      </c>
      <c r="M587" s="123" t="str">
        <f t="shared" si="191"/>
        <v/>
      </c>
      <c r="N587" s="123" t="str">
        <f t="shared" si="191"/>
        <v/>
      </c>
      <c r="O587" s="123" t="str">
        <f t="shared" si="191"/>
        <v/>
      </c>
      <c r="P587" s="123" t="str">
        <f t="shared" si="191"/>
        <v/>
      </c>
      <c r="Q587" s="105"/>
      <c r="R587" s="122"/>
      <c r="S587" s="122"/>
      <c r="T587" s="122"/>
      <c r="U587" s="122"/>
      <c r="V587" s="124"/>
      <c r="W587" s="88"/>
      <c r="Y587" s="112"/>
    </row>
    <row r="588" spans="1:31" x14ac:dyDescent="0.3">
      <c r="A588" s="131"/>
      <c r="B588" s="109" t="s">
        <v>45</v>
      </c>
      <c r="C588" s="110" t="s">
        <v>46</v>
      </c>
      <c r="Q588" s="110" t="str">
        <f>IF((P589=""),"",MAX(D590:P590))</f>
        <v/>
      </c>
      <c r="R588" s="110" t="str">
        <f>IF(P589="","",MIN(D590:P590))</f>
        <v/>
      </c>
      <c r="S588" s="110" t="str">
        <f>IF((P590=""),"",AVERAGE(D590:P590))</f>
        <v/>
      </c>
      <c r="T588" s="110" t="str">
        <f>IF((P589=""),"",STDEV(D590:P590))</f>
        <v/>
      </c>
      <c r="U588" s="110" t="str">
        <f>IF((P589=""),"",((Q588-R588)/(Q588+R588))*100)</f>
        <v/>
      </c>
      <c r="V588" s="70" t="str">
        <f>IF(P589="","",IF(U588&lt;7.2,IF(S588&gt;AB588,IF(S588&lt;AC588,"Pass","Fail"),"Fail"),"Fail"))</f>
        <v/>
      </c>
      <c r="W588" s="125"/>
      <c r="Y588" s="112"/>
      <c r="Z588" s="113">
        <v>1600</v>
      </c>
      <c r="AA588" s="113">
        <v>2600</v>
      </c>
      <c r="AB588" s="114">
        <v>1900</v>
      </c>
      <c r="AC588" s="114">
        <v>2250</v>
      </c>
      <c r="AD588" s="115">
        <v>10</v>
      </c>
      <c r="AE588" s="115">
        <v>3.6</v>
      </c>
    </row>
    <row r="589" spans="1:31" x14ac:dyDescent="0.3">
      <c r="A589" s="133"/>
      <c r="B589" s="117"/>
      <c r="C589" s="117" t="s">
        <v>47</v>
      </c>
      <c r="Q589" s="117"/>
      <c r="R589" s="117"/>
      <c r="S589" s="117"/>
      <c r="T589" s="117"/>
      <c r="U589" s="117"/>
      <c r="V589" s="118"/>
      <c r="W589" s="79"/>
      <c r="Y589" s="112"/>
    </row>
    <row r="590" spans="1:31" ht="31.8" thickBot="1" x14ac:dyDescent="0.35">
      <c r="A590" s="134"/>
      <c r="B590" s="122"/>
      <c r="C590" s="84" t="s">
        <v>48</v>
      </c>
      <c r="D590" s="123" t="str">
        <f t="shared" ref="D590:P590" si="192">IF(((D588="")*AND(D589="")),"",(D588-D589)*2)</f>
        <v/>
      </c>
      <c r="E590" s="123" t="str">
        <f t="shared" si="192"/>
        <v/>
      </c>
      <c r="F590" s="123" t="str">
        <f t="shared" si="192"/>
        <v/>
      </c>
      <c r="G590" s="123" t="str">
        <f t="shared" si="192"/>
        <v/>
      </c>
      <c r="H590" s="123" t="str">
        <f t="shared" si="192"/>
        <v/>
      </c>
      <c r="I590" s="123" t="str">
        <f t="shared" si="192"/>
        <v/>
      </c>
      <c r="J590" s="123" t="str">
        <f t="shared" si="192"/>
        <v/>
      </c>
      <c r="K590" s="123" t="str">
        <f t="shared" si="192"/>
        <v/>
      </c>
      <c r="L590" s="123" t="str">
        <f t="shared" si="192"/>
        <v/>
      </c>
      <c r="M590" s="123" t="str">
        <f t="shared" si="192"/>
        <v/>
      </c>
      <c r="N590" s="123" t="str">
        <f t="shared" si="192"/>
        <v/>
      </c>
      <c r="O590" s="123" t="str">
        <f t="shared" si="192"/>
        <v/>
      </c>
      <c r="P590" s="123" t="str">
        <f t="shared" si="192"/>
        <v/>
      </c>
      <c r="Q590" s="105"/>
      <c r="R590" s="122"/>
      <c r="S590" s="122"/>
      <c r="T590" s="122"/>
      <c r="U590" s="122"/>
      <c r="V590" s="124"/>
      <c r="W590" s="88"/>
      <c r="Y590" s="112"/>
    </row>
    <row r="591" spans="1:31" x14ac:dyDescent="0.3">
      <c r="A591" s="131"/>
      <c r="B591" s="109" t="s">
        <v>45</v>
      </c>
      <c r="C591" s="110" t="s">
        <v>46</v>
      </c>
      <c r="Q591" s="110" t="str">
        <f>IF((P592=""),"",MAX(D593:P593))</f>
        <v/>
      </c>
      <c r="R591" s="110" t="str">
        <f>IF(P592="","",MIN(D593:P593))</f>
        <v/>
      </c>
      <c r="S591" s="110" t="str">
        <f>IF((P593=""),"",AVERAGE(D593:P593))</f>
        <v/>
      </c>
      <c r="T591" s="110" t="str">
        <f>IF((P592=""),"",STDEV(D593:P593))</f>
        <v/>
      </c>
      <c r="U591" s="110" t="str">
        <f>IF((P592=""),"",((Q591-R591)/(Q591+R591))*100)</f>
        <v/>
      </c>
      <c r="V591" s="70" t="str">
        <f>IF(P592="","",IF(U591&lt;7.2,IF(S591&gt;AB591,IF(S591&lt;AC591,"Pass","Fail"),"Fail"),"Fail"))</f>
        <v/>
      </c>
      <c r="W591" s="125"/>
      <c r="Y591" s="112"/>
      <c r="Z591" s="113">
        <v>1600</v>
      </c>
      <c r="AA591" s="113">
        <v>2600</v>
      </c>
      <c r="AB591" s="114">
        <v>1900</v>
      </c>
      <c r="AC591" s="114">
        <v>2250</v>
      </c>
      <c r="AD591" s="115">
        <v>10</v>
      </c>
      <c r="AE591" s="115">
        <v>3.6</v>
      </c>
    </row>
    <row r="592" spans="1:31" x14ac:dyDescent="0.3">
      <c r="A592" s="133"/>
      <c r="B592" s="117"/>
      <c r="C592" s="117" t="s">
        <v>47</v>
      </c>
      <c r="Q592" s="117"/>
      <c r="R592" s="117"/>
      <c r="S592" s="117"/>
      <c r="T592" s="117"/>
      <c r="U592" s="117"/>
      <c r="V592" s="118"/>
      <c r="W592" s="79"/>
      <c r="Y592" s="112"/>
    </row>
    <row r="593" spans="1:31" ht="31.8" thickBot="1" x14ac:dyDescent="0.35">
      <c r="A593" s="134"/>
      <c r="B593" s="122"/>
      <c r="C593" s="84" t="s">
        <v>48</v>
      </c>
      <c r="D593" s="123" t="str">
        <f t="shared" ref="D593:P593" si="193">IF(((D591="")*AND(D592="")),"",(D591-D592)*2)</f>
        <v/>
      </c>
      <c r="E593" s="123" t="str">
        <f t="shared" si="193"/>
        <v/>
      </c>
      <c r="F593" s="123" t="str">
        <f t="shared" si="193"/>
        <v/>
      </c>
      <c r="G593" s="123" t="str">
        <f t="shared" si="193"/>
        <v/>
      </c>
      <c r="H593" s="123" t="str">
        <f t="shared" si="193"/>
        <v/>
      </c>
      <c r="I593" s="123" t="str">
        <f t="shared" si="193"/>
        <v/>
      </c>
      <c r="J593" s="123" t="str">
        <f t="shared" si="193"/>
        <v/>
      </c>
      <c r="K593" s="123" t="str">
        <f t="shared" si="193"/>
        <v/>
      </c>
      <c r="L593" s="123" t="str">
        <f t="shared" si="193"/>
        <v/>
      </c>
      <c r="M593" s="123" t="str">
        <f t="shared" si="193"/>
        <v/>
      </c>
      <c r="N593" s="123" t="str">
        <f t="shared" si="193"/>
        <v/>
      </c>
      <c r="O593" s="123" t="str">
        <f t="shared" si="193"/>
        <v/>
      </c>
      <c r="P593" s="123" t="str">
        <f t="shared" si="193"/>
        <v/>
      </c>
      <c r="Q593" s="105"/>
      <c r="R593" s="122"/>
      <c r="S593" s="122"/>
      <c r="T593" s="122"/>
      <c r="U593" s="122"/>
      <c r="V593" s="124"/>
      <c r="W593" s="88"/>
      <c r="Y593" s="112"/>
    </row>
    <row r="594" spans="1:31" x14ac:dyDescent="0.3">
      <c r="A594" s="131"/>
      <c r="B594" s="109" t="s">
        <v>45</v>
      </c>
      <c r="C594" s="110" t="s">
        <v>46</v>
      </c>
      <c r="Q594" s="110" t="str">
        <f>IF((P595=""),"",MAX(D596:P596))</f>
        <v/>
      </c>
      <c r="R594" s="110" t="str">
        <f>IF(P595="","",MIN(D596:P596))</f>
        <v/>
      </c>
      <c r="S594" s="110" t="str">
        <f>IF((P596=""),"",AVERAGE(D596:P596))</f>
        <v/>
      </c>
      <c r="T594" s="110" t="str">
        <f>IF((P595=""),"",STDEV(D596:P596))</f>
        <v/>
      </c>
      <c r="U594" s="110" t="str">
        <f>IF((P595=""),"",((Q594-R594)/(Q594+R594))*100)</f>
        <v/>
      </c>
      <c r="V594" s="70" t="str">
        <f>IF(P595="","",IF(U594&lt;7.2,IF(S594&gt;AB594,IF(S594&lt;AC594,"Pass","Fail"),"Fail"),"Fail"))</f>
        <v/>
      </c>
      <c r="W594" s="125"/>
      <c r="Y594" s="112"/>
      <c r="Z594" s="113">
        <v>1600</v>
      </c>
      <c r="AA594" s="113">
        <v>2600</v>
      </c>
      <c r="AB594" s="114">
        <v>1900</v>
      </c>
      <c r="AC594" s="114">
        <v>2250</v>
      </c>
      <c r="AD594" s="115">
        <v>10</v>
      </c>
      <c r="AE594" s="115">
        <v>3.6</v>
      </c>
    </row>
    <row r="595" spans="1:31" x14ac:dyDescent="0.3">
      <c r="A595" s="133"/>
      <c r="B595" s="117"/>
      <c r="C595" s="117" t="s">
        <v>47</v>
      </c>
      <c r="Q595" s="117"/>
      <c r="R595" s="117"/>
      <c r="S595" s="117"/>
      <c r="T595" s="117"/>
      <c r="U595" s="117"/>
      <c r="V595" s="118"/>
      <c r="W595" s="79"/>
      <c r="Y595" s="112"/>
    </row>
    <row r="596" spans="1:31" ht="31.8" thickBot="1" x14ac:dyDescent="0.35">
      <c r="A596" s="134"/>
      <c r="B596" s="122"/>
      <c r="C596" s="84" t="s">
        <v>48</v>
      </c>
      <c r="D596" s="123" t="str">
        <f t="shared" ref="D596:P596" si="194">IF(((D594="")*AND(D595="")),"",(D594-D595)*2)</f>
        <v/>
      </c>
      <c r="E596" s="123" t="str">
        <f t="shared" si="194"/>
        <v/>
      </c>
      <c r="F596" s="123" t="str">
        <f t="shared" si="194"/>
        <v/>
      </c>
      <c r="G596" s="123" t="str">
        <f t="shared" si="194"/>
        <v/>
      </c>
      <c r="H596" s="123" t="str">
        <f t="shared" si="194"/>
        <v/>
      </c>
      <c r="I596" s="123" t="str">
        <f t="shared" si="194"/>
        <v/>
      </c>
      <c r="J596" s="123" t="str">
        <f t="shared" si="194"/>
        <v/>
      </c>
      <c r="K596" s="123" t="str">
        <f t="shared" si="194"/>
        <v/>
      </c>
      <c r="L596" s="123" t="str">
        <f t="shared" si="194"/>
        <v/>
      </c>
      <c r="M596" s="123" t="str">
        <f t="shared" si="194"/>
        <v/>
      </c>
      <c r="N596" s="123" t="str">
        <f t="shared" si="194"/>
        <v/>
      </c>
      <c r="O596" s="123" t="str">
        <f t="shared" si="194"/>
        <v/>
      </c>
      <c r="P596" s="123" t="str">
        <f t="shared" si="194"/>
        <v/>
      </c>
      <c r="Q596" s="105"/>
      <c r="R596" s="122"/>
      <c r="S596" s="122"/>
      <c r="T596" s="122"/>
      <c r="U596" s="122"/>
      <c r="V596" s="124"/>
      <c r="W596" s="88"/>
      <c r="Y596" s="112"/>
    </row>
    <row r="597" spans="1:31" x14ac:dyDescent="0.3">
      <c r="A597" s="131"/>
      <c r="B597" s="109" t="s">
        <v>45</v>
      </c>
      <c r="C597" s="110" t="s">
        <v>46</v>
      </c>
      <c r="Q597" s="110" t="str">
        <f>IF((P598=""),"",MAX(D599:P599))</f>
        <v/>
      </c>
      <c r="R597" s="110" t="str">
        <f>IF(P598="","",MIN(D599:P599))</f>
        <v/>
      </c>
      <c r="S597" s="110" t="str">
        <f>IF((P599=""),"",AVERAGE(D599:P599))</f>
        <v/>
      </c>
      <c r="T597" s="110" t="str">
        <f>IF((P598=""),"",STDEV(D599:P599))</f>
        <v/>
      </c>
      <c r="U597" s="110" t="str">
        <f>IF((P598=""),"",((Q597-R597)/(Q597+R597))*100)</f>
        <v/>
      </c>
      <c r="V597" s="70" t="str">
        <f>IF(P598="","",IF(U597&lt;7.2,IF(S597&gt;AB597,IF(S597&lt;AC597,"Pass","Fail"),"Fail"),"Fail"))</f>
        <v/>
      </c>
      <c r="W597" s="125"/>
      <c r="Y597" s="112"/>
      <c r="Z597" s="113">
        <v>1600</v>
      </c>
      <c r="AA597" s="113">
        <v>2600</v>
      </c>
      <c r="AB597" s="114">
        <v>1900</v>
      </c>
      <c r="AC597" s="114">
        <v>2250</v>
      </c>
      <c r="AD597" s="115">
        <v>10</v>
      </c>
      <c r="AE597" s="115">
        <v>3.6</v>
      </c>
    </row>
    <row r="598" spans="1:31" x14ac:dyDescent="0.3">
      <c r="A598" s="133"/>
      <c r="B598" s="117"/>
      <c r="C598" s="117" t="s">
        <v>47</v>
      </c>
      <c r="Q598" s="117"/>
      <c r="R598" s="117"/>
      <c r="S598" s="117"/>
      <c r="T598" s="117"/>
      <c r="U598" s="117"/>
      <c r="V598" s="118"/>
      <c r="W598" s="79"/>
      <c r="Y598" s="112"/>
    </row>
    <row r="599" spans="1:31" ht="31.8" thickBot="1" x14ac:dyDescent="0.35">
      <c r="A599" s="134"/>
      <c r="B599" s="122"/>
      <c r="C599" s="84" t="s">
        <v>48</v>
      </c>
      <c r="D599" s="123" t="str">
        <f t="shared" ref="D599:P599" si="195">IF(((D597="")*AND(D598="")),"",(D597-D598)*2)</f>
        <v/>
      </c>
      <c r="E599" s="123" t="str">
        <f t="shared" si="195"/>
        <v/>
      </c>
      <c r="F599" s="123" t="str">
        <f t="shared" si="195"/>
        <v/>
      </c>
      <c r="G599" s="123" t="str">
        <f t="shared" si="195"/>
        <v/>
      </c>
      <c r="H599" s="123" t="str">
        <f t="shared" si="195"/>
        <v/>
      </c>
      <c r="I599" s="123" t="str">
        <f t="shared" si="195"/>
        <v/>
      </c>
      <c r="J599" s="123" t="str">
        <f t="shared" si="195"/>
        <v/>
      </c>
      <c r="K599" s="123" t="str">
        <f t="shared" si="195"/>
        <v/>
      </c>
      <c r="L599" s="123" t="str">
        <f t="shared" si="195"/>
        <v/>
      </c>
      <c r="M599" s="123" t="str">
        <f t="shared" si="195"/>
        <v/>
      </c>
      <c r="N599" s="123" t="str">
        <f t="shared" si="195"/>
        <v/>
      </c>
      <c r="O599" s="123" t="str">
        <f t="shared" si="195"/>
        <v/>
      </c>
      <c r="P599" s="123" t="str">
        <f t="shared" si="195"/>
        <v/>
      </c>
      <c r="Q599" s="105"/>
      <c r="R599" s="122"/>
      <c r="S599" s="122"/>
      <c r="T599" s="122"/>
      <c r="U599" s="122"/>
      <c r="V599" s="124"/>
      <c r="W599" s="88"/>
      <c r="Y599" s="112"/>
    </row>
    <row r="600" spans="1:31" x14ac:dyDescent="0.3">
      <c r="A600" s="131"/>
      <c r="B600" s="109" t="s">
        <v>45</v>
      </c>
      <c r="C600" s="110" t="s">
        <v>46</v>
      </c>
      <c r="Q600" s="110" t="str">
        <f>IF((P601=""),"",MAX(D602:P602))</f>
        <v/>
      </c>
      <c r="R600" s="110" t="str">
        <f>IF(P601="","",MIN(D602:P602))</f>
        <v/>
      </c>
      <c r="S600" s="110" t="str">
        <f>IF((P602=""),"",AVERAGE(D602:P602))</f>
        <v/>
      </c>
      <c r="T600" s="110" t="str">
        <f>IF((P601=""),"",STDEV(D602:P602))</f>
        <v/>
      </c>
      <c r="U600" s="110" t="str">
        <f>IF((P601=""),"",((Q600-R600)/(Q600+R600))*100)</f>
        <v/>
      </c>
      <c r="V600" s="70" t="str">
        <f>IF(P601="","",IF(U600&lt;7.2,IF(S600&gt;AB600,IF(S600&lt;AC600,"Pass","Fail"),"Fail"),"Fail"))</f>
        <v/>
      </c>
      <c r="W600" s="125"/>
      <c r="Y600" s="112"/>
      <c r="Z600" s="113">
        <v>1600</v>
      </c>
      <c r="AA600" s="113">
        <v>2600</v>
      </c>
      <c r="AB600" s="114">
        <v>1900</v>
      </c>
      <c r="AC600" s="114">
        <v>2250</v>
      </c>
      <c r="AD600" s="115">
        <v>10</v>
      </c>
      <c r="AE600" s="115">
        <v>3.6</v>
      </c>
    </row>
    <row r="601" spans="1:31" x14ac:dyDescent="0.3">
      <c r="A601" s="133"/>
      <c r="B601" s="117"/>
      <c r="C601" s="117" t="s">
        <v>47</v>
      </c>
      <c r="Q601" s="117"/>
      <c r="R601" s="117"/>
      <c r="S601" s="117"/>
      <c r="T601" s="117"/>
      <c r="U601" s="117"/>
      <c r="V601" s="118"/>
      <c r="W601" s="79"/>
      <c r="Y601" s="112"/>
    </row>
    <row r="602" spans="1:31" ht="31.8" thickBot="1" x14ac:dyDescent="0.35">
      <c r="A602" s="134"/>
      <c r="B602" s="122"/>
      <c r="C602" s="84" t="s">
        <v>48</v>
      </c>
      <c r="D602" s="123" t="str">
        <f t="shared" ref="D602:P602" si="196">IF(((D600="")*AND(D601="")),"",(D600-D601)*2)</f>
        <v/>
      </c>
      <c r="E602" s="123" t="str">
        <f t="shared" si="196"/>
        <v/>
      </c>
      <c r="F602" s="123" t="str">
        <f t="shared" si="196"/>
        <v/>
      </c>
      <c r="G602" s="123" t="str">
        <f t="shared" si="196"/>
        <v/>
      </c>
      <c r="H602" s="123" t="str">
        <f t="shared" si="196"/>
        <v/>
      </c>
      <c r="I602" s="123" t="str">
        <f t="shared" si="196"/>
        <v/>
      </c>
      <c r="J602" s="123" t="str">
        <f t="shared" si="196"/>
        <v/>
      </c>
      <c r="K602" s="123" t="str">
        <f t="shared" si="196"/>
        <v/>
      </c>
      <c r="L602" s="123" t="str">
        <f t="shared" si="196"/>
        <v/>
      </c>
      <c r="M602" s="123" t="str">
        <f t="shared" si="196"/>
        <v/>
      </c>
      <c r="N602" s="123" t="str">
        <f t="shared" si="196"/>
        <v/>
      </c>
      <c r="O602" s="123" t="str">
        <f t="shared" si="196"/>
        <v/>
      </c>
      <c r="P602" s="123" t="str">
        <f t="shared" si="196"/>
        <v/>
      </c>
      <c r="Q602" s="105"/>
      <c r="R602" s="122"/>
      <c r="S602" s="122"/>
      <c r="T602" s="122"/>
      <c r="U602" s="122"/>
      <c r="V602" s="124"/>
      <c r="W602" s="88"/>
      <c r="Y602" s="112"/>
    </row>
    <row r="603" spans="1:31" x14ac:dyDescent="0.3">
      <c r="A603" s="131"/>
      <c r="B603" s="109" t="s">
        <v>45</v>
      </c>
      <c r="C603" s="110" t="s">
        <v>46</v>
      </c>
      <c r="Q603" s="110" t="str">
        <f>IF((P604=""),"",MAX(D605:P605))</f>
        <v/>
      </c>
      <c r="R603" s="110" t="str">
        <f>IF(P604="","",MIN(D605:P605))</f>
        <v/>
      </c>
      <c r="S603" s="110" t="str">
        <f>IF((P605=""),"",AVERAGE(D605:P605))</f>
        <v/>
      </c>
      <c r="T603" s="110" t="str">
        <f>IF((P604=""),"",STDEV(D605:P605))</f>
        <v/>
      </c>
      <c r="U603" s="110" t="str">
        <f>IF((P604=""),"",((Q603-R603)/(Q603+R603))*100)</f>
        <v/>
      </c>
      <c r="V603" s="70" t="str">
        <f>IF(P604="","",IF(U603&lt;7.2,IF(S603&gt;AB603,IF(S603&lt;AC603,"Pass","Fail"),"Fail"),"Fail"))</f>
        <v/>
      </c>
      <c r="W603" s="125"/>
      <c r="Y603" s="112"/>
      <c r="Z603" s="113">
        <v>1600</v>
      </c>
      <c r="AA603" s="113">
        <v>2600</v>
      </c>
      <c r="AB603" s="114">
        <v>1900</v>
      </c>
      <c r="AC603" s="114">
        <v>2250</v>
      </c>
      <c r="AD603" s="115">
        <v>10</v>
      </c>
      <c r="AE603" s="115">
        <v>3.6</v>
      </c>
    </row>
    <row r="604" spans="1:31" x14ac:dyDescent="0.3">
      <c r="A604" s="133"/>
      <c r="B604" s="117"/>
      <c r="C604" s="117" t="s">
        <v>47</v>
      </c>
      <c r="Q604" s="117"/>
      <c r="R604" s="117"/>
      <c r="S604" s="117"/>
      <c r="T604" s="117"/>
      <c r="U604" s="117"/>
      <c r="V604" s="118"/>
      <c r="W604" s="79"/>
      <c r="Y604" s="112"/>
    </row>
    <row r="605" spans="1:31" ht="31.8" thickBot="1" x14ac:dyDescent="0.35">
      <c r="A605" s="134"/>
      <c r="B605" s="122"/>
      <c r="C605" s="84" t="s">
        <v>48</v>
      </c>
      <c r="D605" s="123" t="str">
        <f t="shared" ref="D605:P605" si="197">IF(((D603="")*AND(D604="")),"",(D603-D604)*2)</f>
        <v/>
      </c>
      <c r="E605" s="123" t="str">
        <f t="shared" si="197"/>
        <v/>
      </c>
      <c r="F605" s="123" t="str">
        <f t="shared" si="197"/>
        <v/>
      </c>
      <c r="G605" s="123" t="str">
        <f t="shared" si="197"/>
        <v/>
      </c>
      <c r="H605" s="123" t="str">
        <f t="shared" si="197"/>
        <v/>
      </c>
      <c r="I605" s="123" t="str">
        <f t="shared" si="197"/>
        <v/>
      </c>
      <c r="J605" s="123" t="str">
        <f t="shared" si="197"/>
        <v/>
      </c>
      <c r="K605" s="123" t="str">
        <f t="shared" si="197"/>
        <v/>
      </c>
      <c r="L605" s="123" t="str">
        <f t="shared" si="197"/>
        <v/>
      </c>
      <c r="M605" s="123" t="str">
        <f t="shared" si="197"/>
        <v/>
      </c>
      <c r="N605" s="123" t="str">
        <f t="shared" si="197"/>
        <v/>
      </c>
      <c r="O605" s="123" t="str">
        <f t="shared" si="197"/>
        <v/>
      </c>
      <c r="P605" s="123" t="str">
        <f t="shared" si="197"/>
        <v/>
      </c>
      <c r="Q605" s="105"/>
      <c r="R605" s="122"/>
      <c r="S605" s="122"/>
      <c r="T605" s="122"/>
      <c r="U605" s="122"/>
      <c r="V605" s="124"/>
      <c r="W605" s="88"/>
      <c r="Y605" s="112"/>
    </row>
    <row r="606" spans="1:31" x14ac:dyDescent="0.3">
      <c r="A606" s="131"/>
      <c r="B606" s="109" t="s">
        <v>45</v>
      </c>
      <c r="C606" s="110" t="s">
        <v>46</v>
      </c>
      <c r="Q606" s="110" t="str">
        <f>IF((P607=""),"",MAX(D608:P608))</f>
        <v/>
      </c>
      <c r="R606" s="110" t="str">
        <f>IF(P607="","",MIN(D608:P608))</f>
        <v/>
      </c>
      <c r="S606" s="110" t="str">
        <f>IF((P608=""),"",AVERAGE(D608:P608))</f>
        <v/>
      </c>
      <c r="T606" s="110" t="str">
        <f>IF((P607=""),"",STDEV(D608:P608))</f>
        <v/>
      </c>
      <c r="U606" s="110" t="str">
        <f>IF((P607=""),"",((Q606-R606)/(Q606+R606))*100)</f>
        <v/>
      </c>
      <c r="V606" s="70" t="str">
        <f>IF(P607="","",IF(U606&lt;7.2,IF(S606&gt;AB606,IF(S606&lt;AC606,"Pass","Fail"),"Fail"),"Fail"))</f>
        <v/>
      </c>
      <c r="W606" s="125"/>
      <c r="Y606" s="112"/>
      <c r="Z606" s="113">
        <v>1600</v>
      </c>
      <c r="AA606" s="113">
        <v>2600</v>
      </c>
      <c r="AB606" s="114">
        <v>1900</v>
      </c>
      <c r="AC606" s="114">
        <v>2250</v>
      </c>
      <c r="AD606" s="115">
        <v>10</v>
      </c>
      <c r="AE606" s="115">
        <v>3.6</v>
      </c>
    </row>
    <row r="607" spans="1:31" x14ac:dyDescent="0.3">
      <c r="A607" s="133"/>
      <c r="B607" s="117"/>
      <c r="C607" s="117" t="s">
        <v>47</v>
      </c>
      <c r="Q607" s="117"/>
      <c r="R607" s="117"/>
      <c r="S607" s="117"/>
      <c r="T607" s="117"/>
      <c r="U607" s="117"/>
      <c r="V607" s="118"/>
      <c r="W607" s="79"/>
      <c r="Y607" s="112"/>
    </row>
    <row r="608" spans="1:31" ht="31.8" thickBot="1" x14ac:dyDescent="0.35">
      <c r="A608" s="134"/>
      <c r="B608" s="122"/>
      <c r="C608" s="84" t="s">
        <v>48</v>
      </c>
      <c r="D608" s="123" t="str">
        <f t="shared" ref="D608:P608" si="198">IF(((D606="")*AND(D607="")),"",(D606-D607)*2)</f>
        <v/>
      </c>
      <c r="E608" s="123" t="str">
        <f t="shared" si="198"/>
        <v/>
      </c>
      <c r="F608" s="123" t="str">
        <f t="shared" si="198"/>
        <v/>
      </c>
      <c r="G608" s="123" t="str">
        <f t="shared" si="198"/>
        <v/>
      </c>
      <c r="H608" s="123" t="str">
        <f t="shared" si="198"/>
        <v/>
      </c>
      <c r="I608" s="123" t="str">
        <f t="shared" si="198"/>
        <v/>
      </c>
      <c r="J608" s="123" t="str">
        <f t="shared" si="198"/>
        <v/>
      </c>
      <c r="K608" s="123" t="str">
        <f t="shared" si="198"/>
        <v/>
      </c>
      <c r="L608" s="123" t="str">
        <f t="shared" si="198"/>
        <v/>
      </c>
      <c r="M608" s="123" t="str">
        <f t="shared" si="198"/>
        <v/>
      </c>
      <c r="N608" s="123" t="str">
        <f t="shared" si="198"/>
        <v/>
      </c>
      <c r="O608" s="123" t="str">
        <f t="shared" si="198"/>
        <v/>
      </c>
      <c r="P608" s="123" t="str">
        <f t="shared" si="198"/>
        <v/>
      </c>
      <c r="Q608" s="105"/>
      <c r="R608" s="122"/>
      <c r="S608" s="122"/>
      <c r="T608" s="122"/>
      <c r="U608" s="122"/>
      <c r="V608" s="124"/>
      <c r="W608" s="88"/>
      <c r="Y608" s="112"/>
    </row>
    <row r="609" spans="1:31" x14ac:dyDescent="0.3">
      <c r="A609" s="131"/>
      <c r="B609" s="109" t="s">
        <v>45</v>
      </c>
      <c r="C609" s="110" t="s">
        <v>46</v>
      </c>
      <c r="Q609" s="110" t="str">
        <f>IF((P610=""),"",MAX(D611:P611))</f>
        <v/>
      </c>
      <c r="R609" s="110" t="str">
        <f>IF(P610="","",MIN(D611:P611))</f>
        <v/>
      </c>
      <c r="S609" s="110" t="str">
        <f>IF((P611=""),"",AVERAGE(D611:P611))</f>
        <v/>
      </c>
      <c r="T609" s="110" t="str">
        <f>IF((P610=""),"",STDEV(D611:P611))</f>
        <v/>
      </c>
      <c r="U609" s="110" t="str">
        <f>IF((P610=""),"",((Q609-R609)/(Q609+R609))*100)</f>
        <v/>
      </c>
      <c r="V609" s="70" t="str">
        <f>IF(P610="","",IF(U609&lt;7.2,IF(S609&gt;AB609,IF(S609&lt;AC609,"Pass","Fail"),"Fail"),"Fail"))</f>
        <v/>
      </c>
      <c r="W609" s="125"/>
      <c r="Y609" s="112"/>
      <c r="Z609" s="113">
        <v>1600</v>
      </c>
      <c r="AA609" s="113">
        <v>2600</v>
      </c>
      <c r="AB609" s="114">
        <v>1900</v>
      </c>
      <c r="AC609" s="114">
        <v>2250</v>
      </c>
      <c r="AD609" s="115">
        <v>10</v>
      </c>
      <c r="AE609" s="115">
        <v>3.6</v>
      </c>
    </row>
    <row r="610" spans="1:31" x14ac:dyDescent="0.3">
      <c r="A610" s="133"/>
      <c r="B610" s="117"/>
      <c r="C610" s="117" t="s">
        <v>47</v>
      </c>
      <c r="Q610" s="117"/>
      <c r="R610" s="117"/>
      <c r="S610" s="117"/>
      <c r="T610" s="117"/>
      <c r="U610" s="117"/>
      <c r="V610" s="118"/>
      <c r="W610" s="79"/>
      <c r="Y610" s="112"/>
    </row>
    <row r="611" spans="1:31" ht="31.8" thickBot="1" x14ac:dyDescent="0.35">
      <c r="A611" s="134"/>
      <c r="B611" s="122"/>
      <c r="C611" s="84" t="s">
        <v>48</v>
      </c>
      <c r="D611" s="123" t="str">
        <f t="shared" ref="D611:P611" si="199">IF(((D609="")*AND(D610="")),"",(D609-D610)*2)</f>
        <v/>
      </c>
      <c r="E611" s="123" t="str">
        <f t="shared" si="199"/>
        <v/>
      </c>
      <c r="F611" s="123" t="str">
        <f t="shared" si="199"/>
        <v/>
      </c>
      <c r="G611" s="123" t="str">
        <f t="shared" si="199"/>
        <v/>
      </c>
      <c r="H611" s="123" t="str">
        <f t="shared" si="199"/>
        <v/>
      </c>
      <c r="I611" s="123" t="str">
        <f t="shared" si="199"/>
        <v/>
      </c>
      <c r="J611" s="123" t="str">
        <f t="shared" si="199"/>
        <v/>
      </c>
      <c r="K611" s="123" t="str">
        <f t="shared" si="199"/>
        <v/>
      </c>
      <c r="L611" s="123" t="str">
        <f t="shared" si="199"/>
        <v/>
      </c>
      <c r="M611" s="123" t="str">
        <f t="shared" si="199"/>
        <v/>
      </c>
      <c r="N611" s="123" t="str">
        <f t="shared" si="199"/>
        <v/>
      </c>
      <c r="O611" s="123" t="str">
        <f t="shared" si="199"/>
        <v/>
      </c>
      <c r="P611" s="123" t="str">
        <f t="shared" si="199"/>
        <v/>
      </c>
      <c r="Q611" s="105"/>
      <c r="R611" s="122"/>
      <c r="S611" s="122"/>
      <c r="T611" s="122"/>
      <c r="U611" s="122"/>
      <c r="V611" s="124"/>
      <c r="W611" s="88"/>
      <c r="Y611" s="112"/>
    </row>
    <row r="612" spans="1:31" x14ac:dyDescent="0.3">
      <c r="A612" s="131"/>
      <c r="B612" s="109" t="s">
        <v>45</v>
      </c>
      <c r="C612" s="110" t="s">
        <v>46</v>
      </c>
      <c r="Q612" s="110" t="str">
        <f>IF((P613=""),"",MAX(D614:P614))</f>
        <v/>
      </c>
      <c r="R612" s="110" t="str">
        <f>IF(P613="","",MIN(D614:P614))</f>
        <v/>
      </c>
      <c r="S612" s="110" t="str">
        <f>IF((P614=""),"",AVERAGE(D614:P614))</f>
        <v/>
      </c>
      <c r="T612" s="110" t="str">
        <f>IF((P613=""),"",STDEV(D614:P614))</f>
        <v/>
      </c>
      <c r="U612" s="110" t="str">
        <f>IF((P613=""),"",((Q612-R612)/(Q612+R612))*100)</f>
        <v/>
      </c>
      <c r="V612" s="70" t="str">
        <f>IF(P613="","",IF(U612&lt;7.2,IF(S612&gt;AB612,IF(S612&lt;AC612,"Pass","Fail"),"Fail"),"Fail"))</f>
        <v/>
      </c>
      <c r="W612" s="125"/>
      <c r="Y612" s="112"/>
      <c r="Z612" s="113">
        <v>1600</v>
      </c>
      <c r="AA612" s="113">
        <v>2600</v>
      </c>
      <c r="AB612" s="114">
        <v>1900</v>
      </c>
      <c r="AC612" s="114">
        <v>2250</v>
      </c>
      <c r="AD612" s="115">
        <v>10</v>
      </c>
      <c r="AE612" s="115">
        <v>3.6</v>
      </c>
    </row>
    <row r="613" spans="1:31" x14ac:dyDescent="0.3">
      <c r="A613" s="133"/>
      <c r="B613" s="117"/>
      <c r="C613" s="117" t="s">
        <v>47</v>
      </c>
      <c r="Q613" s="117"/>
      <c r="R613" s="117"/>
      <c r="S613" s="117"/>
      <c r="T613" s="117"/>
      <c r="U613" s="117"/>
      <c r="V613" s="118"/>
      <c r="W613" s="79"/>
      <c r="Y613" s="112"/>
    </row>
    <row r="614" spans="1:31" ht="31.8" thickBot="1" x14ac:dyDescent="0.35">
      <c r="A614" s="134"/>
      <c r="B614" s="122"/>
      <c r="C614" s="84" t="s">
        <v>48</v>
      </c>
      <c r="D614" s="123" t="str">
        <f t="shared" ref="D614:P614" si="200">IF(((D612="")*AND(D613="")),"",(D612-D613)*2)</f>
        <v/>
      </c>
      <c r="E614" s="123" t="str">
        <f t="shared" si="200"/>
        <v/>
      </c>
      <c r="F614" s="123" t="str">
        <f t="shared" si="200"/>
        <v/>
      </c>
      <c r="G614" s="123" t="str">
        <f t="shared" si="200"/>
        <v/>
      </c>
      <c r="H614" s="123" t="str">
        <f t="shared" si="200"/>
        <v/>
      </c>
      <c r="I614" s="123" t="str">
        <f t="shared" si="200"/>
        <v/>
      </c>
      <c r="J614" s="123" t="str">
        <f t="shared" si="200"/>
        <v/>
      </c>
      <c r="K614" s="123" t="str">
        <f t="shared" si="200"/>
        <v/>
      </c>
      <c r="L614" s="123" t="str">
        <f t="shared" si="200"/>
        <v/>
      </c>
      <c r="M614" s="123" t="str">
        <f t="shared" si="200"/>
        <v/>
      </c>
      <c r="N614" s="123" t="str">
        <f t="shared" si="200"/>
        <v/>
      </c>
      <c r="O614" s="123" t="str">
        <f t="shared" si="200"/>
        <v/>
      </c>
      <c r="P614" s="123" t="str">
        <f t="shared" si="200"/>
        <v/>
      </c>
      <c r="Q614" s="105"/>
      <c r="R614" s="122"/>
      <c r="S614" s="122"/>
      <c r="T614" s="122"/>
      <c r="U614" s="122"/>
      <c r="V614" s="124"/>
      <c r="W614" s="88"/>
      <c r="Y614" s="112"/>
    </row>
    <row r="615" spans="1:31" x14ac:dyDescent="0.3">
      <c r="A615" s="131"/>
      <c r="B615" s="109" t="s">
        <v>45</v>
      </c>
      <c r="C615" s="110" t="s">
        <v>46</v>
      </c>
      <c r="Q615" s="110" t="str">
        <f>IF((P616=""),"",MAX(D617:P617))</f>
        <v/>
      </c>
      <c r="R615" s="110" t="str">
        <f>IF(P616="","",MIN(D617:P617))</f>
        <v/>
      </c>
      <c r="S615" s="110" t="str">
        <f>IF((P617=""),"",AVERAGE(D617:P617))</f>
        <v/>
      </c>
      <c r="T615" s="110" t="str">
        <f>IF((P616=""),"",STDEV(D617:P617))</f>
        <v/>
      </c>
      <c r="U615" s="110" t="str">
        <f>IF((P616=""),"",((Q615-R615)/(Q615+R615))*100)</f>
        <v/>
      </c>
      <c r="V615" s="70" t="str">
        <f>IF(P616="","",IF(U615&lt;7.2,IF(S615&gt;AB615,IF(S615&lt;AC615,"Pass","Fail"),"Fail"),"Fail"))</f>
        <v/>
      </c>
      <c r="W615" s="125"/>
      <c r="Y615" s="112"/>
      <c r="Z615" s="113">
        <v>1600</v>
      </c>
      <c r="AA615" s="113">
        <v>2600</v>
      </c>
      <c r="AB615" s="114">
        <v>1900</v>
      </c>
      <c r="AC615" s="114">
        <v>2250</v>
      </c>
      <c r="AD615" s="115">
        <v>10</v>
      </c>
      <c r="AE615" s="115">
        <v>3.6</v>
      </c>
    </row>
    <row r="616" spans="1:31" x14ac:dyDescent="0.3">
      <c r="A616" s="133"/>
      <c r="B616" s="117"/>
      <c r="C616" s="117" t="s">
        <v>47</v>
      </c>
      <c r="Q616" s="117"/>
      <c r="R616" s="117"/>
      <c r="S616" s="117"/>
      <c r="T616" s="117"/>
      <c r="U616" s="117"/>
      <c r="V616" s="118"/>
      <c r="W616" s="79"/>
      <c r="Y616" s="112"/>
    </row>
    <row r="617" spans="1:31" ht="31.8" thickBot="1" x14ac:dyDescent="0.35">
      <c r="A617" s="134"/>
      <c r="B617" s="122"/>
      <c r="C617" s="84" t="s">
        <v>48</v>
      </c>
      <c r="D617" s="123" t="str">
        <f t="shared" ref="D617:P617" si="201">IF(((D615="")*AND(D616="")),"",(D615-D616)*2)</f>
        <v/>
      </c>
      <c r="E617" s="123" t="str">
        <f t="shared" si="201"/>
        <v/>
      </c>
      <c r="F617" s="123" t="str">
        <f t="shared" si="201"/>
        <v/>
      </c>
      <c r="G617" s="123" t="str">
        <f t="shared" si="201"/>
        <v/>
      </c>
      <c r="H617" s="123" t="str">
        <f t="shared" si="201"/>
        <v/>
      </c>
      <c r="I617" s="123" t="str">
        <f t="shared" si="201"/>
        <v/>
      </c>
      <c r="J617" s="123" t="str">
        <f t="shared" si="201"/>
        <v/>
      </c>
      <c r="K617" s="123" t="str">
        <f t="shared" si="201"/>
        <v/>
      </c>
      <c r="L617" s="123" t="str">
        <f t="shared" si="201"/>
        <v/>
      </c>
      <c r="M617" s="123" t="str">
        <f t="shared" si="201"/>
        <v/>
      </c>
      <c r="N617" s="123" t="str">
        <f t="shared" si="201"/>
        <v/>
      </c>
      <c r="O617" s="123" t="str">
        <f t="shared" si="201"/>
        <v/>
      </c>
      <c r="P617" s="123" t="str">
        <f t="shared" si="201"/>
        <v/>
      </c>
      <c r="Q617" s="105"/>
      <c r="R617" s="122"/>
      <c r="S617" s="122"/>
      <c r="T617" s="122"/>
      <c r="U617" s="122"/>
      <c r="V617" s="124"/>
      <c r="W617" s="88"/>
      <c r="Y617" s="112"/>
    </row>
    <row r="618" spans="1:31" x14ac:dyDescent="0.3">
      <c r="A618" s="131"/>
      <c r="B618" s="109" t="s">
        <v>45</v>
      </c>
      <c r="C618" s="110" t="s">
        <v>46</v>
      </c>
      <c r="Q618" s="110" t="str">
        <f>IF((P619=""),"",MAX(D620:P620))</f>
        <v/>
      </c>
      <c r="R618" s="110" t="str">
        <f>IF(P619="","",MIN(D620:P620))</f>
        <v/>
      </c>
      <c r="S618" s="110" t="str">
        <f>IF((P620=""),"",AVERAGE(D620:P620))</f>
        <v/>
      </c>
      <c r="T618" s="110" t="str">
        <f>IF((P619=""),"",STDEV(D620:P620))</f>
        <v/>
      </c>
      <c r="U618" s="110" t="str">
        <f>IF((P619=""),"",((Q618-R618)/(Q618+R618))*100)</f>
        <v/>
      </c>
      <c r="V618" s="70" t="str">
        <f>IF(P619="","",IF(U618&lt;7.2,IF(S618&gt;AB618,IF(S618&lt;AC618,"Pass","Fail"),"Fail"),"Fail"))</f>
        <v/>
      </c>
      <c r="W618" s="125"/>
      <c r="Y618" s="112"/>
      <c r="Z618" s="113">
        <v>1600</v>
      </c>
      <c r="AA618" s="113">
        <v>2600</v>
      </c>
      <c r="AB618" s="114">
        <v>1900</v>
      </c>
      <c r="AC618" s="114">
        <v>2250</v>
      </c>
      <c r="AD618" s="115">
        <v>10</v>
      </c>
      <c r="AE618" s="115">
        <v>3.6</v>
      </c>
    </row>
    <row r="619" spans="1:31" x14ac:dyDescent="0.3">
      <c r="A619" s="133"/>
      <c r="B619" s="117"/>
      <c r="C619" s="117" t="s">
        <v>47</v>
      </c>
      <c r="Q619" s="117"/>
      <c r="R619" s="117"/>
      <c r="S619" s="117"/>
      <c r="T619" s="117"/>
      <c r="U619" s="117"/>
      <c r="V619" s="118"/>
      <c r="W619" s="79"/>
      <c r="Y619" s="112"/>
    </row>
    <row r="620" spans="1:31" ht="31.8" thickBot="1" x14ac:dyDescent="0.35">
      <c r="A620" s="134"/>
      <c r="B620" s="122"/>
      <c r="C620" s="84" t="s">
        <v>48</v>
      </c>
      <c r="D620" s="123" t="str">
        <f t="shared" ref="D620:P620" si="202">IF(((D618="")*AND(D619="")),"",(D618-D619)*2)</f>
        <v/>
      </c>
      <c r="E620" s="123" t="str">
        <f t="shared" si="202"/>
        <v/>
      </c>
      <c r="F620" s="123" t="str">
        <f t="shared" si="202"/>
        <v/>
      </c>
      <c r="G620" s="123" t="str">
        <f t="shared" si="202"/>
        <v/>
      </c>
      <c r="H620" s="123" t="str">
        <f t="shared" si="202"/>
        <v/>
      </c>
      <c r="I620" s="123" t="str">
        <f t="shared" si="202"/>
        <v/>
      </c>
      <c r="J620" s="123" t="str">
        <f t="shared" si="202"/>
        <v/>
      </c>
      <c r="K620" s="123" t="str">
        <f t="shared" si="202"/>
        <v/>
      </c>
      <c r="L620" s="123" t="str">
        <f t="shared" si="202"/>
        <v/>
      </c>
      <c r="M620" s="123" t="str">
        <f t="shared" si="202"/>
        <v/>
      </c>
      <c r="N620" s="123" t="str">
        <f t="shared" si="202"/>
        <v/>
      </c>
      <c r="O620" s="123" t="str">
        <f t="shared" si="202"/>
        <v/>
      </c>
      <c r="P620" s="123" t="str">
        <f t="shared" si="202"/>
        <v/>
      </c>
      <c r="Q620" s="105"/>
      <c r="R620" s="122"/>
      <c r="S620" s="122"/>
      <c r="T620" s="122"/>
      <c r="U620" s="122"/>
      <c r="V620" s="124"/>
      <c r="W620" s="88"/>
      <c r="Y620" s="112"/>
    </row>
    <row r="621" spans="1:31" x14ac:dyDescent="0.3">
      <c r="A621" s="131"/>
      <c r="B621" s="109" t="s">
        <v>45</v>
      </c>
      <c r="C621" s="110" t="s">
        <v>46</v>
      </c>
      <c r="Q621" s="110" t="str">
        <f>IF((P622=""),"",MAX(D623:P623))</f>
        <v/>
      </c>
      <c r="R621" s="110" t="str">
        <f>IF(P622="","",MIN(D623:P623))</f>
        <v/>
      </c>
      <c r="S621" s="110" t="str">
        <f>IF((P623=""),"",AVERAGE(D623:P623))</f>
        <v/>
      </c>
      <c r="T621" s="110" t="str">
        <f>IF((P622=""),"",STDEV(D623:P623))</f>
        <v/>
      </c>
      <c r="U621" s="110" t="str">
        <f>IF((P622=""),"",((Q621-R621)/(Q621+R621))*100)</f>
        <v/>
      </c>
      <c r="V621" s="70" t="str">
        <f>IF(P622="","",IF(U621&lt;7.2,IF(S621&gt;AB621,IF(S621&lt;AC621,"Pass","Fail"),"Fail"),"Fail"))</f>
        <v/>
      </c>
      <c r="W621" s="125"/>
      <c r="Y621" s="112"/>
      <c r="Z621" s="113">
        <v>1600</v>
      </c>
      <c r="AA621" s="113">
        <v>2600</v>
      </c>
      <c r="AB621" s="114">
        <v>1900</v>
      </c>
      <c r="AC621" s="114">
        <v>2250</v>
      </c>
      <c r="AD621" s="115">
        <v>10</v>
      </c>
      <c r="AE621" s="115">
        <v>3.6</v>
      </c>
    </row>
    <row r="622" spans="1:31" x14ac:dyDescent="0.3">
      <c r="A622" s="133"/>
      <c r="B622" s="117"/>
      <c r="C622" s="117" t="s">
        <v>47</v>
      </c>
      <c r="Q622" s="117"/>
      <c r="R622" s="117"/>
      <c r="S622" s="117"/>
      <c r="T622" s="117"/>
      <c r="U622" s="117"/>
      <c r="V622" s="118"/>
      <c r="W622" s="79"/>
      <c r="Y622" s="112"/>
    </row>
    <row r="623" spans="1:31" ht="31.8" thickBot="1" x14ac:dyDescent="0.35">
      <c r="A623" s="134"/>
      <c r="B623" s="122"/>
      <c r="C623" s="84" t="s">
        <v>48</v>
      </c>
      <c r="D623" s="123" t="str">
        <f t="shared" ref="D623:P623" si="203">IF(((D621="")*AND(D622="")),"",(D621-D622)*2)</f>
        <v/>
      </c>
      <c r="E623" s="123" t="str">
        <f t="shared" si="203"/>
        <v/>
      </c>
      <c r="F623" s="123" t="str">
        <f t="shared" si="203"/>
        <v/>
      </c>
      <c r="G623" s="123" t="str">
        <f t="shared" si="203"/>
        <v/>
      </c>
      <c r="H623" s="123" t="str">
        <f t="shared" si="203"/>
        <v/>
      </c>
      <c r="I623" s="123" t="str">
        <f t="shared" si="203"/>
        <v/>
      </c>
      <c r="J623" s="123" t="str">
        <f t="shared" si="203"/>
        <v/>
      </c>
      <c r="K623" s="123" t="str">
        <f t="shared" si="203"/>
        <v/>
      </c>
      <c r="L623" s="123" t="str">
        <f t="shared" si="203"/>
        <v/>
      </c>
      <c r="M623" s="123" t="str">
        <f t="shared" si="203"/>
        <v/>
      </c>
      <c r="N623" s="123" t="str">
        <f t="shared" si="203"/>
        <v/>
      </c>
      <c r="O623" s="123" t="str">
        <f t="shared" si="203"/>
        <v/>
      </c>
      <c r="P623" s="123" t="str">
        <f t="shared" si="203"/>
        <v/>
      </c>
      <c r="Q623" s="105"/>
      <c r="R623" s="122"/>
      <c r="S623" s="122"/>
      <c r="T623" s="122"/>
      <c r="U623" s="122"/>
      <c r="V623" s="124"/>
      <c r="W623" s="88"/>
      <c r="Y623" s="112"/>
    </row>
    <row r="624" spans="1:31" x14ac:dyDescent="0.3">
      <c r="A624" s="131"/>
      <c r="B624" s="109" t="s">
        <v>45</v>
      </c>
      <c r="C624" s="110" t="s">
        <v>46</v>
      </c>
      <c r="Q624" s="110" t="str">
        <f>IF((P625=""),"",MAX(D626:P626))</f>
        <v/>
      </c>
      <c r="R624" s="110" t="str">
        <f>IF(P625="","",MIN(D626:P626))</f>
        <v/>
      </c>
      <c r="S624" s="110" t="str">
        <f>IF((P626=""),"",AVERAGE(D626:P626))</f>
        <v/>
      </c>
      <c r="T624" s="110" t="str">
        <f>IF((P625=""),"",STDEV(D626:P626))</f>
        <v/>
      </c>
      <c r="U624" s="110" t="str">
        <f>IF((P625=""),"",((Q624-R624)/(Q624+R624))*100)</f>
        <v/>
      </c>
      <c r="V624" s="70" t="str">
        <f>IF(P625="","",IF(U624&lt;7.2,IF(S624&gt;AB624,IF(S624&lt;AC624,"Pass","Fail"),"Fail"),"Fail"))</f>
        <v/>
      </c>
      <c r="W624" s="125"/>
      <c r="Y624" s="112"/>
      <c r="Z624" s="113">
        <v>1600</v>
      </c>
      <c r="AA624" s="113">
        <v>2600</v>
      </c>
      <c r="AB624" s="114">
        <v>1900</v>
      </c>
      <c r="AC624" s="114">
        <v>2250</v>
      </c>
      <c r="AD624" s="115">
        <v>10</v>
      </c>
      <c r="AE624" s="115">
        <v>3.6</v>
      </c>
    </row>
    <row r="625" spans="1:31" x14ac:dyDescent="0.3">
      <c r="A625" s="133"/>
      <c r="B625" s="117"/>
      <c r="C625" s="117" t="s">
        <v>47</v>
      </c>
      <c r="Q625" s="117"/>
      <c r="R625" s="117"/>
      <c r="S625" s="117"/>
      <c r="T625" s="117"/>
      <c r="U625" s="117"/>
      <c r="V625" s="118"/>
      <c r="W625" s="79"/>
      <c r="Y625" s="112"/>
    </row>
    <row r="626" spans="1:31" ht="31.8" thickBot="1" x14ac:dyDescent="0.35">
      <c r="A626" s="134"/>
      <c r="B626" s="122"/>
      <c r="C626" s="84" t="s">
        <v>48</v>
      </c>
      <c r="D626" s="123" t="str">
        <f t="shared" ref="D626:P626" si="204">IF(((D624="")*AND(D625="")),"",(D624-D625)*2)</f>
        <v/>
      </c>
      <c r="E626" s="123" t="str">
        <f t="shared" si="204"/>
        <v/>
      </c>
      <c r="F626" s="123" t="str">
        <f t="shared" si="204"/>
        <v/>
      </c>
      <c r="G626" s="123" t="str">
        <f t="shared" si="204"/>
        <v/>
      </c>
      <c r="H626" s="123" t="str">
        <f t="shared" si="204"/>
        <v/>
      </c>
      <c r="I626" s="123" t="str">
        <f t="shared" si="204"/>
        <v/>
      </c>
      <c r="J626" s="123" t="str">
        <f t="shared" si="204"/>
        <v/>
      </c>
      <c r="K626" s="123" t="str">
        <f t="shared" si="204"/>
        <v/>
      </c>
      <c r="L626" s="123" t="str">
        <f t="shared" si="204"/>
        <v/>
      </c>
      <c r="M626" s="123" t="str">
        <f t="shared" si="204"/>
        <v/>
      </c>
      <c r="N626" s="123" t="str">
        <f t="shared" si="204"/>
        <v/>
      </c>
      <c r="O626" s="123" t="str">
        <f t="shared" si="204"/>
        <v/>
      </c>
      <c r="P626" s="123" t="str">
        <f t="shared" si="204"/>
        <v/>
      </c>
      <c r="Q626" s="105"/>
      <c r="R626" s="122"/>
      <c r="S626" s="122"/>
      <c r="T626" s="122"/>
      <c r="U626" s="122"/>
      <c r="V626" s="124"/>
      <c r="W626" s="88"/>
      <c r="Y626" s="112"/>
    </row>
    <row r="627" spans="1:31" x14ac:dyDescent="0.3">
      <c r="A627" s="131"/>
      <c r="B627" s="109" t="s">
        <v>45</v>
      </c>
      <c r="C627" s="110" t="s">
        <v>46</v>
      </c>
      <c r="Q627" s="110" t="str">
        <f>IF((P628=""),"",MAX(D629:P629))</f>
        <v/>
      </c>
      <c r="R627" s="110" t="str">
        <f>IF(P628="","",MIN(D629:P629))</f>
        <v/>
      </c>
      <c r="S627" s="110" t="str">
        <f>IF((P629=""),"",AVERAGE(D629:P629))</f>
        <v/>
      </c>
      <c r="T627" s="110" t="str">
        <f>IF((P628=""),"",STDEV(D629:P629))</f>
        <v/>
      </c>
      <c r="U627" s="110" t="str">
        <f>IF((P628=""),"",((Q627-R627)/(Q627+R627))*100)</f>
        <v/>
      </c>
      <c r="V627" s="70" t="str">
        <f>IF(P628="","",IF(U627&lt;7.2,IF(S627&gt;AB627,IF(S627&lt;AC627,"Pass","Fail"),"Fail"),"Fail"))</f>
        <v/>
      </c>
      <c r="W627" s="125"/>
      <c r="Y627" s="112"/>
      <c r="Z627" s="113">
        <v>1600</v>
      </c>
      <c r="AA627" s="113">
        <v>2600</v>
      </c>
      <c r="AB627" s="114">
        <v>1900</v>
      </c>
      <c r="AC627" s="114">
        <v>2250</v>
      </c>
      <c r="AD627" s="115">
        <v>10</v>
      </c>
      <c r="AE627" s="115">
        <v>3.6</v>
      </c>
    </row>
    <row r="628" spans="1:31" x14ac:dyDescent="0.3">
      <c r="A628" s="133"/>
      <c r="B628" s="117"/>
      <c r="C628" s="117" t="s">
        <v>47</v>
      </c>
      <c r="Q628" s="117"/>
      <c r="R628" s="117"/>
      <c r="S628" s="117"/>
      <c r="T628" s="117"/>
      <c r="U628" s="117"/>
      <c r="V628" s="118"/>
      <c r="W628" s="79"/>
      <c r="Y628" s="112"/>
    </row>
    <row r="629" spans="1:31" ht="31.8" thickBot="1" x14ac:dyDescent="0.35">
      <c r="A629" s="134"/>
      <c r="B629" s="122"/>
      <c r="C629" s="84" t="s">
        <v>48</v>
      </c>
      <c r="D629" s="123" t="str">
        <f t="shared" ref="D629:P629" si="205">IF(((D627="")*AND(D628="")),"",(D627-D628)*2)</f>
        <v/>
      </c>
      <c r="E629" s="123" t="str">
        <f t="shared" si="205"/>
        <v/>
      </c>
      <c r="F629" s="123" t="str">
        <f t="shared" si="205"/>
        <v/>
      </c>
      <c r="G629" s="123" t="str">
        <f t="shared" si="205"/>
        <v/>
      </c>
      <c r="H629" s="123" t="str">
        <f t="shared" si="205"/>
        <v/>
      </c>
      <c r="I629" s="123" t="str">
        <f t="shared" si="205"/>
        <v/>
      </c>
      <c r="J629" s="123" t="str">
        <f t="shared" si="205"/>
        <v/>
      </c>
      <c r="K629" s="123" t="str">
        <f t="shared" si="205"/>
        <v/>
      </c>
      <c r="L629" s="123" t="str">
        <f t="shared" si="205"/>
        <v/>
      </c>
      <c r="M629" s="123" t="str">
        <f t="shared" si="205"/>
        <v/>
      </c>
      <c r="N629" s="123" t="str">
        <f t="shared" si="205"/>
        <v/>
      </c>
      <c r="O629" s="123" t="str">
        <f t="shared" si="205"/>
        <v/>
      </c>
      <c r="P629" s="123" t="str">
        <f t="shared" si="205"/>
        <v/>
      </c>
      <c r="Q629" s="105"/>
      <c r="R629" s="122"/>
      <c r="S629" s="122"/>
      <c r="T629" s="122"/>
      <c r="U629" s="122"/>
      <c r="V629" s="124"/>
      <c r="W629" s="88"/>
      <c r="Y629" s="112"/>
    </row>
    <row r="630" spans="1:31" x14ac:dyDescent="0.3">
      <c r="A630" s="131"/>
      <c r="B630" s="109" t="s">
        <v>45</v>
      </c>
      <c r="C630" s="110" t="s">
        <v>46</v>
      </c>
      <c r="Q630" s="110" t="str">
        <f>IF((P631=""),"",MAX(D632:P632))</f>
        <v/>
      </c>
      <c r="R630" s="110" t="str">
        <f>IF(P631="","",MIN(D632:P632))</f>
        <v/>
      </c>
      <c r="S630" s="110" t="str">
        <f>IF((P632=""),"",AVERAGE(D632:P632))</f>
        <v/>
      </c>
      <c r="T630" s="110" t="str">
        <f>IF((P631=""),"",STDEV(D632:P632))</f>
        <v/>
      </c>
      <c r="U630" s="110" t="str">
        <f>IF((P631=""),"",((Q630-R630)/(Q630+R630))*100)</f>
        <v/>
      </c>
      <c r="V630" s="70" t="str">
        <f>IF(P631="","",IF(U630&lt;7.2,IF(S630&gt;AB630,IF(S630&lt;AC630,"Pass","Fail"),"Fail"),"Fail"))</f>
        <v/>
      </c>
      <c r="W630" s="125"/>
      <c r="Y630" s="112"/>
      <c r="Z630" s="113">
        <v>1600</v>
      </c>
      <c r="AA630" s="113">
        <v>2600</v>
      </c>
      <c r="AB630" s="114">
        <v>1900</v>
      </c>
      <c r="AC630" s="114">
        <v>2250</v>
      </c>
      <c r="AD630" s="115">
        <v>10</v>
      </c>
      <c r="AE630" s="115">
        <v>3.6</v>
      </c>
    </row>
    <row r="631" spans="1:31" x14ac:dyDescent="0.3">
      <c r="A631" s="133"/>
      <c r="B631" s="117"/>
      <c r="C631" s="117" t="s">
        <v>47</v>
      </c>
      <c r="Q631" s="117"/>
      <c r="R631" s="117"/>
      <c r="S631" s="117"/>
      <c r="T631" s="117"/>
      <c r="U631" s="117"/>
      <c r="V631" s="118"/>
      <c r="W631" s="79"/>
      <c r="Y631" s="112"/>
    </row>
    <row r="632" spans="1:31" ht="31.8" thickBot="1" x14ac:dyDescent="0.35">
      <c r="A632" s="134"/>
      <c r="B632" s="122"/>
      <c r="C632" s="84" t="s">
        <v>48</v>
      </c>
      <c r="D632" s="123" t="str">
        <f t="shared" ref="D632:P632" si="206">IF(((D630="")*AND(D631="")),"",(D630-D631)*2)</f>
        <v/>
      </c>
      <c r="E632" s="123" t="str">
        <f t="shared" si="206"/>
        <v/>
      </c>
      <c r="F632" s="123" t="str">
        <f t="shared" si="206"/>
        <v/>
      </c>
      <c r="G632" s="123" t="str">
        <f t="shared" si="206"/>
        <v/>
      </c>
      <c r="H632" s="123" t="str">
        <f t="shared" si="206"/>
        <v/>
      </c>
      <c r="I632" s="123" t="str">
        <f t="shared" si="206"/>
        <v/>
      </c>
      <c r="J632" s="123" t="str">
        <f t="shared" si="206"/>
        <v/>
      </c>
      <c r="K632" s="123" t="str">
        <f t="shared" si="206"/>
        <v/>
      </c>
      <c r="L632" s="123" t="str">
        <f t="shared" si="206"/>
        <v/>
      </c>
      <c r="M632" s="123" t="str">
        <f t="shared" si="206"/>
        <v/>
      </c>
      <c r="N632" s="123" t="str">
        <f t="shared" si="206"/>
        <v/>
      </c>
      <c r="O632" s="123" t="str">
        <f t="shared" si="206"/>
        <v/>
      </c>
      <c r="P632" s="123" t="str">
        <f t="shared" si="206"/>
        <v/>
      </c>
      <c r="Q632" s="105"/>
      <c r="R632" s="122"/>
      <c r="S632" s="122"/>
      <c r="T632" s="122"/>
      <c r="U632" s="122"/>
      <c r="V632" s="124"/>
      <c r="W632" s="88"/>
      <c r="Y632" s="112"/>
    </row>
    <row r="633" spans="1:31" x14ac:dyDescent="0.3">
      <c r="A633" s="131"/>
      <c r="B633" s="109" t="s">
        <v>45</v>
      </c>
      <c r="C633" s="110" t="s">
        <v>46</v>
      </c>
      <c r="Q633" s="110" t="str">
        <f>IF((P634=""),"",MAX(D635:P635))</f>
        <v/>
      </c>
      <c r="R633" s="110" t="str">
        <f>IF(P634="","",MIN(D635:P635))</f>
        <v/>
      </c>
      <c r="S633" s="110" t="str">
        <f>IF((P635=""),"",AVERAGE(D635:P635))</f>
        <v/>
      </c>
      <c r="T633" s="110" t="str">
        <f>IF((P634=""),"",STDEV(D635:P635))</f>
        <v/>
      </c>
      <c r="U633" s="110" t="str">
        <f>IF((P634=""),"",((Q633-R633)/(Q633+R633))*100)</f>
        <v/>
      </c>
      <c r="V633" s="70" t="str">
        <f>IF(P634="","",IF(U633&lt;7.2,IF(S633&gt;AB633,IF(S633&lt;AC633,"Pass","Fail"),"Fail"),"Fail"))</f>
        <v/>
      </c>
      <c r="W633" s="125"/>
      <c r="Y633" s="112"/>
      <c r="Z633" s="113">
        <v>1600</v>
      </c>
      <c r="AA633" s="113">
        <v>2600</v>
      </c>
      <c r="AB633" s="114">
        <v>1900</v>
      </c>
      <c r="AC633" s="114">
        <v>2250</v>
      </c>
      <c r="AD633" s="115">
        <v>10</v>
      </c>
      <c r="AE633" s="115">
        <v>3.6</v>
      </c>
    </row>
    <row r="634" spans="1:31" x14ac:dyDescent="0.3">
      <c r="A634" s="133"/>
      <c r="B634" s="117"/>
      <c r="C634" s="117" t="s">
        <v>47</v>
      </c>
      <c r="Q634" s="117"/>
      <c r="R634" s="117"/>
      <c r="S634" s="117"/>
      <c r="T634" s="117"/>
      <c r="U634" s="117"/>
      <c r="V634" s="118"/>
      <c r="W634" s="79"/>
      <c r="Y634" s="112"/>
    </row>
    <row r="635" spans="1:31" ht="31.8" thickBot="1" x14ac:dyDescent="0.35">
      <c r="A635" s="134"/>
      <c r="B635" s="122"/>
      <c r="C635" s="84" t="s">
        <v>48</v>
      </c>
      <c r="D635" s="123" t="str">
        <f t="shared" ref="D635:P635" si="207">IF(((D633="")*AND(D634="")),"",(D633-D634)*2)</f>
        <v/>
      </c>
      <c r="E635" s="123" t="str">
        <f t="shared" si="207"/>
        <v/>
      </c>
      <c r="F635" s="123" t="str">
        <f t="shared" si="207"/>
        <v/>
      </c>
      <c r="G635" s="123" t="str">
        <f t="shared" si="207"/>
        <v/>
      </c>
      <c r="H635" s="123" t="str">
        <f t="shared" si="207"/>
        <v/>
      </c>
      <c r="I635" s="123" t="str">
        <f t="shared" si="207"/>
        <v/>
      </c>
      <c r="J635" s="123" t="str">
        <f t="shared" si="207"/>
        <v/>
      </c>
      <c r="K635" s="123" t="str">
        <f t="shared" si="207"/>
        <v/>
      </c>
      <c r="L635" s="123" t="str">
        <f t="shared" si="207"/>
        <v/>
      </c>
      <c r="M635" s="123" t="str">
        <f t="shared" si="207"/>
        <v/>
      </c>
      <c r="N635" s="123" t="str">
        <f t="shared" si="207"/>
        <v/>
      </c>
      <c r="O635" s="123" t="str">
        <f t="shared" si="207"/>
        <v/>
      </c>
      <c r="P635" s="123" t="str">
        <f t="shared" si="207"/>
        <v/>
      </c>
      <c r="Q635" s="105"/>
      <c r="R635" s="122"/>
      <c r="S635" s="122"/>
      <c r="T635" s="122"/>
      <c r="U635" s="122"/>
      <c r="V635" s="124"/>
      <c r="W635" s="88"/>
      <c r="Y635" s="112"/>
    </row>
    <row r="636" spans="1:31" x14ac:dyDescent="0.3">
      <c r="A636" s="131"/>
      <c r="B636" s="109" t="s">
        <v>45</v>
      </c>
      <c r="C636" s="110" t="s">
        <v>46</v>
      </c>
      <c r="Q636" s="110" t="str">
        <f>IF((P637=""),"",MAX(D638:P638))</f>
        <v/>
      </c>
      <c r="R636" s="110" t="str">
        <f>IF(P637="","",MIN(D638:P638))</f>
        <v/>
      </c>
      <c r="S636" s="110" t="str">
        <f>IF((P638=""),"",AVERAGE(D638:P638))</f>
        <v/>
      </c>
      <c r="T636" s="110" t="str">
        <f>IF((P637=""),"",STDEV(D638:P638))</f>
        <v/>
      </c>
      <c r="U636" s="110" t="str">
        <f>IF((P637=""),"",((Q636-R636)/(Q636+R636))*100)</f>
        <v/>
      </c>
      <c r="V636" s="70" t="str">
        <f>IF(P637="","",IF(U636&lt;7.2,IF(S636&gt;AB636,IF(S636&lt;AC636,"Pass","Fail"),"Fail"),"Fail"))</f>
        <v/>
      </c>
      <c r="W636" s="125"/>
      <c r="Y636" s="112"/>
      <c r="Z636" s="113">
        <v>1600</v>
      </c>
      <c r="AA636" s="113">
        <v>2600</v>
      </c>
      <c r="AB636" s="114">
        <v>1900</v>
      </c>
      <c r="AC636" s="114">
        <v>2250</v>
      </c>
      <c r="AD636" s="115">
        <v>10</v>
      </c>
      <c r="AE636" s="115">
        <v>3.6</v>
      </c>
    </row>
    <row r="637" spans="1:31" x14ac:dyDescent="0.3">
      <c r="A637" s="133"/>
      <c r="B637" s="117"/>
      <c r="C637" s="117" t="s">
        <v>47</v>
      </c>
      <c r="Q637" s="117"/>
      <c r="R637" s="117"/>
      <c r="S637" s="117"/>
      <c r="T637" s="117"/>
      <c r="U637" s="117"/>
      <c r="V637" s="118"/>
      <c r="W637" s="79"/>
      <c r="Y637" s="112"/>
    </row>
    <row r="638" spans="1:31" ht="31.8" thickBot="1" x14ac:dyDescent="0.35">
      <c r="A638" s="134"/>
      <c r="B638" s="122"/>
      <c r="C638" s="84" t="s">
        <v>48</v>
      </c>
      <c r="D638" s="123" t="str">
        <f t="shared" ref="D638:P638" si="208">IF(((D636="")*AND(D637="")),"",(D636-D637)*2)</f>
        <v/>
      </c>
      <c r="E638" s="123" t="str">
        <f t="shared" si="208"/>
        <v/>
      </c>
      <c r="F638" s="123" t="str">
        <f t="shared" si="208"/>
        <v/>
      </c>
      <c r="G638" s="123" t="str">
        <f t="shared" si="208"/>
        <v/>
      </c>
      <c r="H638" s="123" t="str">
        <f t="shared" si="208"/>
        <v/>
      </c>
      <c r="I638" s="123" t="str">
        <f t="shared" si="208"/>
        <v/>
      </c>
      <c r="J638" s="123" t="str">
        <f t="shared" si="208"/>
        <v/>
      </c>
      <c r="K638" s="123" t="str">
        <f t="shared" si="208"/>
        <v/>
      </c>
      <c r="L638" s="123" t="str">
        <f t="shared" si="208"/>
        <v/>
      </c>
      <c r="M638" s="123" t="str">
        <f t="shared" si="208"/>
        <v/>
      </c>
      <c r="N638" s="123" t="str">
        <f t="shared" si="208"/>
        <v/>
      </c>
      <c r="O638" s="123" t="str">
        <f t="shared" si="208"/>
        <v/>
      </c>
      <c r="P638" s="123" t="str">
        <f t="shared" si="208"/>
        <v/>
      </c>
      <c r="Q638" s="105"/>
      <c r="R638" s="122"/>
      <c r="S638" s="122"/>
      <c r="T638" s="122"/>
      <c r="U638" s="122"/>
      <c r="V638" s="124"/>
      <c r="W638" s="88"/>
      <c r="Y638" s="112"/>
    </row>
    <row r="639" spans="1:31" x14ac:dyDescent="0.3">
      <c r="A639" s="131"/>
      <c r="B639" s="109" t="s">
        <v>45</v>
      </c>
      <c r="C639" s="110" t="s">
        <v>46</v>
      </c>
      <c r="Q639" s="110" t="str">
        <f>IF((P640=""),"",MAX(D641:P641))</f>
        <v/>
      </c>
      <c r="R639" s="110" t="str">
        <f>IF(P640="","",MIN(D641:P641))</f>
        <v/>
      </c>
      <c r="S639" s="110" t="str">
        <f>IF((P641=""),"",AVERAGE(D641:P641))</f>
        <v/>
      </c>
      <c r="T639" s="110" t="str">
        <f>IF((P640=""),"",STDEV(D641:P641))</f>
        <v/>
      </c>
      <c r="U639" s="110" t="str">
        <f>IF((P640=""),"",((Q639-R639)/(Q639+R639))*100)</f>
        <v/>
      </c>
      <c r="V639" s="70" t="str">
        <f>IF(P640="","",IF(U639&lt;7.2,IF(S639&gt;AB639,IF(S639&lt;AC639,"Pass","Fail"),"Fail"),"Fail"))</f>
        <v/>
      </c>
      <c r="W639" s="125"/>
      <c r="Y639" s="112"/>
      <c r="Z639" s="113">
        <v>1600</v>
      </c>
      <c r="AA639" s="113">
        <v>2600</v>
      </c>
      <c r="AB639" s="114">
        <v>1900</v>
      </c>
      <c r="AC639" s="114">
        <v>2250</v>
      </c>
      <c r="AD639" s="115">
        <v>10</v>
      </c>
      <c r="AE639" s="115">
        <v>3.6</v>
      </c>
    </row>
    <row r="640" spans="1:31" x14ac:dyDescent="0.3">
      <c r="A640" s="133"/>
      <c r="B640" s="117"/>
      <c r="C640" s="117" t="s">
        <v>47</v>
      </c>
      <c r="Q640" s="117"/>
      <c r="R640" s="117"/>
      <c r="S640" s="117"/>
      <c r="T640" s="117"/>
      <c r="U640" s="117"/>
      <c r="V640" s="118"/>
      <c r="W640" s="79"/>
      <c r="Y640" s="112"/>
    </row>
    <row r="641" spans="1:31" ht="31.8" thickBot="1" x14ac:dyDescent="0.35">
      <c r="A641" s="134"/>
      <c r="B641" s="122"/>
      <c r="C641" s="84" t="s">
        <v>48</v>
      </c>
      <c r="D641" s="123" t="str">
        <f t="shared" ref="D641:P641" si="209">IF(((D639="")*AND(D640="")),"",(D639-D640)*2)</f>
        <v/>
      </c>
      <c r="E641" s="123" t="str">
        <f t="shared" si="209"/>
        <v/>
      </c>
      <c r="F641" s="123" t="str">
        <f t="shared" si="209"/>
        <v/>
      </c>
      <c r="G641" s="123" t="str">
        <f t="shared" si="209"/>
        <v/>
      </c>
      <c r="H641" s="123" t="str">
        <f t="shared" si="209"/>
        <v/>
      </c>
      <c r="I641" s="123" t="str">
        <f t="shared" si="209"/>
        <v/>
      </c>
      <c r="J641" s="123" t="str">
        <f t="shared" si="209"/>
        <v/>
      </c>
      <c r="K641" s="123" t="str">
        <f t="shared" si="209"/>
        <v/>
      </c>
      <c r="L641" s="123" t="str">
        <f t="shared" si="209"/>
        <v/>
      </c>
      <c r="M641" s="123" t="str">
        <f t="shared" si="209"/>
        <v/>
      </c>
      <c r="N641" s="123" t="str">
        <f t="shared" si="209"/>
        <v/>
      </c>
      <c r="O641" s="123" t="str">
        <f t="shared" si="209"/>
        <v/>
      </c>
      <c r="P641" s="123" t="str">
        <f t="shared" si="209"/>
        <v/>
      </c>
      <c r="Q641" s="105"/>
      <c r="R641" s="122"/>
      <c r="S641" s="122"/>
      <c r="T641" s="122"/>
      <c r="U641" s="122"/>
      <c r="V641" s="124"/>
      <c r="W641" s="88"/>
      <c r="Y641" s="112"/>
    </row>
    <row r="642" spans="1:31" x14ac:dyDescent="0.3">
      <c r="A642" s="131"/>
      <c r="B642" s="109" t="s">
        <v>45</v>
      </c>
      <c r="C642" s="110" t="s">
        <v>46</v>
      </c>
      <c r="Q642" s="110" t="str">
        <f>IF((P643=""),"",MAX(D644:P644))</f>
        <v/>
      </c>
      <c r="R642" s="110" t="str">
        <f>IF(P643="","",MIN(D644:P644))</f>
        <v/>
      </c>
      <c r="S642" s="110" t="str">
        <f>IF((P644=""),"",AVERAGE(D644:P644))</f>
        <v/>
      </c>
      <c r="T642" s="110" t="str">
        <f>IF((P643=""),"",STDEV(D644:P644))</f>
        <v/>
      </c>
      <c r="U642" s="110" t="str">
        <f>IF((P643=""),"",((Q642-R642)/(Q642+R642))*100)</f>
        <v/>
      </c>
      <c r="V642" s="70" t="str">
        <f>IF(P643="","",IF(U642&lt;7.2,IF(S642&gt;AB642,IF(S642&lt;AC642,"Pass","Fail"),"Fail"),"Fail"))</f>
        <v/>
      </c>
      <c r="W642" s="125"/>
      <c r="Y642" s="112"/>
      <c r="Z642" s="113">
        <v>1600</v>
      </c>
      <c r="AA642" s="113">
        <v>2600</v>
      </c>
      <c r="AB642" s="114">
        <v>1900</v>
      </c>
      <c r="AC642" s="114">
        <v>2250</v>
      </c>
      <c r="AD642" s="115">
        <v>10</v>
      </c>
      <c r="AE642" s="115">
        <v>3.6</v>
      </c>
    </row>
    <row r="643" spans="1:31" x14ac:dyDescent="0.3">
      <c r="A643" s="133"/>
      <c r="B643" s="117"/>
      <c r="C643" s="117" t="s">
        <v>47</v>
      </c>
      <c r="Q643" s="117"/>
      <c r="R643" s="117"/>
      <c r="S643" s="117"/>
      <c r="T643" s="117"/>
      <c r="U643" s="117"/>
      <c r="V643" s="118"/>
      <c r="W643" s="79"/>
      <c r="Y643" s="112"/>
    </row>
    <row r="644" spans="1:31" ht="31.8" thickBot="1" x14ac:dyDescent="0.35">
      <c r="A644" s="134"/>
      <c r="B644" s="122"/>
      <c r="C644" s="84" t="s">
        <v>48</v>
      </c>
      <c r="D644" s="123" t="str">
        <f t="shared" ref="D644:P644" si="210">IF(((D642="")*AND(D643="")),"",(D642-D643)*2)</f>
        <v/>
      </c>
      <c r="E644" s="123" t="str">
        <f t="shared" si="210"/>
        <v/>
      </c>
      <c r="F644" s="123" t="str">
        <f t="shared" si="210"/>
        <v/>
      </c>
      <c r="G644" s="123" t="str">
        <f t="shared" si="210"/>
        <v/>
      </c>
      <c r="H644" s="123" t="str">
        <f t="shared" si="210"/>
        <v/>
      </c>
      <c r="I644" s="123" t="str">
        <f t="shared" si="210"/>
        <v/>
      </c>
      <c r="J644" s="123" t="str">
        <f t="shared" si="210"/>
        <v/>
      </c>
      <c r="K644" s="123" t="str">
        <f t="shared" si="210"/>
        <v/>
      </c>
      <c r="L644" s="123" t="str">
        <f t="shared" si="210"/>
        <v/>
      </c>
      <c r="M644" s="123" t="str">
        <f t="shared" si="210"/>
        <v/>
      </c>
      <c r="N644" s="123" t="str">
        <f t="shared" si="210"/>
        <v/>
      </c>
      <c r="O644" s="123" t="str">
        <f t="shared" si="210"/>
        <v/>
      </c>
      <c r="P644" s="123" t="str">
        <f t="shared" si="210"/>
        <v/>
      </c>
      <c r="Q644" s="105"/>
      <c r="R644" s="122"/>
      <c r="S644" s="122"/>
      <c r="T644" s="122"/>
      <c r="U644" s="122"/>
      <c r="V644" s="124"/>
      <c r="W644" s="88"/>
      <c r="Y644" s="112"/>
    </row>
    <row r="645" spans="1:31" x14ac:dyDescent="0.3">
      <c r="A645" s="131"/>
      <c r="B645" s="109" t="s">
        <v>45</v>
      </c>
      <c r="C645" s="110" t="s">
        <v>46</v>
      </c>
      <c r="Q645" s="110" t="str">
        <f>IF((P646=""),"",MAX(D647:P647))</f>
        <v/>
      </c>
      <c r="R645" s="110" t="str">
        <f>IF(P646="","",MIN(D647:P647))</f>
        <v/>
      </c>
      <c r="S645" s="110" t="str">
        <f>IF((P647=""),"",AVERAGE(D647:P647))</f>
        <v/>
      </c>
      <c r="T645" s="110" t="str">
        <f>IF((P646=""),"",STDEV(D647:P647))</f>
        <v/>
      </c>
      <c r="U645" s="110" t="str">
        <f>IF((P646=""),"",((Q645-R645)/(Q645+R645))*100)</f>
        <v/>
      </c>
      <c r="V645" s="70" t="str">
        <f>IF(P646="","",IF(U645&lt;7.2,IF(S645&gt;AB645,IF(S645&lt;AC645,"Pass","Fail"),"Fail"),"Fail"))</f>
        <v/>
      </c>
      <c r="W645" s="125"/>
      <c r="Y645" s="112"/>
      <c r="Z645" s="113">
        <v>1600</v>
      </c>
      <c r="AA645" s="113">
        <v>2600</v>
      </c>
      <c r="AB645" s="114">
        <v>1900</v>
      </c>
      <c r="AC645" s="114">
        <v>2250</v>
      </c>
      <c r="AD645" s="115">
        <v>10</v>
      </c>
      <c r="AE645" s="115">
        <v>3.6</v>
      </c>
    </row>
    <row r="646" spans="1:31" x14ac:dyDescent="0.3">
      <c r="A646" s="133"/>
      <c r="B646" s="117"/>
      <c r="C646" s="117" t="s">
        <v>47</v>
      </c>
      <c r="Q646" s="117"/>
      <c r="R646" s="117"/>
      <c r="S646" s="117"/>
      <c r="T646" s="117"/>
      <c r="U646" s="117"/>
      <c r="V646" s="118"/>
      <c r="W646" s="79"/>
      <c r="Y646" s="112"/>
    </row>
    <row r="647" spans="1:31" ht="31.8" thickBot="1" x14ac:dyDescent="0.35">
      <c r="A647" s="134"/>
      <c r="B647" s="122"/>
      <c r="C647" s="84" t="s">
        <v>48</v>
      </c>
      <c r="D647" s="123" t="str">
        <f t="shared" ref="D647:P647" si="211">IF(((D645="")*AND(D646="")),"",(D645-D646)*2)</f>
        <v/>
      </c>
      <c r="E647" s="123" t="str">
        <f t="shared" si="211"/>
        <v/>
      </c>
      <c r="F647" s="123" t="str">
        <f t="shared" si="211"/>
        <v/>
      </c>
      <c r="G647" s="123" t="str">
        <f t="shared" si="211"/>
        <v/>
      </c>
      <c r="H647" s="123" t="str">
        <f t="shared" si="211"/>
        <v/>
      </c>
      <c r="I647" s="123" t="str">
        <f t="shared" si="211"/>
        <v/>
      </c>
      <c r="J647" s="123" t="str">
        <f t="shared" si="211"/>
        <v/>
      </c>
      <c r="K647" s="123" t="str">
        <f t="shared" si="211"/>
        <v/>
      </c>
      <c r="L647" s="123" t="str">
        <f t="shared" si="211"/>
        <v/>
      </c>
      <c r="M647" s="123" t="str">
        <f t="shared" si="211"/>
        <v/>
      </c>
      <c r="N647" s="123" t="str">
        <f t="shared" si="211"/>
        <v/>
      </c>
      <c r="O647" s="123" t="str">
        <f t="shared" si="211"/>
        <v/>
      </c>
      <c r="P647" s="123" t="str">
        <f t="shared" si="211"/>
        <v/>
      </c>
      <c r="Q647" s="105"/>
      <c r="R647" s="122"/>
      <c r="S647" s="122"/>
      <c r="T647" s="122"/>
      <c r="U647" s="122"/>
      <c r="V647" s="124"/>
      <c r="W647" s="88"/>
      <c r="Y647" s="112"/>
    </row>
    <row r="648" spans="1:31" x14ac:dyDescent="0.3">
      <c r="A648" s="131"/>
      <c r="B648" s="109" t="s">
        <v>45</v>
      </c>
      <c r="C648" s="110" t="s">
        <v>46</v>
      </c>
      <c r="Q648" s="110" t="str">
        <f>IF((P649=""),"",MAX(D650:P650))</f>
        <v/>
      </c>
      <c r="R648" s="110" t="str">
        <f>IF(P649="","",MIN(D650:P650))</f>
        <v/>
      </c>
      <c r="S648" s="110" t="str">
        <f>IF((P650=""),"",AVERAGE(D650:P650))</f>
        <v/>
      </c>
      <c r="T648" s="110" t="str">
        <f>IF((P649=""),"",STDEV(D650:P650))</f>
        <v/>
      </c>
      <c r="U648" s="110" t="str">
        <f>IF((P649=""),"",((Q648-R648)/(Q648+R648))*100)</f>
        <v/>
      </c>
      <c r="V648" s="70" t="str">
        <f>IF(P649="","",IF(U648&lt;7.2,IF(S648&gt;AB648,IF(S648&lt;AC648,"Pass","Fail"),"Fail"),"Fail"))</f>
        <v/>
      </c>
      <c r="W648" s="125"/>
      <c r="Y648" s="112"/>
      <c r="Z648" s="113">
        <v>1600</v>
      </c>
      <c r="AA648" s="113">
        <v>2600</v>
      </c>
      <c r="AB648" s="114">
        <v>1900</v>
      </c>
      <c r="AC648" s="114">
        <v>2250</v>
      </c>
      <c r="AD648" s="115">
        <v>10</v>
      </c>
      <c r="AE648" s="115">
        <v>3.6</v>
      </c>
    </row>
    <row r="649" spans="1:31" x14ac:dyDescent="0.3">
      <c r="A649" s="133"/>
      <c r="B649" s="117"/>
      <c r="C649" s="117" t="s">
        <v>47</v>
      </c>
      <c r="Q649" s="117"/>
      <c r="R649" s="117"/>
      <c r="S649" s="117"/>
      <c r="T649" s="117"/>
      <c r="U649" s="117"/>
      <c r="V649" s="118"/>
      <c r="W649" s="79"/>
      <c r="Y649" s="112"/>
    </row>
    <row r="650" spans="1:31" ht="31.8" thickBot="1" x14ac:dyDescent="0.35">
      <c r="A650" s="134"/>
      <c r="B650" s="122"/>
      <c r="C650" s="84" t="s">
        <v>48</v>
      </c>
      <c r="D650" s="123" t="str">
        <f t="shared" ref="D650:P650" si="212">IF(((D648="")*AND(D649="")),"",(D648-D649)*2)</f>
        <v/>
      </c>
      <c r="E650" s="123" t="str">
        <f t="shared" si="212"/>
        <v/>
      </c>
      <c r="F650" s="123" t="str">
        <f t="shared" si="212"/>
        <v/>
      </c>
      <c r="G650" s="123" t="str">
        <f t="shared" si="212"/>
        <v/>
      </c>
      <c r="H650" s="123" t="str">
        <f t="shared" si="212"/>
        <v/>
      </c>
      <c r="I650" s="123" t="str">
        <f t="shared" si="212"/>
        <v/>
      </c>
      <c r="J650" s="123" t="str">
        <f t="shared" si="212"/>
        <v/>
      </c>
      <c r="K650" s="123" t="str">
        <f t="shared" si="212"/>
        <v/>
      </c>
      <c r="L650" s="123" t="str">
        <f t="shared" si="212"/>
        <v/>
      </c>
      <c r="M650" s="123" t="str">
        <f t="shared" si="212"/>
        <v/>
      </c>
      <c r="N650" s="123" t="str">
        <f t="shared" si="212"/>
        <v/>
      </c>
      <c r="O650" s="123" t="str">
        <f t="shared" si="212"/>
        <v/>
      </c>
      <c r="P650" s="123" t="str">
        <f t="shared" si="212"/>
        <v/>
      </c>
      <c r="Q650" s="105"/>
      <c r="R650" s="122"/>
      <c r="S650" s="122"/>
      <c r="T650" s="122"/>
      <c r="U650" s="122"/>
      <c r="V650" s="124"/>
      <c r="W650" s="88"/>
      <c r="Y650" s="112"/>
    </row>
    <row r="651" spans="1:31" x14ac:dyDescent="0.3">
      <c r="A651" s="131"/>
      <c r="B651" s="109" t="s">
        <v>45</v>
      </c>
      <c r="C651" s="110" t="s">
        <v>46</v>
      </c>
      <c r="Q651" s="110" t="str">
        <f>IF((P652=""),"",MAX(D653:P653))</f>
        <v/>
      </c>
      <c r="R651" s="110" t="str">
        <f>IF(P652="","",MIN(D653:P653))</f>
        <v/>
      </c>
      <c r="S651" s="110" t="str">
        <f>IF((P653=""),"",AVERAGE(D653:P653))</f>
        <v/>
      </c>
      <c r="T651" s="110" t="str">
        <f>IF((P652=""),"",STDEV(D653:P653))</f>
        <v/>
      </c>
      <c r="U651" s="110" t="str">
        <f>IF((P652=""),"",((Q651-R651)/(Q651+R651))*100)</f>
        <v/>
      </c>
      <c r="V651" s="70" t="str">
        <f>IF(P652="","",IF(U651&lt;7.2,IF(S651&gt;AB651,IF(S651&lt;AC651,"Pass","Fail"),"Fail"),"Fail"))</f>
        <v/>
      </c>
      <c r="W651" s="125"/>
      <c r="Y651" s="112"/>
      <c r="Z651" s="113">
        <v>1600</v>
      </c>
      <c r="AA651" s="113">
        <v>2600</v>
      </c>
      <c r="AB651" s="114">
        <v>1900</v>
      </c>
      <c r="AC651" s="114">
        <v>2250</v>
      </c>
      <c r="AD651" s="115">
        <v>10</v>
      </c>
      <c r="AE651" s="115">
        <v>3.6</v>
      </c>
    </row>
    <row r="652" spans="1:31" x14ac:dyDescent="0.3">
      <c r="A652" s="133"/>
      <c r="B652" s="117"/>
      <c r="C652" s="117" t="s">
        <v>47</v>
      </c>
      <c r="Q652" s="117"/>
      <c r="R652" s="117"/>
      <c r="S652" s="117"/>
      <c r="T652" s="117"/>
      <c r="U652" s="117"/>
      <c r="V652" s="118"/>
      <c r="W652" s="79"/>
      <c r="Y652" s="112"/>
    </row>
    <row r="653" spans="1:31" ht="31.8" thickBot="1" x14ac:dyDescent="0.35">
      <c r="A653" s="134"/>
      <c r="B653" s="122"/>
      <c r="C653" s="84" t="s">
        <v>48</v>
      </c>
      <c r="D653" s="123" t="str">
        <f t="shared" ref="D653:P653" si="213">IF(((D651="")*AND(D652="")),"",(D651-D652)*2)</f>
        <v/>
      </c>
      <c r="E653" s="123" t="str">
        <f t="shared" si="213"/>
        <v/>
      </c>
      <c r="F653" s="123" t="str">
        <f t="shared" si="213"/>
        <v/>
      </c>
      <c r="G653" s="123" t="str">
        <f t="shared" si="213"/>
        <v/>
      </c>
      <c r="H653" s="123" t="str">
        <f t="shared" si="213"/>
        <v/>
      </c>
      <c r="I653" s="123" t="str">
        <f t="shared" si="213"/>
        <v/>
      </c>
      <c r="J653" s="123" t="str">
        <f t="shared" si="213"/>
        <v/>
      </c>
      <c r="K653" s="123" t="str">
        <f t="shared" si="213"/>
        <v/>
      </c>
      <c r="L653" s="123" t="str">
        <f t="shared" si="213"/>
        <v/>
      </c>
      <c r="M653" s="123" t="str">
        <f t="shared" si="213"/>
        <v/>
      </c>
      <c r="N653" s="123" t="str">
        <f t="shared" si="213"/>
        <v/>
      </c>
      <c r="O653" s="123" t="str">
        <f t="shared" si="213"/>
        <v/>
      </c>
      <c r="P653" s="123" t="str">
        <f t="shared" si="213"/>
        <v/>
      </c>
      <c r="Q653" s="105"/>
      <c r="R653" s="122"/>
      <c r="S653" s="122"/>
      <c r="T653" s="122"/>
      <c r="U653" s="122"/>
      <c r="V653" s="124"/>
      <c r="W653" s="88"/>
      <c r="Y653" s="112"/>
    </row>
    <row r="654" spans="1:31" x14ac:dyDescent="0.3">
      <c r="A654" s="131"/>
      <c r="B654" s="109" t="s">
        <v>45</v>
      </c>
      <c r="C654" s="110" t="s">
        <v>46</v>
      </c>
      <c r="Q654" s="110" t="str">
        <f>IF((P655=""),"",MAX(D656:P656))</f>
        <v/>
      </c>
      <c r="R654" s="110" t="str">
        <f>IF(P655="","",MIN(D656:P656))</f>
        <v/>
      </c>
      <c r="S654" s="110" t="str">
        <f>IF((P656=""),"",AVERAGE(D656:P656))</f>
        <v/>
      </c>
      <c r="T654" s="110" t="str">
        <f>IF((P655=""),"",STDEV(D656:P656))</f>
        <v/>
      </c>
      <c r="U654" s="110" t="str">
        <f>IF((P655=""),"",((Q654-R654)/(Q654+R654))*100)</f>
        <v/>
      </c>
      <c r="V654" s="70" t="str">
        <f>IF(P655="","",IF(U654&lt;7.2,IF(S654&gt;AB654,IF(S654&lt;AC654,"Pass","Fail"),"Fail"),"Fail"))</f>
        <v/>
      </c>
      <c r="W654" s="125"/>
      <c r="Y654" s="112"/>
      <c r="Z654" s="113">
        <v>1600</v>
      </c>
      <c r="AA654" s="113">
        <v>2600</v>
      </c>
      <c r="AB654" s="114">
        <v>1900</v>
      </c>
      <c r="AC654" s="114">
        <v>2250</v>
      </c>
      <c r="AD654" s="115">
        <v>10</v>
      </c>
      <c r="AE654" s="115">
        <v>3.6</v>
      </c>
    </row>
    <row r="655" spans="1:31" x14ac:dyDescent="0.3">
      <c r="A655" s="133"/>
      <c r="B655" s="117"/>
      <c r="C655" s="117" t="s">
        <v>47</v>
      </c>
      <c r="Q655" s="117"/>
      <c r="R655" s="117"/>
      <c r="S655" s="117"/>
      <c r="T655" s="117"/>
      <c r="U655" s="117"/>
      <c r="V655" s="118"/>
      <c r="W655" s="79"/>
      <c r="Y655" s="112"/>
    </row>
    <row r="656" spans="1:31" ht="31.8" thickBot="1" x14ac:dyDescent="0.35">
      <c r="A656" s="134"/>
      <c r="B656" s="122"/>
      <c r="C656" s="84" t="s">
        <v>48</v>
      </c>
      <c r="D656" s="123" t="str">
        <f t="shared" ref="D656:P656" si="214">IF(((D654="")*AND(D655="")),"",(D654-D655)*2)</f>
        <v/>
      </c>
      <c r="E656" s="123" t="str">
        <f t="shared" si="214"/>
        <v/>
      </c>
      <c r="F656" s="123" t="str">
        <f t="shared" si="214"/>
        <v/>
      </c>
      <c r="G656" s="123" t="str">
        <f t="shared" si="214"/>
        <v/>
      </c>
      <c r="H656" s="123" t="str">
        <f t="shared" si="214"/>
        <v/>
      </c>
      <c r="I656" s="123" t="str">
        <f t="shared" si="214"/>
        <v/>
      </c>
      <c r="J656" s="123" t="str">
        <f t="shared" si="214"/>
        <v/>
      </c>
      <c r="K656" s="123" t="str">
        <f t="shared" si="214"/>
        <v/>
      </c>
      <c r="L656" s="123" t="str">
        <f t="shared" si="214"/>
        <v/>
      </c>
      <c r="M656" s="123" t="str">
        <f t="shared" si="214"/>
        <v/>
      </c>
      <c r="N656" s="123" t="str">
        <f t="shared" si="214"/>
        <v/>
      </c>
      <c r="O656" s="123" t="str">
        <f t="shared" si="214"/>
        <v/>
      </c>
      <c r="P656" s="123" t="str">
        <f t="shared" si="214"/>
        <v/>
      </c>
      <c r="Q656" s="105"/>
      <c r="R656" s="122"/>
      <c r="S656" s="122"/>
      <c r="T656" s="122"/>
      <c r="U656" s="122"/>
      <c r="V656" s="124"/>
      <c r="W656" s="88"/>
      <c r="Y656" s="112"/>
    </row>
    <row r="657" spans="1:31" x14ac:dyDescent="0.3">
      <c r="A657" s="131"/>
      <c r="B657" s="109" t="s">
        <v>45</v>
      </c>
      <c r="C657" s="110" t="s">
        <v>46</v>
      </c>
      <c r="Q657" s="110" t="str">
        <f>IF((P658=""),"",MAX(D659:P659))</f>
        <v/>
      </c>
      <c r="R657" s="110" t="str">
        <f>IF(P658="","",MIN(D659:P659))</f>
        <v/>
      </c>
      <c r="S657" s="110" t="str">
        <f>IF((P659=""),"",AVERAGE(D659:P659))</f>
        <v/>
      </c>
      <c r="T657" s="110" t="str">
        <f>IF((P658=""),"",STDEV(D659:P659))</f>
        <v/>
      </c>
      <c r="U657" s="110" t="str">
        <f>IF((P658=""),"",((Q657-R657)/(Q657+R657))*100)</f>
        <v/>
      </c>
      <c r="V657" s="70" t="str">
        <f>IF(P658="","",IF(U657&lt;7.2,IF(S657&gt;AB657,IF(S657&lt;AC657,"Pass","Fail"),"Fail"),"Fail"))</f>
        <v/>
      </c>
      <c r="W657" s="125"/>
      <c r="Y657" s="112"/>
      <c r="Z657" s="113">
        <v>1600</v>
      </c>
      <c r="AA657" s="113">
        <v>2600</v>
      </c>
      <c r="AB657" s="114">
        <v>1900</v>
      </c>
      <c r="AC657" s="114">
        <v>2250</v>
      </c>
      <c r="AD657" s="115">
        <v>10</v>
      </c>
      <c r="AE657" s="115">
        <v>3.6</v>
      </c>
    </row>
    <row r="658" spans="1:31" x14ac:dyDescent="0.3">
      <c r="A658" s="133"/>
      <c r="B658" s="117"/>
      <c r="C658" s="117" t="s">
        <v>47</v>
      </c>
      <c r="Q658" s="117"/>
      <c r="R658" s="117"/>
      <c r="S658" s="117"/>
      <c r="T658" s="117"/>
      <c r="U658" s="117"/>
      <c r="V658" s="118"/>
      <c r="W658" s="79"/>
      <c r="Y658" s="112"/>
    </row>
    <row r="659" spans="1:31" ht="31.8" thickBot="1" x14ac:dyDescent="0.35">
      <c r="A659" s="134"/>
      <c r="B659" s="122"/>
      <c r="C659" s="84" t="s">
        <v>48</v>
      </c>
      <c r="D659" s="123" t="str">
        <f t="shared" ref="D659:P659" si="215">IF(((D657="")*AND(D658="")),"",(D657-D658)*2)</f>
        <v/>
      </c>
      <c r="E659" s="123" t="str">
        <f t="shared" si="215"/>
        <v/>
      </c>
      <c r="F659" s="123" t="str">
        <f t="shared" si="215"/>
        <v/>
      </c>
      <c r="G659" s="123" t="str">
        <f t="shared" si="215"/>
        <v/>
      </c>
      <c r="H659" s="123" t="str">
        <f t="shared" si="215"/>
        <v/>
      </c>
      <c r="I659" s="123" t="str">
        <f t="shared" si="215"/>
        <v/>
      </c>
      <c r="J659" s="123" t="str">
        <f t="shared" si="215"/>
        <v/>
      </c>
      <c r="K659" s="123" t="str">
        <f t="shared" si="215"/>
        <v/>
      </c>
      <c r="L659" s="123" t="str">
        <f t="shared" si="215"/>
        <v/>
      </c>
      <c r="M659" s="123" t="str">
        <f t="shared" si="215"/>
        <v/>
      </c>
      <c r="N659" s="123" t="str">
        <f t="shared" si="215"/>
        <v/>
      </c>
      <c r="O659" s="123" t="str">
        <f t="shared" si="215"/>
        <v/>
      </c>
      <c r="P659" s="123" t="str">
        <f t="shared" si="215"/>
        <v/>
      </c>
      <c r="Q659" s="105"/>
      <c r="R659" s="122"/>
      <c r="S659" s="122"/>
      <c r="T659" s="122"/>
      <c r="U659" s="122"/>
      <c r="V659" s="124"/>
      <c r="W659" s="88"/>
      <c r="Y659" s="112"/>
    </row>
    <row r="660" spans="1:31" x14ac:dyDescent="0.3">
      <c r="A660" s="131"/>
      <c r="B660" s="109" t="s">
        <v>45</v>
      </c>
      <c r="C660" s="110" t="s">
        <v>46</v>
      </c>
      <c r="Q660" s="110" t="str">
        <f>IF((P661=""),"",MAX(D662:P662))</f>
        <v/>
      </c>
      <c r="R660" s="110" t="str">
        <f>IF(P661="","",MIN(D662:P662))</f>
        <v/>
      </c>
      <c r="S660" s="110" t="str">
        <f>IF((P662=""),"",AVERAGE(D662:P662))</f>
        <v/>
      </c>
      <c r="T660" s="110" t="str">
        <f>IF((P661=""),"",STDEV(D662:P662))</f>
        <v/>
      </c>
      <c r="U660" s="110" t="str">
        <f>IF((P661=""),"",((Q660-R660)/(Q660+R660))*100)</f>
        <v/>
      </c>
      <c r="V660" s="70" t="str">
        <f>IF(P661="","",IF(U660&lt;7.2,IF(S660&gt;AB660,IF(S660&lt;AC660,"Pass","Fail"),"Fail"),"Fail"))</f>
        <v/>
      </c>
      <c r="W660" s="125"/>
      <c r="Y660" s="112"/>
      <c r="Z660" s="113">
        <v>1600</v>
      </c>
      <c r="AA660" s="113">
        <v>2600</v>
      </c>
      <c r="AB660" s="114">
        <v>1900</v>
      </c>
      <c r="AC660" s="114">
        <v>2250</v>
      </c>
      <c r="AD660" s="115">
        <v>10</v>
      </c>
      <c r="AE660" s="115">
        <v>3.6</v>
      </c>
    </row>
    <row r="661" spans="1:31" x14ac:dyDescent="0.3">
      <c r="A661" s="133"/>
      <c r="B661" s="117"/>
      <c r="C661" s="117" t="s">
        <v>47</v>
      </c>
      <c r="Q661" s="117"/>
      <c r="R661" s="117"/>
      <c r="S661" s="117"/>
      <c r="T661" s="117"/>
      <c r="U661" s="117"/>
      <c r="V661" s="118"/>
      <c r="W661" s="79"/>
      <c r="Y661" s="112"/>
    </row>
    <row r="662" spans="1:31" ht="31.8" thickBot="1" x14ac:dyDescent="0.35">
      <c r="A662" s="134"/>
      <c r="B662" s="122"/>
      <c r="C662" s="84" t="s">
        <v>48</v>
      </c>
      <c r="D662" s="123" t="str">
        <f t="shared" ref="D662:P662" si="216">IF(((D660="")*AND(D661="")),"",(D660-D661)*2)</f>
        <v/>
      </c>
      <c r="E662" s="123" t="str">
        <f t="shared" si="216"/>
        <v/>
      </c>
      <c r="F662" s="123" t="str">
        <f t="shared" si="216"/>
        <v/>
      </c>
      <c r="G662" s="123" t="str">
        <f t="shared" si="216"/>
        <v/>
      </c>
      <c r="H662" s="123" t="str">
        <f t="shared" si="216"/>
        <v/>
      </c>
      <c r="I662" s="123" t="str">
        <f t="shared" si="216"/>
        <v/>
      </c>
      <c r="J662" s="123" t="str">
        <f t="shared" si="216"/>
        <v/>
      </c>
      <c r="K662" s="123" t="str">
        <f t="shared" si="216"/>
        <v/>
      </c>
      <c r="L662" s="123" t="str">
        <f t="shared" si="216"/>
        <v/>
      </c>
      <c r="M662" s="123" t="str">
        <f t="shared" si="216"/>
        <v/>
      </c>
      <c r="N662" s="123" t="str">
        <f t="shared" si="216"/>
        <v/>
      </c>
      <c r="O662" s="123" t="str">
        <f t="shared" si="216"/>
        <v/>
      </c>
      <c r="P662" s="123" t="str">
        <f t="shared" si="216"/>
        <v/>
      </c>
      <c r="Q662" s="105"/>
      <c r="R662" s="122"/>
      <c r="S662" s="122"/>
      <c r="T662" s="122"/>
      <c r="U662" s="122"/>
      <c r="V662" s="124"/>
      <c r="W662" s="88"/>
      <c r="Y662" s="112"/>
    </row>
    <row r="663" spans="1:31" x14ac:dyDescent="0.3">
      <c r="AB663" s="114"/>
      <c r="AC663" s="114"/>
    </row>
    <row r="666" spans="1:31" x14ac:dyDescent="0.3">
      <c r="AB666" s="107">
        <v>1841.2269554684542</v>
      </c>
      <c r="AC666" s="107">
        <v>2379.5389932494945</v>
      </c>
    </row>
    <row r="669" spans="1:31" x14ac:dyDescent="0.3">
      <c r="AB669" s="107">
        <v>1841.2269554684542</v>
      </c>
      <c r="AC669" s="107">
        <v>2379.5389932494945</v>
      </c>
    </row>
    <row r="672" spans="1:31" x14ac:dyDescent="0.3">
      <c r="AB672" s="107">
        <v>1841.2269554684542</v>
      </c>
      <c r="AC672" s="107">
        <v>2379.5389932494945</v>
      </c>
    </row>
    <row r="675" spans="28:29" x14ac:dyDescent="0.3">
      <c r="AB675" s="107">
        <v>1841.2269554684542</v>
      </c>
      <c r="AC675" s="107">
        <v>2379.5389932494945</v>
      </c>
    </row>
    <row r="678" spans="28:29" x14ac:dyDescent="0.3">
      <c r="AB678" s="107">
        <v>1841.2269554684542</v>
      </c>
      <c r="AC678" s="107">
        <v>2379.5389932494945</v>
      </c>
    </row>
    <row r="681" spans="28:29" x14ac:dyDescent="0.3">
      <c r="AB681" s="107">
        <v>1841.2269554684542</v>
      </c>
      <c r="AC681" s="107">
        <v>2379.5389932494945</v>
      </c>
    </row>
    <row r="684" spans="28:29" x14ac:dyDescent="0.3">
      <c r="AB684" s="107">
        <v>1841.2269554684542</v>
      </c>
      <c r="AC684" s="107">
        <v>2379.5389932494945</v>
      </c>
    </row>
    <row r="687" spans="28:29" x14ac:dyDescent="0.3">
      <c r="AB687" s="107">
        <v>1841.2269554684542</v>
      </c>
      <c r="AC687" s="107">
        <v>2379.5389932494945</v>
      </c>
    </row>
    <row r="690" spans="28:29" x14ac:dyDescent="0.3">
      <c r="AB690" s="107">
        <v>1841.2269554684542</v>
      </c>
      <c r="AC690" s="107">
        <v>2379.5389932494945</v>
      </c>
    </row>
    <row r="693" spans="28:29" x14ac:dyDescent="0.3">
      <c r="AB693" s="107">
        <v>1841.2269554684542</v>
      </c>
      <c r="AC693" s="107">
        <v>2379.5389932494945</v>
      </c>
    </row>
    <row r="696" spans="28:29" x14ac:dyDescent="0.3">
      <c r="AB696" s="107">
        <v>1841.2269554684542</v>
      </c>
      <c r="AC696" s="107">
        <v>2379.5389932494945</v>
      </c>
    </row>
  </sheetData>
  <autoFilter ref="A11:AE662" xr:uid="{00000000-0009-0000-0000-000006000000}"/>
  <mergeCells count="1">
    <mergeCell ref="D8:P8"/>
  </mergeCells>
  <conditionalFormatting sqref="V429 V435 V438 V441 V444 V447 V450 V453 V456 V459 V462 V465 V468 V471 V474 V477 V480 V483 V486 V489 V492 V495 V498 V501 V504 V507 V510 V513 V516 V519 V522 V525 V528 V531 V534 V537 V540 V543 V546 V549 V552 V555 V558 V561 V564 V567 V570 V573 V576 V579 V582 V585 V588 V591 V594 V597 V600 V603 V606 V609 V612 V615 V618 V621 V624 V627 V630 V633 V636 V639 V642 V645 V648 V651 V654 V657 V660 U114 U111 U108:V108 U105:V105 U99:V99 U101:V102 U96:V96 U93:V93 U90:V90 U78 U81 U84:V84 U87 U69 U60 U63 U66 U72 U75 U57 U54 U51 U48 U45 U42 U39:V39 U36 U30 U33 U27 U24 U21 U18 U15 U12 U117 U120 U123 U126 U129 U132 U135 U141 U144 U138 U147 U150 U153 U156 U159 U162:V162 U165 U168 U171 U174 U180 U183 U186 U177 U189 U192 U195 U198 U201 U204 U207 U210 U213 U216 U225 U219 U222 U228 U231 U234 U237 U240 U243 U246 U249 U252 U255 U258 U261 U264 U267 U270 U273 U276 U279 U282 U285 U288 U291 U294 U297 U300 U303 U306 V12:V38 V40:V83 V85:V89 V91:V92 V94:V95 V97:V98 V100 U309 U312 U315 U318 U321 U324 U330 U333 U336 U339 U342 U345 U348 U351 U354 U357 U360 U363 U366 U369 U372 U375 U378 U381 U384 U387 U390 U393 U396 U399 U402 U420 U423 U327 U405 U408 U411 U414 U417 V103:V104 V106:V107 V109:V161 V163:V426 V432">
    <cfRule type="cellIs" dxfId="163" priority="163" stopIfTrue="1" operator="equal">
      <formula>"Fail"</formula>
    </cfRule>
    <cfRule type="cellIs" dxfId="162" priority="164" stopIfTrue="1" operator="equal">
      <formula>"Pass"</formula>
    </cfRule>
  </conditionalFormatting>
  <conditionalFormatting sqref="V426 V429 V435 V438 V441 V444 V447 V450 V453 V456 V459 V462 V465 V468 V471 V474 V477 V480 V483 V486 V489 V492 V495 V498 V501 V504 V507 V510 V513 V516 V519 V522 V525 V528 V531 V534 V537 V540 V543 V546 V549 V552 V555 V558 V561 V564 V567 V570 V573 V576 V579 V582 V585 V588 V591 V594 V597 V600 V603 V606 V609 V612 V615 V618 V621 V624 V627 V630 V633 V636 V639 V642 V645 V648 V651 V654 V657 V660 V432">
    <cfRule type="cellIs" dxfId="161" priority="161" stopIfTrue="1" operator="equal">
      <formula>"Fail"</formula>
    </cfRule>
    <cfRule type="cellIs" dxfId="160" priority="162" stopIfTrue="1" operator="equal">
      <formula>"Pass"</formula>
    </cfRule>
  </conditionalFormatting>
  <conditionalFormatting sqref="U426 V426:V428">
    <cfRule type="cellIs" dxfId="159" priority="159" stopIfTrue="1" operator="equal">
      <formula>"Fail"</formula>
    </cfRule>
    <cfRule type="cellIs" dxfId="158" priority="160" stopIfTrue="1" operator="equal">
      <formula>"Pass"</formula>
    </cfRule>
  </conditionalFormatting>
  <conditionalFormatting sqref="U429 V429:V431">
    <cfRule type="cellIs" dxfId="157" priority="157" stopIfTrue="1" operator="equal">
      <formula>"Fail"</formula>
    </cfRule>
    <cfRule type="cellIs" dxfId="156" priority="158" stopIfTrue="1" operator="equal">
      <formula>"Pass"</formula>
    </cfRule>
  </conditionalFormatting>
  <conditionalFormatting sqref="U432 V432:V434">
    <cfRule type="cellIs" dxfId="155" priority="155" stopIfTrue="1" operator="equal">
      <formula>"Fail"</formula>
    </cfRule>
    <cfRule type="cellIs" dxfId="154" priority="156" stopIfTrue="1" operator="equal">
      <formula>"Pass"</formula>
    </cfRule>
  </conditionalFormatting>
  <conditionalFormatting sqref="U435 V435:V437">
    <cfRule type="cellIs" dxfId="153" priority="153" stopIfTrue="1" operator="equal">
      <formula>"Fail"</formula>
    </cfRule>
    <cfRule type="cellIs" dxfId="152" priority="154" stopIfTrue="1" operator="equal">
      <formula>"Pass"</formula>
    </cfRule>
  </conditionalFormatting>
  <conditionalFormatting sqref="U438 V438:V440">
    <cfRule type="cellIs" dxfId="151" priority="151" stopIfTrue="1" operator="equal">
      <formula>"Fail"</formula>
    </cfRule>
    <cfRule type="cellIs" dxfId="150" priority="152" stopIfTrue="1" operator="equal">
      <formula>"Pass"</formula>
    </cfRule>
  </conditionalFormatting>
  <conditionalFormatting sqref="U441 V441:V443">
    <cfRule type="cellIs" dxfId="149" priority="149" stopIfTrue="1" operator="equal">
      <formula>"Fail"</formula>
    </cfRule>
    <cfRule type="cellIs" dxfId="148" priority="150" stopIfTrue="1" operator="equal">
      <formula>"Pass"</formula>
    </cfRule>
  </conditionalFormatting>
  <conditionalFormatting sqref="U444 V444:V446">
    <cfRule type="cellIs" dxfId="147" priority="147" stopIfTrue="1" operator="equal">
      <formula>"Fail"</formula>
    </cfRule>
    <cfRule type="cellIs" dxfId="146" priority="148" stopIfTrue="1" operator="equal">
      <formula>"Pass"</formula>
    </cfRule>
  </conditionalFormatting>
  <conditionalFormatting sqref="U447 V447:V449">
    <cfRule type="cellIs" dxfId="145" priority="145" stopIfTrue="1" operator="equal">
      <formula>"Fail"</formula>
    </cfRule>
    <cfRule type="cellIs" dxfId="144" priority="146" stopIfTrue="1" operator="equal">
      <formula>"Pass"</formula>
    </cfRule>
  </conditionalFormatting>
  <conditionalFormatting sqref="U450 V450:V452">
    <cfRule type="cellIs" dxfId="143" priority="143" stopIfTrue="1" operator="equal">
      <formula>"Fail"</formula>
    </cfRule>
    <cfRule type="cellIs" dxfId="142" priority="144" stopIfTrue="1" operator="equal">
      <formula>"Pass"</formula>
    </cfRule>
  </conditionalFormatting>
  <conditionalFormatting sqref="U453 V453:V455">
    <cfRule type="cellIs" dxfId="141" priority="141" stopIfTrue="1" operator="equal">
      <formula>"Fail"</formula>
    </cfRule>
    <cfRule type="cellIs" dxfId="140" priority="142" stopIfTrue="1" operator="equal">
      <formula>"Pass"</formula>
    </cfRule>
  </conditionalFormatting>
  <conditionalFormatting sqref="U456 V456:V458">
    <cfRule type="cellIs" dxfId="139" priority="139" stopIfTrue="1" operator="equal">
      <formula>"Fail"</formula>
    </cfRule>
    <cfRule type="cellIs" dxfId="138" priority="140" stopIfTrue="1" operator="equal">
      <formula>"Pass"</formula>
    </cfRule>
  </conditionalFormatting>
  <conditionalFormatting sqref="U459 V459:V461">
    <cfRule type="cellIs" dxfId="137" priority="137" stopIfTrue="1" operator="equal">
      <formula>"Fail"</formula>
    </cfRule>
    <cfRule type="cellIs" dxfId="136" priority="138" stopIfTrue="1" operator="equal">
      <formula>"Pass"</formula>
    </cfRule>
  </conditionalFormatting>
  <conditionalFormatting sqref="U462 V462:V464">
    <cfRule type="cellIs" dxfId="135" priority="135" stopIfTrue="1" operator="equal">
      <formula>"Fail"</formula>
    </cfRule>
    <cfRule type="cellIs" dxfId="134" priority="136" stopIfTrue="1" operator="equal">
      <formula>"Pass"</formula>
    </cfRule>
  </conditionalFormatting>
  <conditionalFormatting sqref="U465 V465:V467">
    <cfRule type="cellIs" dxfId="133" priority="133" stopIfTrue="1" operator="equal">
      <formula>"Fail"</formula>
    </cfRule>
    <cfRule type="cellIs" dxfId="132" priority="134" stopIfTrue="1" operator="equal">
      <formula>"Pass"</formula>
    </cfRule>
  </conditionalFormatting>
  <conditionalFormatting sqref="U468 V468:V470">
    <cfRule type="cellIs" dxfId="131" priority="131" stopIfTrue="1" operator="equal">
      <formula>"Fail"</formula>
    </cfRule>
    <cfRule type="cellIs" dxfId="130" priority="132" stopIfTrue="1" operator="equal">
      <formula>"Pass"</formula>
    </cfRule>
  </conditionalFormatting>
  <conditionalFormatting sqref="U471 V471:V473">
    <cfRule type="cellIs" dxfId="129" priority="129" stopIfTrue="1" operator="equal">
      <formula>"Fail"</formula>
    </cfRule>
    <cfRule type="cellIs" dxfId="128" priority="130" stopIfTrue="1" operator="equal">
      <formula>"Pass"</formula>
    </cfRule>
  </conditionalFormatting>
  <conditionalFormatting sqref="U474 V474:V476">
    <cfRule type="cellIs" dxfId="127" priority="127" stopIfTrue="1" operator="equal">
      <formula>"Fail"</formula>
    </cfRule>
    <cfRule type="cellIs" dxfId="126" priority="128" stopIfTrue="1" operator="equal">
      <formula>"Pass"</formula>
    </cfRule>
  </conditionalFormatting>
  <conditionalFormatting sqref="U477 V477:V479">
    <cfRule type="cellIs" dxfId="125" priority="125" stopIfTrue="1" operator="equal">
      <formula>"Fail"</formula>
    </cfRule>
    <cfRule type="cellIs" dxfId="124" priority="126" stopIfTrue="1" operator="equal">
      <formula>"Pass"</formula>
    </cfRule>
  </conditionalFormatting>
  <conditionalFormatting sqref="U480 V480:V482">
    <cfRule type="cellIs" dxfId="123" priority="123" stopIfTrue="1" operator="equal">
      <formula>"Fail"</formula>
    </cfRule>
    <cfRule type="cellIs" dxfId="122" priority="124" stopIfTrue="1" operator="equal">
      <formula>"Pass"</formula>
    </cfRule>
  </conditionalFormatting>
  <conditionalFormatting sqref="U483 V483:V485">
    <cfRule type="cellIs" dxfId="121" priority="121" stopIfTrue="1" operator="equal">
      <formula>"Fail"</formula>
    </cfRule>
    <cfRule type="cellIs" dxfId="120" priority="122" stopIfTrue="1" operator="equal">
      <formula>"Pass"</formula>
    </cfRule>
  </conditionalFormatting>
  <conditionalFormatting sqref="U486 V486:V488">
    <cfRule type="cellIs" dxfId="119" priority="119" stopIfTrue="1" operator="equal">
      <formula>"Fail"</formula>
    </cfRule>
    <cfRule type="cellIs" dxfId="118" priority="120" stopIfTrue="1" operator="equal">
      <formula>"Pass"</formula>
    </cfRule>
  </conditionalFormatting>
  <conditionalFormatting sqref="U489 V489:V491">
    <cfRule type="cellIs" dxfId="117" priority="117" stopIfTrue="1" operator="equal">
      <formula>"Fail"</formula>
    </cfRule>
    <cfRule type="cellIs" dxfId="116" priority="118" stopIfTrue="1" operator="equal">
      <formula>"Pass"</formula>
    </cfRule>
  </conditionalFormatting>
  <conditionalFormatting sqref="U492 V492:V494">
    <cfRule type="cellIs" dxfId="115" priority="115" stopIfTrue="1" operator="equal">
      <formula>"Fail"</formula>
    </cfRule>
    <cfRule type="cellIs" dxfId="114" priority="116" stopIfTrue="1" operator="equal">
      <formula>"Pass"</formula>
    </cfRule>
  </conditionalFormatting>
  <conditionalFormatting sqref="U495 V495:V497">
    <cfRule type="cellIs" dxfId="113" priority="113" stopIfTrue="1" operator="equal">
      <formula>"Fail"</formula>
    </cfRule>
    <cfRule type="cellIs" dxfId="112" priority="114" stopIfTrue="1" operator="equal">
      <formula>"Pass"</formula>
    </cfRule>
  </conditionalFormatting>
  <conditionalFormatting sqref="U498 V498:V500">
    <cfRule type="cellIs" dxfId="111" priority="111" stopIfTrue="1" operator="equal">
      <formula>"Fail"</formula>
    </cfRule>
    <cfRule type="cellIs" dxfId="110" priority="112" stopIfTrue="1" operator="equal">
      <formula>"Pass"</formula>
    </cfRule>
  </conditionalFormatting>
  <conditionalFormatting sqref="U501 V501:V503">
    <cfRule type="cellIs" dxfId="109" priority="109" stopIfTrue="1" operator="equal">
      <formula>"Fail"</formula>
    </cfRule>
    <cfRule type="cellIs" dxfId="108" priority="110" stopIfTrue="1" operator="equal">
      <formula>"Pass"</formula>
    </cfRule>
  </conditionalFormatting>
  <conditionalFormatting sqref="U504 V504:V506">
    <cfRule type="cellIs" dxfId="107" priority="107" stopIfTrue="1" operator="equal">
      <formula>"Fail"</formula>
    </cfRule>
    <cfRule type="cellIs" dxfId="106" priority="108" stopIfTrue="1" operator="equal">
      <formula>"Pass"</formula>
    </cfRule>
  </conditionalFormatting>
  <conditionalFormatting sqref="U507 V507:V509">
    <cfRule type="cellIs" dxfId="105" priority="105" stopIfTrue="1" operator="equal">
      <formula>"Fail"</formula>
    </cfRule>
    <cfRule type="cellIs" dxfId="104" priority="106" stopIfTrue="1" operator="equal">
      <formula>"Pass"</formula>
    </cfRule>
  </conditionalFormatting>
  <conditionalFormatting sqref="U510 V510:V512">
    <cfRule type="cellIs" dxfId="103" priority="103" stopIfTrue="1" operator="equal">
      <formula>"Fail"</formula>
    </cfRule>
    <cfRule type="cellIs" dxfId="102" priority="104" stopIfTrue="1" operator="equal">
      <formula>"Pass"</formula>
    </cfRule>
  </conditionalFormatting>
  <conditionalFormatting sqref="U513 V513:V515">
    <cfRule type="cellIs" dxfId="101" priority="101" stopIfTrue="1" operator="equal">
      <formula>"Fail"</formula>
    </cfRule>
    <cfRule type="cellIs" dxfId="100" priority="102" stopIfTrue="1" operator="equal">
      <formula>"Pass"</formula>
    </cfRule>
  </conditionalFormatting>
  <conditionalFormatting sqref="U516 V516:V518">
    <cfRule type="cellIs" dxfId="99" priority="99" stopIfTrue="1" operator="equal">
      <formula>"Fail"</formula>
    </cfRule>
    <cfRule type="cellIs" dxfId="98" priority="100" stopIfTrue="1" operator="equal">
      <formula>"Pass"</formula>
    </cfRule>
  </conditionalFormatting>
  <conditionalFormatting sqref="U519 V519:V521">
    <cfRule type="cellIs" dxfId="97" priority="97" stopIfTrue="1" operator="equal">
      <formula>"Fail"</formula>
    </cfRule>
    <cfRule type="cellIs" dxfId="96" priority="98" stopIfTrue="1" operator="equal">
      <formula>"Pass"</formula>
    </cfRule>
  </conditionalFormatting>
  <conditionalFormatting sqref="U522 V522:V524">
    <cfRule type="cellIs" dxfId="95" priority="95" stopIfTrue="1" operator="equal">
      <formula>"Fail"</formula>
    </cfRule>
    <cfRule type="cellIs" dxfId="94" priority="96" stopIfTrue="1" operator="equal">
      <formula>"Pass"</formula>
    </cfRule>
  </conditionalFormatting>
  <conditionalFormatting sqref="U525 V525:V527">
    <cfRule type="cellIs" dxfId="93" priority="93" stopIfTrue="1" operator="equal">
      <formula>"Fail"</formula>
    </cfRule>
    <cfRule type="cellIs" dxfId="92" priority="94" stopIfTrue="1" operator="equal">
      <formula>"Pass"</formula>
    </cfRule>
  </conditionalFormatting>
  <conditionalFormatting sqref="U528 V528:V530">
    <cfRule type="cellIs" dxfId="91" priority="91" stopIfTrue="1" operator="equal">
      <formula>"Fail"</formula>
    </cfRule>
    <cfRule type="cellIs" dxfId="90" priority="92" stopIfTrue="1" operator="equal">
      <formula>"Pass"</formula>
    </cfRule>
  </conditionalFormatting>
  <conditionalFormatting sqref="U531 V531:V533">
    <cfRule type="cellIs" dxfId="89" priority="89" stopIfTrue="1" operator="equal">
      <formula>"Fail"</formula>
    </cfRule>
    <cfRule type="cellIs" dxfId="88" priority="90" stopIfTrue="1" operator="equal">
      <formula>"Pass"</formula>
    </cfRule>
  </conditionalFormatting>
  <conditionalFormatting sqref="U534 V534:V536">
    <cfRule type="cellIs" dxfId="87" priority="87" stopIfTrue="1" operator="equal">
      <formula>"Fail"</formula>
    </cfRule>
    <cfRule type="cellIs" dxfId="86" priority="88" stopIfTrue="1" operator="equal">
      <formula>"Pass"</formula>
    </cfRule>
  </conditionalFormatting>
  <conditionalFormatting sqref="U537 V537:V539">
    <cfRule type="cellIs" dxfId="85" priority="85" stopIfTrue="1" operator="equal">
      <formula>"Fail"</formula>
    </cfRule>
    <cfRule type="cellIs" dxfId="84" priority="86" stopIfTrue="1" operator="equal">
      <formula>"Pass"</formula>
    </cfRule>
  </conditionalFormatting>
  <conditionalFormatting sqref="U540 V540:V542">
    <cfRule type="cellIs" dxfId="83" priority="83" stopIfTrue="1" operator="equal">
      <formula>"Fail"</formula>
    </cfRule>
    <cfRule type="cellIs" dxfId="82" priority="84" stopIfTrue="1" operator="equal">
      <formula>"Pass"</formula>
    </cfRule>
  </conditionalFormatting>
  <conditionalFormatting sqref="U543 V543:V545">
    <cfRule type="cellIs" dxfId="81" priority="81" stopIfTrue="1" operator="equal">
      <formula>"Fail"</formula>
    </cfRule>
    <cfRule type="cellIs" dxfId="80" priority="82" stopIfTrue="1" operator="equal">
      <formula>"Pass"</formula>
    </cfRule>
  </conditionalFormatting>
  <conditionalFormatting sqref="U546 V546:V548">
    <cfRule type="cellIs" dxfId="79" priority="79" stopIfTrue="1" operator="equal">
      <formula>"Fail"</formula>
    </cfRule>
    <cfRule type="cellIs" dxfId="78" priority="80" stopIfTrue="1" operator="equal">
      <formula>"Pass"</formula>
    </cfRule>
  </conditionalFormatting>
  <conditionalFormatting sqref="U549 V549:V551">
    <cfRule type="cellIs" dxfId="77" priority="77" stopIfTrue="1" operator="equal">
      <formula>"Fail"</formula>
    </cfRule>
    <cfRule type="cellIs" dxfId="76" priority="78" stopIfTrue="1" operator="equal">
      <formula>"Pass"</formula>
    </cfRule>
  </conditionalFormatting>
  <conditionalFormatting sqref="U552 V552:V554">
    <cfRule type="cellIs" dxfId="75" priority="75" stopIfTrue="1" operator="equal">
      <formula>"Fail"</formula>
    </cfRule>
    <cfRule type="cellIs" dxfId="74" priority="76" stopIfTrue="1" operator="equal">
      <formula>"Pass"</formula>
    </cfRule>
  </conditionalFormatting>
  <conditionalFormatting sqref="U555 V555:V557">
    <cfRule type="cellIs" dxfId="73" priority="73" stopIfTrue="1" operator="equal">
      <formula>"Fail"</formula>
    </cfRule>
    <cfRule type="cellIs" dxfId="72" priority="74" stopIfTrue="1" operator="equal">
      <formula>"Pass"</formula>
    </cfRule>
  </conditionalFormatting>
  <conditionalFormatting sqref="U558 V558:V560">
    <cfRule type="cellIs" dxfId="71" priority="71" stopIfTrue="1" operator="equal">
      <formula>"Fail"</formula>
    </cfRule>
    <cfRule type="cellIs" dxfId="70" priority="72" stopIfTrue="1" operator="equal">
      <formula>"Pass"</formula>
    </cfRule>
  </conditionalFormatting>
  <conditionalFormatting sqref="U561 V561:V563">
    <cfRule type="cellIs" dxfId="69" priority="69" stopIfTrue="1" operator="equal">
      <formula>"Fail"</formula>
    </cfRule>
    <cfRule type="cellIs" dxfId="68" priority="70" stopIfTrue="1" operator="equal">
      <formula>"Pass"</formula>
    </cfRule>
  </conditionalFormatting>
  <conditionalFormatting sqref="U564 V564:V566">
    <cfRule type="cellIs" dxfId="67" priority="67" stopIfTrue="1" operator="equal">
      <formula>"Fail"</formula>
    </cfRule>
    <cfRule type="cellIs" dxfId="66" priority="68" stopIfTrue="1" operator="equal">
      <formula>"Pass"</formula>
    </cfRule>
  </conditionalFormatting>
  <conditionalFormatting sqref="U567 V567:V569">
    <cfRule type="cellIs" dxfId="65" priority="65" stopIfTrue="1" operator="equal">
      <formula>"Fail"</formula>
    </cfRule>
    <cfRule type="cellIs" dxfId="64" priority="66" stopIfTrue="1" operator="equal">
      <formula>"Pass"</formula>
    </cfRule>
  </conditionalFormatting>
  <conditionalFormatting sqref="U570 V570:V572">
    <cfRule type="cellIs" dxfId="63" priority="63" stopIfTrue="1" operator="equal">
      <formula>"Fail"</formula>
    </cfRule>
    <cfRule type="cellIs" dxfId="62" priority="64" stopIfTrue="1" operator="equal">
      <formula>"Pass"</formula>
    </cfRule>
  </conditionalFormatting>
  <conditionalFormatting sqref="U573 V573:V575">
    <cfRule type="cellIs" dxfId="61" priority="61" stopIfTrue="1" operator="equal">
      <formula>"Fail"</formula>
    </cfRule>
    <cfRule type="cellIs" dxfId="60" priority="62" stopIfTrue="1" operator="equal">
      <formula>"Pass"</formula>
    </cfRule>
  </conditionalFormatting>
  <conditionalFormatting sqref="U576 V576:V578">
    <cfRule type="cellIs" dxfId="59" priority="59" stopIfTrue="1" operator="equal">
      <formula>"Fail"</formula>
    </cfRule>
    <cfRule type="cellIs" dxfId="58" priority="60" stopIfTrue="1" operator="equal">
      <formula>"Pass"</formula>
    </cfRule>
  </conditionalFormatting>
  <conditionalFormatting sqref="U579 V579:V581">
    <cfRule type="cellIs" dxfId="57" priority="57" stopIfTrue="1" operator="equal">
      <formula>"Fail"</formula>
    </cfRule>
    <cfRule type="cellIs" dxfId="56" priority="58" stopIfTrue="1" operator="equal">
      <formula>"Pass"</formula>
    </cfRule>
  </conditionalFormatting>
  <conditionalFormatting sqref="U582 V582:V584">
    <cfRule type="cellIs" dxfId="55" priority="55" stopIfTrue="1" operator="equal">
      <formula>"Fail"</formula>
    </cfRule>
    <cfRule type="cellIs" dxfId="54" priority="56" stopIfTrue="1" operator="equal">
      <formula>"Pass"</formula>
    </cfRule>
  </conditionalFormatting>
  <conditionalFormatting sqref="U585 V585:V587">
    <cfRule type="cellIs" dxfId="53" priority="53" stopIfTrue="1" operator="equal">
      <formula>"Fail"</formula>
    </cfRule>
    <cfRule type="cellIs" dxfId="52" priority="54" stopIfTrue="1" operator="equal">
      <formula>"Pass"</formula>
    </cfRule>
  </conditionalFormatting>
  <conditionalFormatting sqref="U588 V588:V590">
    <cfRule type="cellIs" dxfId="51" priority="51" stopIfTrue="1" operator="equal">
      <formula>"Fail"</formula>
    </cfRule>
    <cfRule type="cellIs" dxfId="50" priority="52" stopIfTrue="1" operator="equal">
      <formula>"Pass"</formula>
    </cfRule>
  </conditionalFormatting>
  <conditionalFormatting sqref="U591 V591:V593">
    <cfRule type="cellIs" dxfId="49" priority="49" stopIfTrue="1" operator="equal">
      <formula>"Fail"</formula>
    </cfRule>
    <cfRule type="cellIs" dxfId="48" priority="50" stopIfTrue="1" operator="equal">
      <formula>"Pass"</formula>
    </cfRule>
  </conditionalFormatting>
  <conditionalFormatting sqref="U594 V594:V596">
    <cfRule type="cellIs" dxfId="47" priority="47" stopIfTrue="1" operator="equal">
      <formula>"Fail"</formula>
    </cfRule>
    <cfRule type="cellIs" dxfId="46" priority="48" stopIfTrue="1" operator="equal">
      <formula>"Pass"</formula>
    </cfRule>
  </conditionalFormatting>
  <conditionalFormatting sqref="U597 V597:V599">
    <cfRule type="cellIs" dxfId="45" priority="45" stopIfTrue="1" operator="equal">
      <formula>"Fail"</formula>
    </cfRule>
    <cfRule type="cellIs" dxfId="44" priority="46" stopIfTrue="1" operator="equal">
      <formula>"Pass"</formula>
    </cfRule>
  </conditionalFormatting>
  <conditionalFormatting sqref="U600 V600:V602">
    <cfRule type="cellIs" dxfId="43" priority="43" stopIfTrue="1" operator="equal">
      <formula>"Fail"</formula>
    </cfRule>
    <cfRule type="cellIs" dxfId="42" priority="44" stopIfTrue="1" operator="equal">
      <formula>"Pass"</formula>
    </cfRule>
  </conditionalFormatting>
  <conditionalFormatting sqref="U603 V603:V605">
    <cfRule type="cellIs" dxfId="41" priority="41" stopIfTrue="1" operator="equal">
      <formula>"Fail"</formula>
    </cfRule>
    <cfRule type="cellIs" dxfId="40" priority="42" stopIfTrue="1" operator="equal">
      <formula>"Pass"</formula>
    </cfRule>
  </conditionalFormatting>
  <conditionalFormatting sqref="U606 V606:V608">
    <cfRule type="cellIs" dxfId="39" priority="39" stopIfTrue="1" operator="equal">
      <formula>"Fail"</formula>
    </cfRule>
    <cfRule type="cellIs" dxfId="38" priority="40" stopIfTrue="1" operator="equal">
      <formula>"Pass"</formula>
    </cfRule>
  </conditionalFormatting>
  <conditionalFormatting sqref="U609 V609:V611">
    <cfRule type="cellIs" dxfId="37" priority="37" stopIfTrue="1" operator="equal">
      <formula>"Fail"</formula>
    </cfRule>
    <cfRule type="cellIs" dxfId="36" priority="38" stopIfTrue="1" operator="equal">
      <formula>"Pass"</formula>
    </cfRule>
  </conditionalFormatting>
  <conditionalFormatting sqref="U612 V612:V614">
    <cfRule type="cellIs" dxfId="35" priority="35" stopIfTrue="1" operator="equal">
      <formula>"Fail"</formula>
    </cfRule>
    <cfRule type="cellIs" dxfId="34" priority="36" stopIfTrue="1" operator="equal">
      <formula>"Pass"</formula>
    </cfRule>
  </conditionalFormatting>
  <conditionalFormatting sqref="U615 V615:V617">
    <cfRule type="cellIs" dxfId="33" priority="33" stopIfTrue="1" operator="equal">
      <formula>"Fail"</formula>
    </cfRule>
    <cfRule type="cellIs" dxfId="32" priority="34" stopIfTrue="1" operator="equal">
      <formula>"Pass"</formula>
    </cfRule>
  </conditionalFormatting>
  <conditionalFormatting sqref="U618 V618:V620">
    <cfRule type="cellIs" dxfId="31" priority="31" stopIfTrue="1" operator="equal">
      <formula>"Fail"</formula>
    </cfRule>
    <cfRule type="cellIs" dxfId="30" priority="32" stopIfTrue="1" operator="equal">
      <formula>"Pass"</formula>
    </cfRule>
  </conditionalFormatting>
  <conditionalFormatting sqref="U621 V621:V623">
    <cfRule type="cellIs" dxfId="29" priority="29" stopIfTrue="1" operator="equal">
      <formula>"Fail"</formula>
    </cfRule>
    <cfRule type="cellIs" dxfId="28" priority="30" stopIfTrue="1" operator="equal">
      <formula>"Pass"</formula>
    </cfRule>
  </conditionalFormatting>
  <conditionalFormatting sqref="U624 V624:V626">
    <cfRule type="cellIs" dxfId="27" priority="27" stopIfTrue="1" operator="equal">
      <formula>"Fail"</formula>
    </cfRule>
    <cfRule type="cellIs" dxfId="26" priority="28" stopIfTrue="1" operator="equal">
      <formula>"Pass"</formula>
    </cfRule>
  </conditionalFormatting>
  <conditionalFormatting sqref="U627 V627:V629">
    <cfRule type="cellIs" dxfId="25" priority="25" stopIfTrue="1" operator="equal">
      <formula>"Fail"</formula>
    </cfRule>
    <cfRule type="cellIs" dxfId="24" priority="26" stopIfTrue="1" operator="equal">
      <formula>"Pass"</formula>
    </cfRule>
  </conditionalFormatting>
  <conditionalFormatting sqref="U630 V630:V632">
    <cfRule type="cellIs" dxfId="23" priority="23" stopIfTrue="1" operator="equal">
      <formula>"Fail"</formula>
    </cfRule>
    <cfRule type="cellIs" dxfId="22" priority="24" stopIfTrue="1" operator="equal">
      <formula>"Pass"</formula>
    </cfRule>
  </conditionalFormatting>
  <conditionalFormatting sqref="U633 V633:V635">
    <cfRule type="cellIs" dxfId="21" priority="21" stopIfTrue="1" operator="equal">
      <formula>"Fail"</formula>
    </cfRule>
    <cfRule type="cellIs" dxfId="20" priority="22" stopIfTrue="1" operator="equal">
      <formula>"Pass"</formula>
    </cfRule>
  </conditionalFormatting>
  <conditionalFormatting sqref="U636 V636:V638">
    <cfRule type="cellIs" dxfId="19" priority="19" stopIfTrue="1" operator="equal">
      <formula>"Fail"</formula>
    </cfRule>
    <cfRule type="cellIs" dxfId="18" priority="20" stopIfTrue="1" operator="equal">
      <formula>"Pass"</formula>
    </cfRule>
  </conditionalFormatting>
  <conditionalFormatting sqref="U639 V639:V641">
    <cfRule type="cellIs" dxfId="17" priority="17" stopIfTrue="1" operator="equal">
      <formula>"Fail"</formula>
    </cfRule>
    <cfRule type="cellIs" dxfId="16" priority="18" stopIfTrue="1" operator="equal">
      <formula>"Pass"</formula>
    </cfRule>
  </conditionalFormatting>
  <conditionalFormatting sqref="U642 V642:V644">
    <cfRule type="cellIs" dxfId="15" priority="15" stopIfTrue="1" operator="equal">
      <formula>"Fail"</formula>
    </cfRule>
    <cfRule type="cellIs" dxfId="14" priority="16" stopIfTrue="1" operator="equal">
      <formula>"Pass"</formula>
    </cfRule>
  </conditionalFormatting>
  <conditionalFormatting sqref="U645 V645:V647">
    <cfRule type="cellIs" dxfId="13" priority="13" stopIfTrue="1" operator="equal">
      <formula>"Fail"</formula>
    </cfRule>
    <cfRule type="cellIs" dxfId="12" priority="14" stopIfTrue="1" operator="equal">
      <formula>"Pass"</formula>
    </cfRule>
  </conditionalFormatting>
  <conditionalFormatting sqref="U648 V648:V650">
    <cfRule type="cellIs" dxfId="11" priority="11" stopIfTrue="1" operator="equal">
      <formula>"Fail"</formula>
    </cfRule>
    <cfRule type="cellIs" dxfId="10" priority="12" stopIfTrue="1" operator="equal">
      <formula>"Pass"</formula>
    </cfRule>
  </conditionalFormatting>
  <conditionalFormatting sqref="U651 V651:V653">
    <cfRule type="cellIs" dxfId="9" priority="9" stopIfTrue="1" operator="equal">
      <formula>"Fail"</formula>
    </cfRule>
    <cfRule type="cellIs" dxfId="8" priority="10" stopIfTrue="1" operator="equal">
      <formula>"Pass"</formula>
    </cfRule>
  </conditionalFormatting>
  <conditionalFormatting sqref="U654 V654:V656">
    <cfRule type="cellIs" dxfId="7" priority="7" stopIfTrue="1" operator="equal">
      <formula>"Fail"</formula>
    </cfRule>
    <cfRule type="cellIs" dxfId="6" priority="8" stopIfTrue="1" operator="equal">
      <formula>"Pass"</formula>
    </cfRule>
  </conditionalFormatting>
  <conditionalFormatting sqref="U657 V657:V659">
    <cfRule type="cellIs" dxfId="5" priority="5" stopIfTrue="1" operator="equal">
      <formula>"Fail"</formula>
    </cfRule>
    <cfRule type="cellIs" dxfId="4" priority="6" stopIfTrue="1" operator="equal">
      <formula>"Pass"</formula>
    </cfRule>
  </conditionalFormatting>
  <conditionalFormatting sqref="U660 V660:V662">
    <cfRule type="cellIs" dxfId="3" priority="3" stopIfTrue="1" operator="equal">
      <formula>"Fail"</formula>
    </cfRule>
    <cfRule type="cellIs" dxfId="2" priority="4" stopIfTrue="1" operator="equal">
      <formula>"Pass"</formula>
    </cfRule>
  </conditionalFormatting>
  <conditionalFormatting sqref="U432 V432:V434">
    <cfRule type="cellIs" dxfId="1" priority="1" stopIfTrue="1" operator="equal">
      <formula>"Fail"</formula>
    </cfRule>
    <cfRule type="cellIs" dxfId="0" priority="2" stopIfTrue="1"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REPL1A-ERNit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dc:creator>
  <cp:lastModifiedBy>abhijit</cp:lastModifiedBy>
  <dcterms:created xsi:type="dcterms:W3CDTF">2015-06-05T18:17:20Z</dcterms:created>
  <dcterms:modified xsi:type="dcterms:W3CDTF">2019-12-02T14:17:54Z</dcterms:modified>
</cp:coreProperties>
</file>