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\Desktop\"/>
    </mc:Choice>
  </mc:AlternateContent>
  <bookViews>
    <workbookView minimized="1" xWindow="0" yWindow="0" windowWidth="20490" windowHeight="7755"/>
  </bookViews>
  <sheets>
    <sheet name="Sheet1" sheetId="1" r:id="rId1"/>
    <sheet name="Sheet3" sheetId="3" r:id="rId2"/>
    <sheet name="Sheet4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5" i="3"/>
  <c r="B13" i="3"/>
  <c r="B16" i="3" s="1"/>
  <c r="B8" i="3"/>
  <c r="B9" i="3"/>
  <c r="B7" i="3"/>
  <c r="B10" i="3" s="1"/>
  <c r="B3" i="3"/>
  <c r="B2" i="3"/>
  <c r="B4" i="3" s="1"/>
  <c r="BU4" i="1" l="1"/>
  <c r="BV4" i="1"/>
  <c r="BW4" i="1"/>
  <c r="BX4" i="1"/>
  <c r="BY4" i="1"/>
  <c r="BU5" i="1"/>
  <c r="BV5" i="1"/>
  <c r="BW5" i="1"/>
  <c r="BX5" i="1"/>
  <c r="BY5" i="1"/>
  <c r="BU6" i="1"/>
  <c r="BV6" i="1"/>
  <c r="BW6" i="1"/>
  <c r="BX6" i="1"/>
  <c r="BY6" i="1"/>
  <c r="BU7" i="1"/>
  <c r="BV7" i="1"/>
  <c r="BW7" i="1"/>
  <c r="BX7" i="1"/>
  <c r="BY7" i="1"/>
  <c r="BU8" i="1"/>
  <c r="BV8" i="1"/>
  <c r="BW8" i="1"/>
  <c r="BX8" i="1"/>
  <c r="BY8" i="1"/>
  <c r="BU9" i="1"/>
  <c r="BV9" i="1"/>
  <c r="BW9" i="1"/>
  <c r="BX9" i="1"/>
  <c r="BY9" i="1"/>
  <c r="BU10" i="1"/>
  <c r="BV10" i="1"/>
  <c r="BW10" i="1"/>
  <c r="BX10" i="1"/>
  <c r="BY10" i="1"/>
  <c r="BU11" i="1"/>
  <c r="BV11" i="1"/>
  <c r="BW11" i="1"/>
  <c r="BX11" i="1"/>
  <c r="BY11" i="1"/>
  <c r="BU12" i="1"/>
  <c r="BV12" i="1"/>
  <c r="BW12" i="1"/>
  <c r="BX12" i="1"/>
  <c r="BY12" i="1"/>
  <c r="BU13" i="1"/>
  <c r="BV13" i="1"/>
  <c r="BW13" i="1"/>
  <c r="BX13" i="1"/>
  <c r="BY13" i="1"/>
  <c r="BU14" i="1"/>
  <c r="BV14" i="1"/>
  <c r="BW14" i="1"/>
  <c r="BX14" i="1"/>
  <c r="BY14" i="1"/>
  <c r="BU15" i="1"/>
  <c r="BV15" i="1"/>
  <c r="BW15" i="1"/>
  <c r="BX15" i="1"/>
  <c r="BY15" i="1"/>
  <c r="BU16" i="1"/>
  <c r="BV16" i="1"/>
  <c r="BW16" i="1"/>
  <c r="BX16" i="1"/>
  <c r="BY16" i="1"/>
  <c r="BU17" i="1"/>
  <c r="BV17" i="1"/>
  <c r="BW17" i="1"/>
  <c r="BX17" i="1"/>
  <c r="BY17" i="1"/>
  <c r="BU18" i="1"/>
  <c r="BV18" i="1"/>
  <c r="BW18" i="1"/>
  <c r="BX18" i="1"/>
  <c r="BY18" i="1"/>
  <c r="BU19" i="1"/>
  <c r="BV19" i="1"/>
  <c r="BW19" i="1"/>
  <c r="BX19" i="1"/>
  <c r="BY19" i="1"/>
  <c r="BU20" i="1"/>
  <c r="BV20" i="1"/>
  <c r="BW20" i="1"/>
  <c r="BX20" i="1"/>
  <c r="BY20" i="1"/>
  <c r="BU21" i="1"/>
  <c r="BV21" i="1"/>
  <c r="BW21" i="1"/>
  <c r="BX21" i="1"/>
  <c r="BY21" i="1"/>
  <c r="BU22" i="1"/>
  <c r="BV22" i="1"/>
  <c r="BW22" i="1"/>
  <c r="BX22" i="1"/>
  <c r="BY22" i="1"/>
  <c r="BU23" i="1"/>
  <c r="BV23" i="1"/>
  <c r="BW23" i="1"/>
  <c r="BX23" i="1"/>
  <c r="BY23" i="1"/>
  <c r="BU24" i="1"/>
  <c r="BV24" i="1"/>
  <c r="BW24" i="1"/>
  <c r="BX24" i="1"/>
  <c r="BY24" i="1"/>
  <c r="BU25" i="1"/>
  <c r="BV25" i="1"/>
  <c r="BW25" i="1"/>
  <c r="BX25" i="1"/>
  <c r="BY25" i="1"/>
  <c r="BU26" i="1"/>
  <c r="BV26" i="1"/>
  <c r="BW26" i="1"/>
  <c r="BX26" i="1"/>
  <c r="BY26" i="1"/>
  <c r="BU27" i="1"/>
  <c r="BV27" i="1"/>
  <c r="BW27" i="1"/>
  <c r="BX27" i="1"/>
  <c r="BY27" i="1"/>
  <c r="BU28" i="1"/>
  <c r="BV28" i="1"/>
  <c r="BW28" i="1"/>
  <c r="BX28" i="1"/>
  <c r="BY28" i="1"/>
  <c r="BU29" i="1"/>
  <c r="BV29" i="1"/>
  <c r="BW29" i="1"/>
  <c r="BX29" i="1"/>
  <c r="BY29" i="1"/>
  <c r="BU30" i="1"/>
  <c r="BV30" i="1"/>
  <c r="BW30" i="1"/>
  <c r="BX30" i="1"/>
  <c r="BY30" i="1"/>
  <c r="BU31" i="1"/>
  <c r="BV31" i="1"/>
  <c r="BW31" i="1"/>
  <c r="BX31" i="1"/>
  <c r="BY31" i="1"/>
  <c r="BU32" i="1"/>
  <c r="BV32" i="1"/>
  <c r="BW32" i="1"/>
  <c r="BX32" i="1"/>
  <c r="BY32" i="1"/>
  <c r="BU33" i="1"/>
  <c r="BV33" i="1"/>
  <c r="BW33" i="1"/>
  <c r="BX33" i="1"/>
  <c r="BY33" i="1"/>
  <c r="BU34" i="1"/>
  <c r="BV34" i="1"/>
  <c r="BW34" i="1"/>
  <c r="BX34" i="1"/>
  <c r="BY34" i="1"/>
  <c r="BU35" i="1"/>
  <c r="BV35" i="1"/>
  <c r="BW35" i="1"/>
  <c r="BX35" i="1"/>
  <c r="BY35" i="1"/>
  <c r="BU36" i="1"/>
  <c r="BV36" i="1"/>
  <c r="BW36" i="1"/>
  <c r="BX36" i="1"/>
  <c r="BY36" i="1"/>
  <c r="BU37" i="1"/>
  <c r="BV37" i="1"/>
  <c r="BW37" i="1"/>
  <c r="BX37" i="1"/>
  <c r="BY37" i="1"/>
  <c r="BU38" i="1"/>
  <c r="BV38" i="1"/>
  <c r="BW38" i="1"/>
  <c r="BX38" i="1"/>
  <c r="BY38" i="1"/>
  <c r="BU39" i="1"/>
  <c r="BV39" i="1"/>
  <c r="BW39" i="1"/>
  <c r="BX39" i="1"/>
  <c r="BY39" i="1"/>
  <c r="BU40" i="1"/>
  <c r="BV40" i="1"/>
  <c r="BW40" i="1"/>
  <c r="BX40" i="1"/>
  <c r="BY40" i="1"/>
  <c r="BU41" i="1"/>
  <c r="BV41" i="1"/>
  <c r="BW41" i="1"/>
  <c r="BX41" i="1"/>
  <c r="BY41" i="1"/>
  <c r="BU42" i="1"/>
  <c r="BV42" i="1"/>
  <c r="BW42" i="1"/>
  <c r="BX42" i="1"/>
  <c r="BY42" i="1"/>
  <c r="BU43" i="1"/>
  <c r="BV43" i="1"/>
  <c r="BW43" i="1"/>
  <c r="BX43" i="1"/>
  <c r="BY43" i="1"/>
  <c r="BU44" i="1"/>
  <c r="BV44" i="1"/>
  <c r="BW44" i="1"/>
  <c r="BX44" i="1"/>
  <c r="BY44" i="1"/>
  <c r="BU45" i="1"/>
  <c r="BV45" i="1"/>
  <c r="BW45" i="1"/>
  <c r="BX45" i="1"/>
  <c r="BY45" i="1"/>
  <c r="BU46" i="1"/>
  <c r="BV46" i="1"/>
  <c r="BW46" i="1"/>
  <c r="BX46" i="1"/>
  <c r="BY46" i="1"/>
  <c r="BU47" i="1"/>
  <c r="BV47" i="1"/>
  <c r="BW47" i="1"/>
  <c r="BX47" i="1"/>
  <c r="BY47" i="1"/>
  <c r="BU48" i="1"/>
  <c r="BV48" i="1"/>
  <c r="BW48" i="1"/>
  <c r="BX48" i="1"/>
  <c r="BY48" i="1"/>
  <c r="BU49" i="1"/>
  <c r="BV49" i="1"/>
  <c r="BW49" i="1"/>
  <c r="BX49" i="1"/>
  <c r="BY49" i="1"/>
  <c r="BU50" i="1"/>
  <c r="BV50" i="1"/>
  <c r="BW50" i="1"/>
  <c r="BX50" i="1"/>
  <c r="BY50" i="1"/>
  <c r="BU51" i="1"/>
  <c r="BV51" i="1"/>
  <c r="BW51" i="1"/>
  <c r="BX51" i="1"/>
  <c r="BY51" i="1"/>
  <c r="BU52" i="1"/>
  <c r="BV52" i="1"/>
  <c r="BW52" i="1"/>
  <c r="BX52" i="1"/>
  <c r="BY52" i="1"/>
  <c r="BU53" i="1"/>
  <c r="BV53" i="1"/>
  <c r="BW53" i="1"/>
  <c r="BX53" i="1"/>
  <c r="BY53" i="1"/>
  <c r="BU54" i="1"/>
  <c r="BV54" i="1"/>
  <c r="BW54" i="1"/>
  <c r="BX54" i="1"/>
  <c r="BY54" i="1"/>
  <c r="BU55" i="1"/>
  <c r="BV55" i="1"/>
  <c r="BW55" i="1"/>
  <c r="BX55" i="1"/>
  <c r="BY55" i="1"/>
  <c r="BU56" i="1"/>
  <c r="BV56" i="1"/>
  <c r="BW56" i="1"/>
  <c r="BX56" i="1"/>
  <c r="BY56" i="1"/>
  <c r="BU57" i="1"/>
  <c r="BV57" i="1"/>
  <c r="BW57" i="1"/>
  <c r="BX57" i="1"/>
  <c r="BY57" i="1"/>
  <c r="BU58" i="1"/>
  <c r="BV58" i="1"/>
  <c r="BW58" i="1"/>
  <c r="BX58" i="1"/>
  <c r="BY58" i="1"/>
  <c r="BU59" i="1"/>
  <c r="BV59" i="1"/>
  <c r="BW59" i="1"/>
  <c r="BX59" i="1"/>
  <c r="BY59" i="1"/>
  <c r="BU60" i="1"/>
  <c r="BV60" i="1"/>
  <c r="BW60" i="1"/>
  <c r="BX60" i="1"/>
  <c r="BY60" i="1"/>
  <c r="BU61" i="1"/>
  <c r="BV61" i="1"/>
  <c r="BW61" i="1"/>
  <c r="BX61" i="1"/>
  <c r="BY61" i="1"/>
  <c r="BU62" i="1"/>
  <c r="BV62" i="1"/>
  <c r="BW62" i="1"/>
  <c r="BX62" i="1"/>
  <c r="BY62" i="1"/>
  <c r="BU63" i="1"/>
  <c r="BV63" i="1"/>
  <c r="BW63" i="1"/>
  <c r="BX63" i="1"/>
  <c r="BY63" i="1"/>
  <c r="BU64" i="1"/>
  <c r="BV64" i="1"/>
  <c r="BW64" i="1"/>
  <c r="BX64" i="1"/>
  <c r="BY64" i="1"/>
  <c r="BU65" i="1"/>
  <c r="BV65" i="1"/>
  <c r="BW65" i="1"/>
  <c r="BX65" i="1"/>
  <c r="BY65" i="1"/>
  <c r="BU66" i="1"/>
  <c r="BV66" i="1"/>
  <c r="BW66" i="1"/>
  <c r="BX66" i="1"/>
  <c r="BY66" i="1"/>
  <c r="BU67" i="1"/>
  <c r="BV67" i="1"/>
  <c r="BW67" i="1"/>
  <c r="BX67" i="1"/>
  <c r="BY67" i="1"/>
  <c r="BU68" i="1"/>
  <c r="BV68" i="1"/>
  <c r="BW68" i="1"/>
  <c r="BX68" i="1"/>
  <c r="BY68" i="1"/>
  <c r="BU69" i="1"/>
  <c r="BV69" i="1"/>
  <c r="BW69" i="1"/>
  <c r="BX69" i="1"/>
  <c r="BY69" i="1"/>
  <c r="BU70" i="1"/>
  <c r="BV70" i="1"/>
  <c r="BW70" i="1"/>
  <c r="BX70" i="1"/>
  <c r="BY70" i="1"/>
  <c r="BU71" i="1"/>
  <c r="BV71" i="1"/>
  <c r="BW71" i="1"/>
  <c r="BX71" i="1"/>
  <c r="BY71" i="1"/>
  <c r="BU72" i="1"/>
  <c r="BV72" i="1"/>
  <c r="BW72" i="1"/>
  <c r="BX72" i="1"/>
  <c r="BY72" i="1"/>
  <c r="BU73" i="1"/>
  <c r="BV73" i="1"/>
  <c r="BW73" i="1"/>
  <c r="BX73" i="1"/>
  <c r="BY73" i="1"/>
  <c r="BU74" i="1"/>
  <c r="BV74" i="1"/>
  <c r="BW74" i="1"/>
  <c r="BX74" i="1"/>
  <c r="BY74" i="1"/>
  <c r="BU75" i="1"/>
  <c r="BV75" i="1"/>
  <c r="BW75" i="1"/>
  <c r="BX75" i="1"/>
  <c r="BY75" i="1"/>
  <c r="BV3" i="1"/>
  <c r="BW3" i="1"/>
  <c r="BX3" i="1"/>
  <c r="BY3" i="1"/>
  <c r="B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3" i="1"/>
  <c r="N4" i="1"/>
  <c r="N5" i="1"/>
  <c r="N6" i="1"/>
  <c r="AW6" i="1" s="1"/>
  <c r="N7" i="1"/>
  <c r="N8" i="1"/>
  <c r="N9" i="1"/>
  <c r="N10" i="1"/>
  <c r="AW10" i="1" s="1"/>
  <c r="N11" i="1"/>
  <c r="N12" i="1"/>
  <c r="N13" i="1"/>
  <c r="N14" i="1"/>
  <c r="AW14" i="1" s="1"/>
  <c r="N15" i="1"/>
  <c r="N16" i="1"/>
  <c r="N17" i="1"/>
  <c r="N18" i="1"/>
  <c r="AW18" i="1" s="1"/>
  <c r="N19" i="1"/>
  <c r="N20" i="1"/>
  <c r="N21" i="1"/>
  <c r="N22" i="1"/>
  <c r="AW22" i="1" s="1"/>
  <c r="N23" i="1"/>
  <c r="N24" i="1"/>
  <c r="N25" i="1"/>
  <c r="N26" i="1"/>
  <c r="AW26" i="1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3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AW24" i="1"/>
  <c r="AW20" i="1"/>
  <c r="AW16" i="1"/>
  <c r="AW12" i="1"/>
  <c r="AW8" i="1"/>
  <c r="AW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B3" i="2"/>
  <c r="B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4" i="2"/>
  <c r="A3" i="2"/>
  <c r="A2" i="2"/>
  <c r="BP4" i="1"/>
  <c r="BQ4" i="1"/>
  <c r="BR4" i="1"/>
  <c r="BS4" i="1"/>
  <c r="BP5" i="1"/>
  <c r="BQ5" i="1"/>
  <c r="BR5" i="1"/>
  <c r="BS5" i="1"/>
  <c r="BP6" i="1"/>
  <c r="BQ6" i="1"/>
  <c r="BR6" i="1"/>
  <c r="BS6" i="1"/>
  <c r="BP7" i="1"/>
  <c r="BQ7" i="1"/>
  <c r="BR7" i="1"/>
  <c r="BS7" i="1"/>
  <c r="BP8" i="1"/>
  <c r="BQ8" i="1"/>
  <c r="BR8" i="1"/>
  <c r="BS8" i="1"/>
  <c r="BP9" i="1"/>
  <c r="BQ9" i="1"/>
  <c r="BR9" i="1"/>
  <c r="BS9" i="1"/>
  <c r="BP10" i="1"/>
  <c r="BQ10" i="1"/>
  <c r="BR10" i="1"/>
  <c r="BS10" i="1"/>
  <c r="BP11" i="1"/>
  <c r="BQ11" i="1"/>
  <c r="BR11" i="1"/>
  <c r="BS11" i="1"/>
  <c r="BP12" i="1"/>
  <c r="BQ12" i="1"/>
  <c r="BR12" i="1"/>
  <c r="BS12" i="1"/>
  <c r="BP13" i="1"/>
  <c r="BQ13" i="1"/>
  <c r="BR13" i="1"/>
  <c r="BS13" i="1"/>
  <c r="BP14" i="1"/>
  <c r="BQ14" i="1"/>
  <c r="BR14" i="1"/>
  <c r="BS14" i="1"/>
  <c r="BP15" i="1"/>
  <c r="BQ15" i="1"/>
  <c r="BR15" i="1"/>
  <c r="BS15" i="1"/>
  <c r="BP16" i="1"/>
  <c r="BQ16" i="1"/>
  <c r="BR16" i="1"/>
  <c r="BS16" i="1"/>
  <c r="BP17" i="1"/>
  <c r="BQ17" i="1"/>
  <c r="BR17" i="1"/>
  <c r="BS17" i="1"/>
  <c r="BP18" i="1"/>
  <c r="BQ18" i="1"/>
  <c r="BR18" i="1"/>
  <c r="BS18" i="1"/>
  <c r="BP19" i="1"/>
  <c r="BQ19" i="1"/>
  <c r="BR19" i="1"/>
  <c r="BS19" i="1"/>
  <c r="BP20" i="1"/>
  <c r="BQ20" i="1"/>
  <c r="BR20" i="1"/>
  <c r="BS20" i="1"/>
  <c r="BP21" i="1"/>
  <c r="BQ21" i="1"/>
  <c r="BR21" i="1"/>
  <c r="BS21" i="1"/>
  <c r="BP22" i="1"/>
  <c r="BQ22" i="1"/>
  <c r="BR22" i="1"/>
  <c r="BS22" i="1"/>
  <c r="BP23" i="1"/>
  <c r="BQ23" i="1"/>
  <c r="BR23" i="1"/>
  <c r="BS23" i="1"/>
  <c r="BP24" i="1"/>
  <c r="BQ24" i="1"/>
  <c r="BR24" i="1"/>
  <c r="BS24" i="1"/>
  <c r="BP25" i="1"/>
  <c r="BQ25" i="1"/>
  <c r="BR25" i="1"/>
  <c r="BS25" i="1"/>
  <c r="BP26" i="1"/>
  <c r="BQ26" i="1"/>
  <c r="BR26" i="1"/>
  <c r="BS26" i="1"/>
  <c r="BP27" i="1"/>
  <c r="BQ27" i="1"/>
  <c r="BR27" i="1"/>
  <c r="BS27" i="1"/>
  <c r="BP28" i="1"/>
  <c r="BQ28" i="1"/>
  <c r="BR28" i="1"/>
  <c r="BS28" i="1"/>
  <c r="BP29" i="1"/>
  <c r="BQ29" i="1"/>
  <c r="BR29" i="1"/>
  <c r="BS29" i="1"/>
  <c r="BP30" i="1"/>
  <c r="BQ30" i="1"/>
  <c r="BR30" i="1"/>
  <c r="BS30" i="1"/>
  <c r="BP31" i="1"/>
  <c r="BQ31" i="1"/>
  <c r="BR31" i="1"/>
  <c r="BS31" i="1"/>
  <c r="BP32" i="1"/>
  <c r="BQ32" i="1"/>
  <c r="BR32" i="1"/>
  <c r="BS32" i="1"/>
  <c r="BP33" i="1"/>
  <c r="BQ33" i="1"/>
  <c r="BR33" i="1"/>
  <c r="BS33" i="1"/>
  <c r="BP34" i="1"/>
  <c r="BQ34" i="1"/>
  <c r="BR34" i="1"/>
  <c r="BS34" i="1"/>
  <c r="BP35" i="1"/>
  <c r="BQ35" i="1"/>
  <c r="BR35" i="1"/>
  <c r="BS35" i="1"/>
  <c r="BP36" i="1"/>
  <c r="BQ36" i="1"/>
  <c r="BR36" i="1"/>
  <c r="BS36" i="1"/>
  <c r="BP37" i="1"/>
  <c r="BQ37" i="1"/>
  <c r="BR37" i="1"/>
  <c r="BS37" i="1"/>
  <c r="BP38" i="1"/>
  <c r="BQ38" i="1"/>
  <c r="BR38" i="1"/>
  <c r="BS38" i="1"/>
  <c r="BP39" i="1"/>
  <c r="BQ39" i="1"/>
  <c r="BR39" i="1"/>
  <c r="BS39" i="1"/>
  <c r="BP40" i="1"/>
  <c r="BQ40" i="1"/>
  <c r="BR40" i="1"/>
  <c r="BS40" i="1"/>
  <c r="BP41" i="1"/>
  <c r="BQ41" i="1"/>
  <c r="BR41" i="1"/>
  <c r="BS41" i="1"/>
  <c r="BP42" i="1"/>
  <c r="BQ42" i="1"/>
  <c r="BR42" i="1"/>
  <c r="BS42" i="1"/>
  <c r="BP43" i="1"/>
  <c r="BQ43" i="1"/>
  <c r="BR43" i="1"/>
  <c r="BS43" i="1"/>
  <c r="BP44" i="1"/>
  <c r="BQ44" i="1"/>
  <c r="BR44" i="1"/>
  <c r="BS44" i="1"/>
  <c r="BP45" i="1"/>
  <c r="BQ45" i="1"/>
  <c r="BR45" i="1"/>
  <c r="BS45" i="1"/>
  <c r="BP46" i="1"/>
  <c r="BQ46" i="1"/>
  <c r="BR46" i="1"/>
  <c r="BS46" i="1"/>
  <c r="BP47" i="1"/>
  <c r="BQ47" i="1"/>
  <c r="BR47" i="1"/>
  <c r="BS47" i="1"/>
  <c r="BP48" i="1"/>
  <c r="BQ48" i="1"/>
  <c r="BR48" i="1"/>
  <c r="BS48" i="1"/>
  <c r="BP49" i="1"/>
  <c r="BQ49" i="1"/>
  <c r="BR49" i="1"/>
  <c r="BS49" i="1"/>
  <c r="BP50" i="1"/>
  <c r="BQ50" i="1"/>
  <c r="BR50" i="1"/>
  <c r="BS50" i="1"/>
  <c r="BP51" i="1"/>
  <c r="BQ51" i="1"/>
  <c r="BR51" i="1"/>
  <c r="BS51" i="1"/>
  <c r="BP52" i="1"/>
  <c r="BQ52" i="1"/>
  <c r="BR52" i="1"/>
  <c r="BS52" i="1"/>
  <c r="BP53" i="1"/>
  <c r="BQ53" i="1"/>
  <c r="BR53" i="1"/>
  <c r="BS53" i="1"/>
  <c r="BP54" i="1"/>
  <c r="BQ54" i="1"/>
  <c r="BR54" i="1"/>
  <c r="BS54" i="1"/>
  <c r="BP55" i="1"/>
  <c r="BQ55" i="1"/>
  <c r="BR55" i="1"/>
  <c r="BS55" i="1"/>
  <c r="BP56" i="1"/>
  <c r="BQ56" i="1"/>
  <c r="BR56" i="1"/>
  <c r="BS56" i="1"/>
  <c r="BP57" i="1"/>
  <c r="BQ57" i="1"/>
  <c r="BR57" i="1"/>
  <c r="BS57" i="1"/>
  <c r="BP58" i="1"/>
  <c r="BQ58" i="1"/>
  <c r="BR58" i="1"/>
  <c r="BS58" i="1"/>
  <c r="BP59" i="1"/>
  <c r="BQ59" i="1"/>
  <c r="BR59" i="1"/>
  <c r="BS59" i="1"/>
  <c r="BP60" i="1"/>
  <c r="BQ60" i="1"/>
  <c r="BR60" i="1"/>
  <c r="BS60" i="1"/>
  <c r="BP61" i="1"/>
  <c r="BQ61" i="1"/>
  <c r="BR61" i="1"/>
  <c r="BS61" i="1"/>
  <c r="BP62" i="1"/>
  <c r="BQ62" i="1"/>
  <c r="BR62" i="1"/>
  <c r="BS62" i="1"/>
  <c r="BP63" i="1"/>
  <c r="BQ63" i="1"/>
  <c r="BR63" i="1"/>
  <c r="BS63" i="1"/>
  <c r="BP64" i="1"/>
  <c r="BQ64" i="1"/>
  <c r="BR64" i="1"/>
  <c r="BS64" i="1"/>
  <c r="BP65" i="1"/>
  <c r="BQ65" i="1"/>
  <c r="BR65" i="1"/>
  <c r="BS65" i="1"/>
  <c r="BP66" i="1"/>
  <c r="BQ66" i="1"/>
  <c r="BR66" i="1"/>
  <c r="BS66" i="1"/>
  <c r="BP67" i="1"/>
  <c r="BQ67" i="1"/>
  <c r="BR67" i="1"/>
  <c r="BS67" i="1"/>
  <c r="BP68" i="1"/>
  <c r="BQ68" i="1"/>
  <c r="BR68" i="1"/>
  <c r="BS68" i="1"/>
  <c r="BP69" i="1"/>
  <c r="BQ69" i="1"/>
  <c r="BR69" i="1"/>
  <c r="BS69" i="1"/>
  <c r="BP70" i="1"/>
  <c r="BQ70" i="1"/>
  <c r="BR70" i="1"/>
  <c r="BS70" i="1"/>
  <c r="BP71" i="1"/>
  <c r="BQ71" i="1"/>
  <c r="BR71" i="1"/>
  <c r="BS71" i="1"/>
  <c r="BP72" i="1"/>
  <c r="BQ72" i="1"/>
  <c r="BR72" i="1"/>
  <c r="BS72" i="1"/>
  <c r="BP73" i="1"/>
  <c r="BQ73" i="1"/>
  <c r="BR73" i="1"/>
  <c r="BS73" i="1"/>
  <c r="BP74" i="1"/>
  <c r="BQ74" i="1"/>
  <c r="BR74" i="1"/>
  <c r="BS74" i="1"/>
  <c r="BP75" i="1"/>
  <c r="BQ75" i="1"/>
  <c r="BR75" i="1"/>
  <c r="BS75" i="1"/>
  <c r="BP3" i="1"/>
  <c r="BQ3" i="1"/>
  <c r="BR3" i="1"/>
  <c r="BS3" i="1"/>
  <c r="BJ4" i="1"/>
  <c r="BK4" i="1"/>
  <c r="BL4" i="1"/>
  <c r="BM4" i="1"/>
  <c r="BJ5" i="1"/>
  <c r="BK5" i="1"/>
  <c r="BL5" i="1"/>
  <c r="BM5" i="1"/>
  <c r="BJ6" i="1"/>
  <c r="BK6" i="1"/>
  <c r="BL6" i="1"/>
  <c r="BM6" i="1"/>
  <c r="BJ7" i="1"/>
  <c r="BK7" i="1"/>
  <c r="BL7" i="1"/>
  <c r="BM7" i="1"/>
  <c r="BJ8" i="1"/>
  <c r="BK8" i="1"/>
  <c r="BL8" i="1"/>
  <c r="BM8" i="1"/>
  <c r="BJ9" i="1"/>
  <c r="BK9" i="1"/>
  <c r="BL9" i="1"/>
  <c r="BM9" i="1"/>
  <c r="BJ10" i="1"/>
  <c r="BK10" i="1"/>
  <c r="BL10" i="1"/>
  <c r="BM10" i="1"/>
  <c r="BJ11" i="1"/>
  <c r="BK11" i="1"/>
  <c r="BL11" i="1"/>
  <c r="BM11" i="1"/>
  <c r="BJ12" i="1"/>
  <c r="BK12" i="1"/>
  <c r="BL12" i="1"/>
  <c r="BM12" i="1"/>
  <c r="BJ13" i="1"/>
  <c r="BK13" i="1"/>
  <c r="BL13" i="1"/>
  <c r="BM13" i="1"/>
  <c r="BJ14" i="1"/>
  <c r="BK14" i="1"/>
  <c r="BL14" i="1"/>
  <c r="BM14" i="1"/>
  <c r="BJ15" i="1"/>
  <c r="BK15" i="1"/>
  <c r="BL15" i="1"/>
  <c r="BM15" i="1"/>
  <c r="BJ16" i="1"/>
  <c r="BK16" i="1"/>
  <c r="BL16" i="1"/>
  <c r="BM16" i="1"/>
  <c r="BJ17" i="1"/>
  <c r="BK17" i="1"/>
  <c r="BL17" i="1"/>
  <c r="BM17" i="1"/>
  <c r="BJ18" i="1"/>
  <c r="BK18" i="1"/>
  <c r="BL18" i="1"/>
  <c r="BM18" i="1"/>
  <c r="BJ19" i="1"/>
  <c r="BK19" i="1"/>
  <c r="BL19" i="1"/>
  <c r="BM19" i="1"/>
  <c r="BJ20" i="1"/>
  <c r="BK20" i="1"/>
  <c r="BL20" i="1"/>
  <c r="BM20" i="1"/>
  <c r="BJ21" i="1"/>
  <c r="BK21" i="1"/>
  <c r="BL21" i="1"/>
  <c r="BM21" i="1"/>
  <c r="BJ22" i="1"/>
  <c r="BK22" i="1"/>
  <c r="BL22" i="1"/>
  <c r="BM22" i="1"/>
  <c r="BJ23" i="1"/>
  <c r="BK23" i="1"/>
  <c r="BL23" i="1"/>
  <c r="BM23" i="1"/>
  <c r="BJ24" i="1"/>
  <c r="BK24" i="1"/>
  <c r="BL24" i="1"/>
  <c r="BM24" i="1"/>
  <c r="BJ25" i="1"/>
  <c r="BK25" i="1"/>
  <c r="BL25" i="1"/>
  <c r="BM25" i="1"/>
  <c r="BJ26" i="1"/>
  <c r="BK26" i="1"/>
  <c r="BL26" i="1"/>
  <c r="BM26" i="1"/>
  <c r="BJ27" i="1"/>
  <c r="BK27" i="1"/>
  <c r="BL27" i="1"/>
  <c r="BM27" i="1"/>
  <c r="BJ28" i="1"/>
  <c r="BK28" i="1"/>
  <c r="BL28" i="1"/>
  <c r="BM28" i="1"/>
  <c r="BJ29" i="1"/>
  <c r="BK29" i="1"/>
  <c r="BL29" i="1"/>
  <c r="BM29" i="1"/>
  <c r="BJ30" i="1"/>
  <c r="BK30" i="1"/>
  <c r="BL30" i="1"/>
  <c r="BM30" i="1"/>
  <c r="BJ31" i="1"/>
  <c r="BK31" i="1"/>
  <c r="BL31" i="1"/>
  <c r="BM31" i="1"/>
  <c r="BJ32" i="1"/>
  <c r="BK32" i="1"/>
  <c r="BL32" i="1"/>
  <c r="BM32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J53" i="1"/>
  <c r="BK53" i="1"/>
  <c r="BL53" i="1"/>
  <c r="BM53" i="1"/>
  <c r="BJ54" i="1"/>
  <c r="BK54" i="1"/>
  <c r="BL54" i="1"/>
  <c r="BM54" i="1"/>
  <c r="BJ55" i="1"/>
  <c r="BK55" i="1"/>
  <c r="BL55" i="1"/>
  <c r="BM55" i="1"/>
  <c r="BJ56" i="1"/>
  <c r="BK56" i="1"/>
  <c r="BL56" i="1"/>
  <c r="BM56" i="1"/>
  <c r="BJ57" i="1"/>
  <c r="BK57" i="1"/>
  <c r="BL57" i="1"/>
  <c r="BM57" i="1"/>
  <c r="BJ58" i="1"/>
  <c r="BK58" i="1"/>
  <c r="BL58" i="1"/>
  <c r="BM58" i="1"/>
  <c r="BJ59" i="1"/>
  <c r="BK59" i="1"/>
  <c r="BL59" i="1"/>
  <c r="BM59" i="1"/>
  <c r="BJ60" i="1"/>
  <c r="BK60" i="1"/>
  <c r="BL60" i="1"/>
  <c r="BM60" i="1"/>
  <c r="BJ61" i="1"/>
  <c r="BK61" i="1"/>
  <c r="BL61" i="1"/>
  <c r="BM61" i="1"/>
  <c r="BJ62" i="1"/>
  <c r="BK62" i="1"/>
  <c r="BL62" i="1"/>
  <c r="BM62" i="1"/>
  <c r="BJ63" i="1"/>
  <c r="BK63" i="1"/>
  <c r="BL63" i="1"/>
  <c r="BM63" i="1"/>
  <c r="BJ64" i="1"/>
  <c r="BK64" i="1"/>
  <c r="BL64" i="1"/>
  <c r="BM64" i="1"/>
  <c r="BJ65" i="1"/>
  <c r="BK65" i="1"/>
  <c r="BL65" i="1"/>
  <c r="BM65" i="1"/>
  <c r="BJ66" i="1"/>
  <c r="BK66" i="1"/>
  <c r="BL66" i="1"/>
  <c r="BM66" i="1"/>
  <c r="BJ67" i="1"/>
  <c r="BK67" i="1"/>
  <c r="BL67" i="1"/>
  <c r="BM67" i="1"/>
  <c r="BJ68" i="1"/>
  <c r="BK68" i="1"/>
  <c r="BL68" i="1"/>
  <c r="BM68" i="1"/>
  <c r="BJ69" i="1"/>
  <c r="BK69" i="1"/>
  <c r="BL69" i="1"/>
  <c r="BM69" i="1"/>
  <c r="BJ70" i="1"/>
  <c r="BK70" i="1"/>
  <c r="BL70" i="1"/>
  <c r="BM70" i="1"/>
  <c r="BJ71" i="1"/>
  <c r="BK71" i="1"/>
  <c r="BL71" i="1"/>
  <c r="BM71" i="1"/>
  <c r="BJ72" i="1"/>
  <c r="BK72" i="1"/>
  <c r="BL72" i="1"/>
  <c r="BM72" i="1"/>
  <c r="BJ73" i="1"/>
  <c r="BK73" i="1"/>
  <c r="BL73" i="1"/>
  <c r="BM73" i="1"/>
  <c r="BJ74" i="1"/>
  <c r="BK74" i="1"/>
  <c r="BL74" i="1"/>
  <c r="BM74" i="1"/>
  <c r="BJ75" i="1"/>
  <c r="BK75" i="1"/>
  <c r="BL75" i="1"/>
  <c r="BM75" i="1"/>
  <c r="BJ3" i="1"/>
  <c r="BK3" i="1"/>
  <c r="BL3" i="1"/>
  <c r="BM3" i="1"/>
  <c r="BC4" i="1"/>
  <c r="BD4" i="1"/>
  <c r="BE4" i="1"/>
  <c r="BF4" i="1"/>
  <c r="BG4" i="1"/>
  <c r="BC5" i="1"/>
  <c r="BD5" i="1"/>
  <c r="BE5" i="1"/>
  <c r="BF5" i="1"/>
  <c r="BG5" i="1"/>
  <c r="BC6" i="1"/>
  <c r="BD6" i="1"/>
  <c r="BE6" i="1"/>
  <c r="BF6" i="1"/>
  <c r="BG6" i="1"/>
  <c r="BC7" i="1"/>
  <c r="BD7" i="1"/>
  <c r="BE7" i="1"/>
  <c r="BF7" i="1"/>
  <c r="BG7" i="1"/>
  <c r="BC8" i="1"/>
  <c r="BD8" i="1"/>
  <c r="BE8" i="1"/>
  <c r="BF8" i="1"/>
  <c r="BG8" i="1"/>
  <c r="BC9" i="1"/>
  <c r="BD9" i="1"/>
  <c r="BE9" i="1"/>
  <c r="BF9" i="1"/>
  <c r="BG9" i="1"/>
  <c r="BC10" i="1"/>
  <c r="BD10" i="1"/>
  <c r="BE10" i="1"/>
  <c r="BF10" i="1"/>
  <c r="BG10" i="1"/>
  <c r="BC11" i="1"/>
  <c r="BD11" i="1"/>
  <c r="BE11" i="1"/>
  <c r="BF11" i="1"/>
  <c r="BG11" i="1"/>
  <c r="BC12" i="1"/>
  <c r="BD12" i="1"/>
  <c r="BE12" i="1"/>
  <c r="BF12" i="1"/>
  <c r="BG12" i="1"/>
  <c r="BC13" i="1"/>
  <c r="BD13" i="1"/>
  <c r="BE13" i="1"/>
  <c r="BF13" i="1"/>
  <c r="BG13" i="1"/>
  <c r="BC14" i="1"/>
  <c r="BD14" i="1"/>
  <c r="BE14" i="1"/>
  <c r="BF14" i="1"/>
  <c r="BG14" i="1"/>
  <c r="BC15" i="1"/>
  <c r="BD15" i="1"/>
  <c r="BE15" i="1"/>
  <c r="BF15" i="1"/>
  <c r="BG15" i="1"/>
  <c r="BC16" i="1"/>
  <c r="BD16" i="1"/>
  <c r="BE16" i="1"/>
  <c r="BF16" i="1"/>
  <c r="BG16" i="1"/>
  <c r="BC17" i="1"/>
  <c r="BD17" i="1"/>
  <c r="BE17" i="1"/>
  <c r="BF17" i="1"/>
  <c r="BG17" i="1"/>
  <c r="BC18" i="1"/>
  <c r="BD18" i="1"/>
  <c r="BE18" i="1"/>
  <c r="BF18" i="1"/>
  <c r="BG18" i="1"/>
  <c r="BC19" i="1"/>
  <c r="BD19" i="1"/>
  <c r="BE19" i="1"/>
  <c r="BF19" i="1"/>
  <c r="BG19" i="1"/>
  <c r="BC20" i="1"/>
  <c r="BD20" i="1"/>
  <c r="BE20" i="1"/>
  <c r="BF20" i="1"/>
  <c r="BG20" i="1"/>
  <c r="BC21" i="1"/>
  <c r="BD21" i="1"/>
  <c r="BE21" i="1"/>
  <c r="BF21" i="1"/>
  <c r="BG21" i="1"/>
  <c r="BC22" i="1"/>
  <c r="BD22" i="1"/>
  <c r="BE22" i="1"/>
  <c r="BF22" i="1"/>
  <c r="BG22" i="1"/>
  <c r="BC23" i="1"/>
  <c r="BD23" i="1"/>
  <c r="BE23" i="1"/>
  <c r="BF23" i="1"/>
  <c r="BG23" i="1"/>
  <c r="BC24" i="1"/>
  <c r="BD24" i="1"/>
  <c r="BE24" i="1"/>
  <c r="BF24" i="1"/>
  <c r="BG24" i="1"/>
  <c r="BC25" i="1"/>
  <c r="BD25" i="1"/>
  <c r="BE25" i="1"/>
  <c r="BF25" i="1"/>
  <c r="BG25" i="1"/>
  <c r="BC26" i="1"/>
  <c r="BD26" i="1"/>
  <c r="BE26" i="1"/>
  <c r="BF26" i="1"/>
  <c r="BG26" i="1"/>
  <c r="BC27" i="1"/>
  <c r="BD27" i="1"/>
  <c r="BE27" i="1"/>
  <c r="BF27" i="1"/>
  <c r="BG27" i="1"/>
  <c r="BC28" i="1"/>
  <c r="BD28" i="1"/>
  <c r="BE28" i="1"/>
  <c r="BF28" i="1"/>
  <c r="BG28" i="1"/>
  <c r="BC29" i="1"/>
  <c r="BD29" i="1"/>
  <c r="BE29" i="1"/>
  <c r="BF29" i="1"/>
  <c r="BG29" i="1"/>
  <c r="BC30" i="1"/>
  <c r="BD30" i="1"/>
  <c r="BE30" i="1"/>
  <c r="BF30" i="1"/>
  <c r="BG30" i="1"/>
  <c r="BC31" i="1"/>
  <c r="BD31" i="1"/>
  <c r="BE31" i="1"/>
  <c r="BF31" i="1"/>
  <c r="BG31" i="1"/>
  <c r="BC32" i="1"/>
  <c r="BD32" i="1"/>
  <c r="BE32" i="1"/>
  <c r="BF32" i="1"/>
  <c r="BG32" i="1"/>
  <c r="BC33" i="1"/>
  <c r="BD33" i="1"/>
  <c r="BE33" i="1"/>
  <c r="BF33" i="1"/>
  <c r="BG33" i="1"/>
  <c r="BC34" i="1"/>
  <c r="BD34" i="1"/>
  <c r="BE34" i="1"/>
  <c r="BF34" i="1"/>
  <c r="BG34" i="1"/>
  <c r="BC35" i="1"/>
  <c r="BD35" i="1"/>
  <c r="BE35" i="1"/>
  <c r="BF35" i="1"/>
  <c r="BG35" i="1"/>
  <c r="BC36" i="1"/>
  <c r="BD36" i="1"/>
  <c r="BE36" i="1"/>
  <c r="BF36" i="1"/>
  <c r="BG36" i="1"/>
  <c r="BC37" i="1"/>
  <c r="BD37" i="1"/>
  <c r="BE37" i="1"/>
  <c r="BF37" i="1"/>
  <c r="BG37" i="1"/>
  <c r="BC38" i="1"/>
  <c r="BD38" i="1"/>
  <c r="BE38" i="1"/>
  <c r="BF38" i="1"/>
  <c r="BG38" i="1"/>
  <c r="BC39" i="1"/>
  <c r="BD39" i="1"/>
  <c r="BE39" i="1"/>
  <c r="BF39" i="1"/>
  <c r="BG39" i="1"/>
  <c r="BC40" i="1"/>
  <c r="BD40" i="1"/>
  <c r="BE40" i="1"/>
  <c r="BF40" i="1"/>
  <c r="BG40" i="1"/>
  <c r="BC41" i="1"/>
  <c r="BD41" i="1"/>
  <c r="BE41" i="1"/>
  <c r="BF41" i="1"/>
  <c r="BG41" i="1"/>
  <c r="BC42" i="1"/>
  <c r="BD42" i="1"/>
  <c r="BE42" i="1"/>
  <c r="BF42" i="1"/>
  <c r="BG42" i="1"/>
  <c r="BC43" i="1"/>
  <c r="BD43" i="1"/>
  <c r="BE43" i="1"/>
  <c r="BF43" i="1"/>
  <c r="BG43" i="1"/>
  <c r="BC44" i="1"/>
  <c r="BD44" i="1"/>
  <c r="BE44" i="1"/>
  <c r="BF44" i="1"/>
  <c r="BG44" i="1"/>
  <c r="BC45" i="1"/>
  <c r="BD45" i="1"/>
  <c r="BE45" i="1"/>
  <c r="BF45" i="1"/>
  <c r="BG45" i="1"/>
  <c r="BC46" i="1"/>
  <c r="BD46" i="1"/>
  <c r="BE46" i="1"/>
  <c r="BF46" i="1"/>
  <c r="BG46" i="1"/>
  <c r="BC47" i="1"/>
  <c r="BD47" i="1"/>
  <c r="BE47" i="1"/>
  <c r="BF47" i="1"/>
  <c r="BG47" i="1"/>
  <c r="BC48" i="1"/>
  <c r="BD48" i="1"/>
  <c r="BE48" i="1"/>
  <c r="BF48" i="1"/>
  <c r="BG48" i="1"/>
  <c r="BC49" i="1"/>
  <c r="BD49" i="1"/>
  <c r="BE49" i="1"/>
  <c r="BF49" i="1"/>
  <c r="BG49" i="1"/>
  <c r="BC50" i="1"/>
  <c r="BD50" i="1"/>
  <c r="BE50" i="1"/>
  <c r="BF50" i="1"/>
  <c r="BG50" i="1"/>
  <c r="BC51" i="1"/>
  <c r="BD51" i="1"/>
  <c r="BE51" i="1"/>
  <c r="BF51" i="1"/>
  <c r="BG51" i="1"/>
  <c r="BC52" i="1"/>
  <c r="BD52" i="1"/>
  <c r="BE52" i="1"/>
  <c r="BF52" i="1"/>
  <c r="BG52" i="1"/>
  <c r="BC53" i="1"/>
  <c r="BD53" i="1"/>
  <c r="BE53" i="1"/>
  <c r="BF53" i="1"/>
  <c r="BG53" i="1"/>
  <c r="BC54" i="1"/>
  <c r="BD54" i="1"/>
  <c r="BE54" i="1"/>
  <c r="BF54" i="1"/>
  <c r="BG54" i="1"/>
  <c r="BC55" i="1"/>
  <c r="BD55" i="1"/>
  <c r="BE55" i="1"/>
  <c r="BF55" i="1"/>
  <c r="BG55" i="1"/>
  <c r="BC56" i="1"/>
  <c r="BD56" i="1"/>
  <c r="BE56" i="1"/>
  <c r="BF56" i="1"/>
  <c r="BG56" i="1"/>
  <c r="BC57" i="1"/>
  <c r="BD57" i="1"/>
  <c r="BE57" i="1"/>
  <c r="BF57" i="1"/>
  <c r="BG57" i="1"/>
  <c r="BC58" i="1"/>
  <c r="BD58" i="1"/>
  <c r="BE58" i="1"/>
  <c r="BF58" i="1"/>
  <c r="BG58" i="1"/>
  <c r="BC59" i="1"/>
  <c r="BD59" i="1"/>
  <c r="BE59" i="1"/>
  <c r="BF59" i="1"/>
  <c r="BG59" i="1"/>
  <c r="BC60" i="1"/>
  <c r="BD60" i="1"/>
  <c r="BE60" i="1"/>
  <c r="BF60" i="1"/>
  <c r="BG60" i="1"/>
  <c r="BC61" i="1"/>
  <c r="BD61" i="1"/>
  <c r="BE61" i="1"/>
  <c r="BF61" i="1"/>
  <c r="BG61" i="1"/>
  <c r="BC62" i="1"/>
  <c r="BD62" i="1"/>
  <c r="BE62" i="1"/>
  <c r="BF62" i="1"/>
  <c r="BG62" i="1"/>
  <c r="BC63" i="1"/>
  <c r="BD63" i="1"/>
  <c r="BE63" i="1"/>
  <c r="BF63" i="1"/>
  <c r="BG63" i="1"/>
  <c r="BC64" i="1"/>
  <c r="BD64" i="1"/>
  <c r="BE64" i="1"/>
  <c r="BF64" i="1"/>
  <c r="BG64" i="1"/>
  <c r="BC65" i="1"/>
  <c r="BD65" i="1"/>
  <c r="BE65" i="1"/>
  <c r="BF65" i="1"/>
  <c r="BG65" i="1"/>
  <c r="BC66" i="1"/>
  <c r="BD66" i="1"/>
  <c r="BE66" i="1"/>
  <c r="BF66" i="1"/>
  <c r="BG66" i="1"/>
  <c r="BC67" i="1"/>
  <c r="BD67" i="1"/>
  <c r="BE67" i="1"/>
  <c r="BF67" i="1"/>
  <c r="BG67" i="1"/>
  <c r="BC68" i="1"/>
  <c r="BD68" i="1"/>
  <c r="BE68" i="1"/>
  <c r="BF68" i="1"/>
  <c r="BG68" i="1"/>
  <c r="BC69" i="1"/>
  <c r="BD69" i="1"/>
  <c r="BE69" i="1"/>
  <c r="BF69" i="1"/>
  <c r="BG69" i="1"/>
  <c r="BC70" i="1"/>
  <c r="BD70" i="1"/>
  <c r="BE70" i="1"/>
  <c r="BF70" i="1"/>
  <c r="BG70" i="1"/>
  <c r="BC71" i="1"/>
  <c r="BD71" i="1"/>
  <c r="BE71" i="1"/>
  <c r="BF71" i="1"/>
  <c r="BG71" i="1"/>
  <c r="BC72" i="1"/>
  <c r="BD72" i="1"/>
  <c r="BE72" i="1"/>
  <c r="BF72" i="1"/>
  <c r="BG72" i="1"/>
  <c r="BC73" i="1"/>
  <c r="BD73" i="1"/>
  <c r="BE73" i="1"/>
  <c r="BF73" i="1"/>
  <c r="BG73" i="1"/>
  <c r="BC74" i="1"/>
  <c r="BD74" i="1"/>
  <c r="BE74" i="1"/>
  <c r="BF74" i="1"/>
  <c r="BG74" i="1"/>
  <c r="BC75" i="1"/>
  <c r="BD75" i="1"/>
  <c r="BE75" i="1"/>
  <c r="BF75" i="1"/>
  <c r="BG75" i="1"/>
  <c r="BF3" i="1"/>
  <c r="BG3" i="1"/>
  <c r="BE3" i="1"/>
  <c r="BD3" i="1"/>
  <c r="BC3" i="1"/>
  <c r="AX4" i="1"/>
  <c r="AY4" i="1"/>
  <c r="AZ4" i="1"/>
  <c r="BA4" i="1"/>
  <c r="AW5" i="1"/>
  <c r="BI5" i="1" s="1"/>
  <c r="BO5" i="1" s="1"/>
  <c r="AX5" i="1"/>
  <c r="AY5" i="1"/>
  <c r="AZ5" i="1"/>
  <c r="BA5" i="1"/>
  <c r="AX6" i="1"/>
  <c r="AY6" i="1"/>
  <c r="AZ6" i="1"/>
  <c r="BA6" i="1"/>
  <c r="AW7" i="1"/>
  <c r="BI7" i="1" s="1"/>
  <c r="BO7" i="1" s="1"/>
  <c r="AX7" i="1"/>
  <c r="AY7" i="1"/>
  <c r="AZ7" i="1"/>
  <c r="BA7" i="1"/>
  <c r="AX8" i="1"/>
  <c r="AY8" i="1"/>
  <c r="AZ8" i="1"/>
  <c r="BA8" i="1"/>
  <c r="AW9" i="1"/>
  <c r="BI9" i="1" s="1"/>
  <c r="BO9" i="1" s="1"/>
  <c r="AX9" i="1"/>
  <c r="AY9" i="1"/>
  <c r="AZ9" i="1"/>
  <c r="BA9" i="1"/>
  <c r="AX10" i="1"/>
  <c r="AY10" i="1"/>
  <c r="AZ10" i="1"/>
  <c r="BA10" i="1"/>
  <c r="AW11" i="1"/>
  <c r="BI11" i="1" s="1"/>
  <c r="BO11" i="1" s="1"/>
  <c r="AX11" i="1"/>
  <c r="AY11" i="1"/>
  <c r="AZ11" i="1"/>
  <c r="BA11" i="1"/>
  <c r="AX12" i="1"/>
  <c r="AY12" i="1"/>
  <c r="AZ12" i="1"/>
  <c r="BA12" i="1"/>
  <c r="AW13" i="1"/>
  <c r="BI13" i="1" s="1"/>
  <c r="BO13" i="1" s="1"/>
  <c r="AX13" i="1"/>
  <c r="AY13" i="1"/>
  <c r="AZ13" i="1"/>
  <c r="BA13" i="1"/>
  <c r="AX14" i="1"/>
  <c r="AY14" i="1"/>
  <c r="AZ14" i="1"/>
  <c r="BA14" i="1"/>
  <c r="AW15" i="1"/>
  <c r="BI15" i="1" s="1"/>
  <c r="BO15" i="1" s="1"/>
  <c r="AX15" i="1"/>
  <c r="AY15" i="1"/>
  <c r="AZ15" i="1"/>
  <c r="BA15" i="1"/>
  <c r="AX16" i="1"/>
  <c r="AY16" i="1"/>
  <c r="AZ16" i="1"/>
  <c r="BA16" i="1"/>
  <c r="AW17" i="1"/>
  <c r="BI17" i="1" s="1"/>
  <c r="BO17" i="1" s="1"/>
  <c r="AX17" i="1"/>
  <c r="AY17" i="1"/>
  <c r="AZ17" i="1"/>
  <c r="BA17" i="1"/>
  <c r="AX18" i="1"/>
  <c r="AY18" i="1"/>
  <c r="AZ18" i="1"/>
  <c r="BA18" i="1"/>
  <c r="AW19" i="1"/>
  <c r="BI19" i="1" s="1"/>
  <c r="BO19" i="1" s="1"/>
  <c r="AX19" i="1"/>
  <c r="AY19" i="1"/>
  <c r="AZ19" i="1"/>
  <c r="BA19" i="1"/>
  <c r="AX20" i="1"/>
  <c r="AY20" i="1"/>
  <c r="AZ20" i="1"/>
  <c r="BA20" i="1"/>
  <c r="AW21" i="1"/>
  <c r="BI21" i="1" s="1"/>
  <c r="BO21" i="1" s="1"/>
  <c r="AX21" i="1"/>
  <c r="AY21" i="1"/>
  <c r="AZ21" i="1"/>
  <c r="BA21" i="1"/>
  <c r="AX22" i="1"/>
  <c r="AY22" i="1"/>
  <c r="AZ22" i="1"/>
  <c r="BA22" i="1"/>
  <c r="AW23" i="1"/>
  <c r="BI23" i="1" s="1"/>
  <c r="BO23" i="1" s="1"/>
  <c r="AX23" i="1"/>
  <c r="AY23" i="1"/>
  <c r="AZ23" i="1"/>
  <c r="BA23" i="1"/>
  <c r="AX24" i="1"/>
  <c r="AY24" i="1"/>
  <c r="AZ24" i="1"/>
  <c r="BA24" i="1"/>
  <c r="AW25" i="1"/>
  <c r="BI25" i="1" s="1"/>
  <c r="BO25" i="1" s="1"/>
  <c r="AX25" i="1"/>
  <c r="AY25" i="1"/>
  <c r="AZ25" i="1"/>
  <c r="BA25" i="1"/>
  <c r="AX26" i="1"/>
  <c r="AY26" i="1"/>
  <c r="AZ26" i="1"/>
  <c r="BA26" i="1"/>
  <c r="AW27" i="1"/>
  <c r="BI27" i="1" s="1"/>
  <c r="BO27" i="1" s="1"/>
  <c r="AX27" i="1"/>
  <c r="AY27" i="1"/>
  <c r="AZ27" i="1"/>
  <c r="BA27" i="1"/>
  <c r="AW28" i="1"/>
  <c r="BI28" i="1" s="1"/>
  <c r="BO28" i="1" s="1"/>
  <c r="AX28" i="1"/>
  <c r="AY28" i="1"/>
  <c r="AZ28" i="1"/>
  <c r="BA28" i="1"/>
  <c r="AW29" i="1"/>
  <c r="BI29" i="1" s="1"/>
  <c r="BO29" i="1" s="1"/>
  <c r="AX29" i="1"/>
  <c r="AY29" i="1"/>
  <c r="AZ29" i="1"/>
  <c r="BA29" i="1"/>
  <c r="AW30" i="1"/>
  <c r="BI30" i="1" s="1"/>
  <c r="BO30" i="1" s="1"/>
  <c r="AX30" i="1"/>
  <c r="AY30" i="1"/>
  <c r="AZ30" i="1"/>
  <c r="BA30" i="1"/>
  <c r="AW31" i="1"/>
  <c r="BI31" i="1" s="1"/>
  <c r="BO31" i="1" s="1"/>
  <c r="AX31" i="1"/>
  <c r="AY31" i="1"/>
  <c r="AZ31" i="1"/>
  <c r="BA31" i="1"/>
  <c r="AW32" i="1"/>
  <c r="BI32" i="1" s="1"/>
  <c r="BO32" i="1" s="1"/>
  <c r="AX32" i="1"/>
  <c r="AY32" i="1"/>
  <c r="AZ32" i="1"/>
  <c r="BA32" i="1"/>
  <c r="AW33" i="1"/>
  <c r="BI33" i="1" s="1"/>
  <c r="BO33" i="1" s="1"/>
  <c r="AX33" i="1"/>
  <c r="AY33" i="1"/>
  <c r="AZ33" i="1"/>
  <c r="BA33" i="1"/>
  <c r="AW34" i="1"/>
  <c r="BI34" i="1" s="1"/>
  <c r="BO34" i="1" s="1"/>
  <c r="AX34" i="1"/>
  <c r="AY34" i="1"/>
  <c r="AZ34" i="1"/>
  <c r="BA34" i="1"/>
  <c r="AW35" i="1"/>
  <c r="BI35" i="1" s="1"/>
  <c r="BO35" i="1" s="1"/>
  <c r="AX35" i="1"/>
  <c r="AY35" i="1"/>
  <c r="AZ35" i="1"/>
  <c r="BA35" i="1"/>
  <c r="AW36" i="1"/>
  <c r="BI36" i="1" s="1"/>
  <c r="BO36" i="1" s="1"/>
  <c r="AX36" i="1"/>
  <c r="AY36" i="1"/>
  <c r="AZ36" i="1"/>
  <c r="BA36" i="1"/>
  <c r="AW37" i="1"/>
  <c r="BI37" i="1" s="1"/>
  <c r="BO37" i="1" s="1"/>
  <c r="AX37" i="1"/>
  <c r="AY37" i="1"/>
  <c r="AZ37" i="1"/>
  <c r="BA37" i="1"/>
  <c r="AW38" i="1"/>
  <c r="BI38" i="1" s="1"/>
  <c r="BO38" i="1" s="1"/>
  <c r="AX38" i="1"/>
  <c r="AY38" i="1"/>
  <c r="AZ38" i="1"/>
  <c r="BA38" i="1"/>
  <c r="AW39" i="1"/>
  <c r="BI39" i="1" s="1"/>
  <c r="BO39" i="1" s="1"/>
  <c r="AX39" i="1"/>
  <c r="AY39" i="1"/>
  <c r="AZ39" i="1"/>
  <c r="BA39" i="1"/>
  <c r="AW40" i="1"/>
  <c r="BI40" i="1" s="1"/>
  <c r="BO40" i="1" s="1"/>
  <c r="AX40" i="1"/>
  <c r="AY40" i="1"/>
  <c r="AZ40" i="1"/>
  <c r="BA40" i="1"/>
  <c r="AW41" i="1"/>
  <c r="BI41" i="1" s="1"/>
  <c r="BO41" i="1" s="1"/>
  <c r="AX41" i="1"/>
  <c r="AY41" i="1"/>
  <c r="AZ41" i="1"/>
  <c r="BA41" i="1"/>
  <c r="AW42" i="1"/>
  <c r="BI42" i="1" s="1"/>
  <c r="BO42" i="1" s="1"/>
  <c r="AX42" i="1"/>
  <c r="AY42" i="1"/>
  <c r="AZ42" i="1"/>
  <c r="BA42" i="1"/>
  <c r="AW43" i="1"/>
  <c r="BI43" i="1" s="1"/>
  <c r="BO43" i="1" s="1"/>
  <c r="AX43" i="1"/>
  <c r="AY43" i="1"/>
  <c r="AZ43" i="1"/>
  <c r="BA43" i="1"/>
  <c r="AW44" i="1"/>
  <c r="BI44" i="1" s="1"/>
  <c r="BO44" i="1" s="1"/>
  <c r="AX44" i="1"/>
  <c r="AY44" i="1"/>
  <c r="AZ44" i="1"/>
  <c r="BA44" i="1"/>
  <c r="AW45" i="1"/>
  <c r="BI45" i="1" s="1"/>
  <c r="BO45" i="1" s="1"/>
  <c r="AX45" i="1"/>
  <c r="AY45" i="1"/>
  <c r="AZ45" i="1"/>
  <c r="BA45" i="1"/>
  <c r="AW46" i="1"/>
  <c r="BI46" i="1" s="1"/>
  <c r="BO46" i="1" s="1"/>
  <c r="AX46" i="1"/>
  <c r="AY46" i="1"/>
  <c r="AZ46" i="1"/>
  <c r="BA46" i="1"/>
  <c r="AW47" i="1"/>
  <c r="BI47" i="1" s="1"/>
  <c r="BO47" i="1" s="1"/>
  <c r="AX47" i="1"/>
  <c r="AY47" i="1"/>
  <c r="AZ47" i="1"/>
  <c r="BA47" i="1"/>
  <c r="AW48" i="1"/>
  <c r="BI48" i="1" s="1"/>
  <c r="BO48" i="1" s="1"/>
  <c r="AX48" i="1"/>
  <c r="AY48" i="1"/>
  <c r="AZ48" i="1"/>
  <c r="BA48" i="1"/>
  <c r="AW49" i="1"/>
  <c r="BI49" i="1" s="1"/>
  <c r="BO49" i="1" s="1"/>
  <c r="AX49" i="1"/>
  <c r="AY49" i="1"/>
  <c r="AZ49" i="1"/>
  <c r="BA49" i="1"/>
  <c r="AW50" i="1"/>
  <c r="BI50" i="1" s="1"/>
  <c r="BO50" i="1" s="1"/>
  <c r="AX50" i="1"/>
  <c r="AY50" i="1"/>
  <c r="AZ50" i="1"/>
  <c r="BA50" i="1"/>
  <c r="AW51" i="1"/>
  <c r="BI51" i="1" s="1"/>
  <c r="BO51" i="1" s="1"/>
  <c r="AX51" i="1"/>
  <c r="AY51" i="1"/>
  <c r="AZ51" i="1"/>
  <c r="BA51" i="1"/>
  <c r="AW52" i="1"/>
  <c r="BI52" i="1" s="1"/>
  <c r="BO52" i="1" s="1"/>
  <c r="AX52" i="1"/>
  <c r="AY52" i="1"/>
  <c r="AZ52" i="1"/>
  <c r="BA52" i="1"/>
  <c r="AW53" i="1"/>
  <c r="BI53" i="1" s="1"/>
  <c r="BO53" i="1" s="1"/>
  <c r="AX53" i="1"/>
  <c r="AY53" i="1"/>
  <c r="AZ53" i="1"/>
  <c r="BA53" i="1"/>
  <c r="AW54" i="1"/>
  <c r="BI54" i="1" s="1"/>
  <c r="BO54" i="1" s="1"/>
  <c r="AX54" i="1"/>
  <c r="AY54" i="1"/>
  <c r="AZ54" i="1"/>
  <c r="BA54" i="1"/>
  <c r="AW55" i="1"/>
  <c r="BI55" i="1" s="1"/>
  <c r="BO55" i="1" s="1"/>
  <c r="AX55" i="1"/>
  <c r="AY55" i="1"/>
  <c r="AZ55" i="1"/>
  <c r="BA55" i="1"/>
  <c r="AW56" i="1"/>
  <c r="BI56" i="1" s="1"/>
  <c r="BO56" i="1" s="1"/>
  <c r="AX56" i="1"/>
  <c r="AY56" i="1"/>
  <c r="AZ56" i="1"/>
  <c r="BA56" i="1"/>
  <c r="AW57" i="1"/>
  <c r="BI57" i="1" s="1"/>
  <c r="BO57" i="1" s="1"/>
  <c r="AX57" i="1"/>
  <c r="AY57" i="1"/>
  <c r="AZ57" i="1"/>
  <c r="BA57" i="1"/>
  <c r="AW58" i="1"/>
  <c r="BI58" i="1" s="1"/>
  <c r="BO58" i="1" s="1"/>
  <c r="AX58" i="1"/>
  <c r="AY58" i="1"/>
  <c r="AZ58" i="1"/>
  <c r="BA58" i="1"/>
  <c r="AW59" i="1"/>
  <c r="BI59" i="1" s="1"/>
  <c r="BO59" i="1" s="1"/>
  <c r="AX59" i="1"/>
  <c r="AY59" i="1"/>
  <c r="AZ59" i="1"/>
  <c r="BA59" i="1"/>
  <c r="AW60" i="1"/>
  <c r="BI60" i="1" s="1"/>
  <c r="BO60" i="1" s="1"/>
  <c r="AX60" i="1"/>
  <c r="AY60" i="1"/>
  <c r="AZ60" i="1"/>
  <c r="BA60" i="1"/>
  <c r="AW61" i="1"/>
  <c r="BI61" i="1" s="1"/>
  <c r="BO61" i="1" s="1"/>
  <c r="AX61" i="1"/>
  <c r="AY61" i="1"/>
  <c r="AZ61" i="1"/>
  <c r="BA61" i="1"/>
  <c r="AW62" i="1"/>
  <c r="BI62" i="1" s="1"/>
  <c r="BO62" i="1" s="1"/>
  <c r="AX62" i="1"/>
  <c r="AY62" i="1"/>
  <c r="AZ62" i="1"/>
  <c r="BA62" i="1"/>
  <c r="AW63" i="1"/>
  <c r="BI63" i="1" s="1"/>
  <c r="BO63" i="1" s="1"/>
  <c r="AX63" i="1"/>
  <c r="AY63" i="1"/>
  <c r="AZ63" i="1"/>
  <c r="BA63" i="1"/>
  <c r="AW64" i="1"/>
  <c r="BI64" i="1" s="1"/>
  <c r="BO64" i="1" s="1"/>
  <c r="AX64" i="1"/>
  <c r="AY64" i="1"/>
  <c r="AZ64" i="1"/>
  <c r="BA64" i="1"/>
  <c r="AW65" i="1"/>
  <c r="BI65" i="1" s="1"/>
  <c r="BO65" i="1" s="1"/>
  <c r="AX65" i="1"/>
  <c r="AY65" i="1"/>
  <c r="AZ65" i="1"/>
  <c r="BA65" i="1"/>
  <c r="AW66" i="1"/>
  <c r="BI66" i="1" s="1"/>
  <c r="BO66" i="1" s="1"/>
  <c r="AX66" i="1"/>
  <c r="AY66" i="1"/>
  <c r="AZ66" i="1"/>
  <c r="BA66" i="1"/>
  <c r="AW67" i="1"/>
  <c r="BI67" i="1" s="1"/>
  <c r="BO67" i="1" s="1"/>
  <c r="AX67" i="1"/>
  <c r="AY67" i="1"/>
  <c r="AZ67" i="1"/>
  <c r="BA67" i="1"/>
  <c r="AW68" i="1"/>
  <c r="BI68" i="1" s="1"/>
  <c r="BO68" i="1" s="1"/>
  <c r="AX68" i="1"/>
  <c r="AY68" i="1"/>
  <c r="AZ68" i="1"/>
  <c r="BA68" i="1"/>
  <c r="AW69" i="1"/>
  <c r="BI69" i="1" s="1"/>
  <c r="BO69" i="1" s="1"/>
  <c r="AX69" i="1"/>
  <c r="AY69" i="1"/>
  <c r="AZ69" i="1"/>
  <c r="BA69" i="1"/>
  <c r="AW70" i="1"/>
  <c r="BI70" i="1" s="1"/>
  <c r="BO70" i="1" s="1"/>
  <c r="AX70" i="1"/>
  <c r="AY70" i="1"/>
  <c r="AZ70" i="1"/>
  <c r="BA70" i="1"/>
  <c r="AW71" i="1"/>
  <c r="BI71" i="1" s="1"/>
  <c r="BO71" i="1" s="1"/>
  <c r="AX71" i="1"/>
  <c r="AY71" i="1"/>
  <c r="AZ71" i="1"/>
  <c r="BA71" i="1"/>
  <c r="AW72" i="1"/>
  <c r="BI72" i="1" s="1"/>
  <c r="BO72" i="1" s="1"/>
  <c r="AX72" i="1"/>
  <c r="AY72" i="1"/>
  <c r="AZ72" i="1"/>
  <c r="BA72" i="1"/>
  <c r="AW73" i="1"/>
  <c r="BI73" i="1" s="1"/>
  <c r="BO73" i="1" s="1"/>
  <c r="AX73" i="1"/>
  <c r="AY73" i="1"/>
  <c r="AZ73" i="1"/>
  <c r="BA73" i="1"/>
  <c r="AW74" i="1"/>
  <c r="BI74" i="1" s="1"/>
  <c r="BO74" i="1" s="1"/>
  <c r="AX74" i="1"/>
  <c r="AY74" i="1"/>
  <c r="AZ74" i="1"/>
  <c r="BA74" i="1"/>
  <c r="AW75" i="1"/>
  <c r="BI75" i="1" s="1"/>
  <c r="BO75" i="1" s="1"/>
  <c r="AX75" i="1"/>
  <c r="AY75" i="1"/>
  <c r="AZ75" i="1"/>
  <c r="BA75" i="1"/>
  <c r="AZ3" i="1"/>
  <c r="AY3" i="1"/>
  <c r="BA3" i="1"/>
  <c r="AX3" i="1"/>
  <c r="AW3" i="1"/>
  <c r="BI3" i="1" s="1"/>
  <c r="BO3" i="1" s="1"/>
  <c r="BI4" i="1" l="1"/>
  <c r="BO4" i="1" s="1"/>
  <c r="BI12" i="1"/>
  <c r="BO12" i="1" s="1"/>
  <c r="BI20" i="1"/>
  <c r="BO20" i="1" s="1"/>
  <c r="BI26" i="1"/>
  <c r="BO26" i="1" s="1"/>
  <c r="BI22" i="1"/>
  <c r="BO22" i="1" s="1"/>
  <c r="BI18" i="1"/>
  <c r="BO18" i="1" s="1"/>
  <c r="BI14" i="1"/>
  <c r="BO14" i="1" s="1"/>
  <c r="BI10" i="1"/>
  <c r="BO10" i="1" s="1"/>
  <c r="BI6" i="1"/>
  <c r="BO6" i="1" s="1"/>
  <c r="BI8" i="1"/>
  <c r="BO8" i="1" s="1"/>
  <c r="BI16" i="1"/>
  <c r="BO16" i="1" s="1"/>
  <c r="BI24" i="1"/>
  <c r="BO24" i="1" s="1"/>
</calcChain>
</file>

<file path=xl/sharedStrings.xml><?xml version="1.0" encoding="utf-8"?>
<sst xmlns="http://schemas.openxmlformats.org/spreadsheetml/2006/main" count="555" uniqueCount="180">
  <si>
    <t>Revenue</t>
  </si>
  <si>
    <t>Net Fixed Assets</t>
  </si>
  <si>
    <t>Capital Employed</t>
  </si>
  <si>
    <t>Cash Flow from Operations</t>
  </si>
  <si>
    <t>Ticker</t>
  </si>
  <si>
    <t>Short Name</t>
  </si>
  <si>
    <t>Return On Capital Employed:2015</t>
  </si>
  <si>
    <t>Revenue:2015</t>
  </si>
  <si>
    <t>Net FA:2014</t>
  </si>
  <si>
    <t>Net FA:2015</t>
  </si>
  <si>
    <t>CFO:2015</t>
  </si>
  <si>
    <t>Market Cap</t>
  </si>
  <si>
    <t>ROE:2015</t>
  </si>
  <si>
    <t>Tot Debt:2015</t>
  </si>
  <si>
    <t>Price:D-1</t>
  </si>
  <si>
    <t>P/E</t>
  </si>
  <si>
    <t>Total CAPEX</t>
  </si>
  <si>
    <t>Growth CAPEX</t>
  </si>
  <si>
    <t>Maintenance CAPEX</t>
  </si>
  <si>
    <t>Owners earnings 2015</t>
  </si>
  <si>
    <t>KALE IN Equity</t>
  </si>
  <si>
    <t>ACCELYA KALE SOL</t>
  </si>
  <si>
    <t>ACRY IN Equity</t>
  </si>
  <si>
    <t>ACRYSIL LTD</t>
  </si>
  <si>
    <t>ADFI IN Equity</t>
  </si>
  <si>
    <t>ADI FINECHEM LTD</t>
  </si>
  <si>
    <t>AACL IN Equity</t>
  </si>
  <si>
    <t>ALKYL AMINES</t>
  </si>
  <si>
    <t>ANUH IN Equity</t>
  </si>
  <si>
    <t>ANUH PHARMA LTD</t>
  </si>
  <si>
    <t>APCO IN Equity</t>
  </si>
  <si>
    <t>APCOTEX INDUS</t>
  </si>
  <si>
    <t>ATECH IN Equity</t>
  </si>
  <si>
    <t>ARCOTECH LTD</t>
  </si>
  <si>
    <t>ACP IN Equity</t>
  </si>
  <si>
    <t>ARROW COATED PDT</t>
  </si>
  <si>
    <t>ASTM IN Equity</t>
  </si>
  <si>
    <t>ASTRA MICROWAVE</t>
  </si>
  <si>
    <t>BRSN IN Equity</t>
  </si>
  <si>
    <t>BHARAT RASAYAN</t>
  </si>
  <si>
    <t>BODL IN Equity</t>
  </si>
  <si>
    <t>BODAL CHEMICAL</t>
  </si>
  <si>
    <t>CFIN IN Equity</t>
  </si>
  <si>
    <t>CAMLIN FINE SCIE</t>
  </si>
  <si>
    <t>CPT IN Equity</t>
  </si>
  <si>
    <t>CAPITAL TRUST LT</t>
  </si>
  <si>
    <t>CTE IN Equity</t>
  </si>
  <si>
    <t>CENTUM ELEC LTD</t>
  </si>
  <si>
    <t>CTPI IN Equity</t>
  </si>
  <si>
    <t>CONTROL PRINT</t>
  </si>
  <si>
    <t>DFMF IN Equity</t>
  </si>
  <si>
    <t>DFM FOODS LTD</t>
  </si>
  <si>
    <t>EMIN IN Equity</t>
  </si>
  <si>
    <t>EMPIRE INDS LTD</t>
  </si>
  <si>
    <t>EXL IN Equity</t>
  </si>
  <si>
    <t>EXCEL INDS LTD</t>
  </si>
  <si>
    <t>FIEM IN Equity</t>
  </si>
  <si>
    <t>FIEM INDUSTRIES</t>
  </si>
  <si>
    <t>HAWK IN Equity</t>
  </si>
  <si>
    <t>HAWKINS COOKER</t>
  </si>
  <si>
    <t>ILFS IN Equity</t>
  </si>
  <si>
    <t>IL &amp; FS INVESTME</t>
  </si>
  <si>
    <t>IDR IN Equity</t>
  </si>
  <si>
    <t>INDAG RUBBER</t>
  </si>
  <si>
    <t>ITFL IN Equity</t>
  </si>
  <si>
    <t>INDIAN TERRAIN F</t>
  </si>
  <si>
    <t>INNV IN Equity</t>
  </si>
  <si>
    <t>INDIANIVESH LTD</t>
  </si>
  <si>
    <t>JBM IN Equity</t>
  </si>
  <si>
    <t>JAY BHARAT MARUT</t>
  </si>
  <si>
    <t>JBP IN Equity</t>
  </si>
  <si>
    <t>JENBURKT PHARMAC</t>
  </si>
  <si>
    <t>KMC IN Equity</t>
  </si>
  <si>
    <t>KOVAI MED CENTER</t>
  </si>
  <si>
    <t>KRID IN Equity</t>
  </si>
  <si>
    <t>KRIDHAN INFRA LT</t>
  </si>
  <si>
    <t>KRSE IN Equity</t>
  </si>
  <si>
    <t>KSE LTD</t>
  </si>
  <si>
    <t>LGBB IN Equity</t>
  </si>
  <si>
    <t>LG BALAKRISHNAN</t>
  </si>
  <si>
    <t>LOYAL IN Equity</t>
  </si>
  <si>
    <t>LOYAL EQUIPMENTS</t>
  </si>
  <si>
    <t>LYIL IN Equity</t>
  </si>
  <si>
    <t>LYCOS INTERNET L</t>
  </si>
  <si>
    <t>LYPS IN Equity</t>
  </si>
  <si>
    <t>LYPSA GEMS &amp; JEW</t>
  </si>
  <si>
    <t>MDIC IN Equity</t>
  </si>
  <si>
    <t>M D INDUCTO CAST</t>
  </si>
  <si>
    <t>MJTL IN Equity</t>
  </si>
  <si>
    <t>MAA JAGDAMBE TRA</t>
  </si>
  <si>
    <t>MASE IN Equity</t>
  </si>
  <si>
    <t>MANGALAM SEEDS L</t>
  </si>
  <si>
    <t>MNDA IN Equity</t>
  </si>
  <si>
    <t>MINDA INDUSTRIES</t>
  </si>
  <si>
    <t>MMFG IN Equity</t>
  </si>
  <si>
    <t>MM FORGINGS LTD</t>
  </si>
  <si>
    <t>MTEP IN Equity</t>
  </si>
  <si>
    <t>MOLD-TEK PACKAGI</t>
  </si>
  <si>
    <t>MPS IN Equity</t>
  </si>
  <si>
    <t>MPS LTD</t>
  </si>
  <si>
    <t>RMPL IN Equity</t>
  </si>
  <si>
    <t>MSR INDIA LTD</t>
  </si>
  <si>
    <t>MTEL IN Equity</t>
  </si>
  <si>
    <t>MT EDUCARE LTD</t>
  </si>
  <si>
    <t>NGLF IN Equity</t>
  </si>
  <si>
    <t>NGL FINE-CHEM</t>
  </si>
  <si>
    <t>OEX IN Equity</t>
  </si>
  <si>
    <t>ORBIT EXPORTS</t>
  </si>
  <si>
    <t>ORIENT IN Equity</t>
  </si>
  <si>
    <t>ORIENT REFRACTOR</t>
  </si>
  <si>
    <t>OTCC IN Equity</t>
  </si>
  <si>
    <t>ORIENTAL CARBON</t>
  </si>
  <si>
    <t>PANA IN Equity</t>
  </si>
  <si>
    <t>PANASONIC ENERGY</t>
  </si>
  <si>
    <t>PBL IN Equity</t>
  </si>
  <si>
    <t>PLASTIBLENDS LTD</t>
  </si>
  <si>
    <t>POKR IN Equity</t>
  </si>
  <si>
    <t>POKARNA LTD</t>
  </si>
  <si>
    <t>PLM IN Equity</t>
  </si>
  <si>
    <t>POLY MEDICURE</t>
  </si>
  <si>
    <t>PTLE IN Equity</t>
  </si>
  <si>
    <t>PTL ENTERPRIESES</t>
  </si>
  <si>
    <t>RXIL IN Equity</t>
  </si>
  <si>
    <t>RADIX INDUSTRIES</t>
  </si>
  <si>
    <t>RVL IN Equity</t>
  </si>
  <si>
    <t>RANE ENGINE VALV</t>
  </si>
  <si>
    <t>RAI IN Equity</t>
  </si>
  <si>
    <t>RICO AUTO INDS</t>
  </si>
  <si>
    <t>RLT IN Equity</t>
  </si>
  <si>
    <t>ROLLATAINERS LTD</t>
  </si>
  <si>
    <t>RSST IN Equity</t>
  </si>
  <si>
    <t>RS SOFTWARE INDI</t>
  </si>
  <si>
    <t>RBFI IN Equity</t>
  </si>
  <si>
    <t>RUBFILA INTL</t>
  </si>
  <si>
    <t>SACT IN Equity</t>
  </si>
  <si>
    <t>SASKEN COMMUNICA</t>
  </si>
  <si>
    <t>SRC IN Equity</t>
  </si>
  <si>
    <t>SAURASHTRA CEMEN</t>
  </si>
  <si>
    <t>SEAM IN Equity</t>
  </si>
  <si>
    <t>SEAMEC LTD</t>
  </si>
  <si>
    <t>SHEP IN Equity</t>
  </si>
  <si>
    <t>SHAILY ENGINEERI</t>
  </si>
  <si>
    <t>SRYS IN Equity</t>
  </si>
  <si>
    <t>SHREYAS SHIPPING</t>
  </si>
  <si>
    <t>SKMEX IN Equity</t>
  </si>
  <si>
    <t>SKM EGG PRODUCTS</t>
  </si>
  <si>
    <t>SQSI IN Equity</t>
  </si>
  <si>
    <t>SQS INDIA BFSI L</t>
  </si>
  <si>
    <t>SCAP IN Equity</t>
  </si>
  <si>
    <t>STAMPEDE CAPITAL</t>
  </si>
  <si>
    <t>SVGM IN Equity</t>
  </si>
  <si>
    <t>SV GLOBAL MILL L</t>
  </si>
  <si>
    <t>SWE IN Equity</t>
  </si>
  <si>
    <t>SWARAJ ENGINES</t>
  </si>
  <si>
    <t>TCPL IN Equity</t>
  </si>
  <si>
    <t>TCPL PACKAGING L</t>
  </si>
  <si>
    <t>BYKE IN Equity</t>
  </si>
  <si>
    <t>THE BYKE HOSPITA</t>
  </si>
  <si>
    <t>UMAN IN Equity</t>
  </si>
  <si>
    <t>UMANG DAIRIES</t>
  </si>
  <si>
    <t>VSTT IN Equity</t>
  </si>
  <si>
    <t>VST TILLERS TRAC</t>
  </si>
  <si>
    <t>WB IN Equity</t>
  </si>
  <si>
    <t>WATERBASE LTD</t>
  </si>
  <si>
    <t>WMP IN Equity</t>
  </si>
  <si>
    <t>WIM PLAST LTD</t>
  </si>
  <si>
    <t>#N/A N/A</t>
  </si>
  <si>
    <t>Owners Earnings</t>
  </si>
  <si>
    <t>Owners Earnings/ Capital Employed</t>
  </si>
  <si>
    <t>Income</t>
  </si>
  <si>
    <t>Income from Supply of Medicines</t>
  </si>
  <si>
    <t>Income from Treatments &amp; Investigation</t>
  </si>
  <si>
    <t>Sale of Products</t>
  </si>
  <si>
    <t>Sale of Services</t>
  </si>
  <si>
    <t xml:space="preserve">Total  </t>
  </si>
  <si>
    <t>Sales of Products</t>
  </si>
  <si>
    <t>Income from Opticals</t>
  </si>
  <si>
    <t>Sale of Food</t>
  </si>
  <si>
    <t>Income from Surgeries</t>
  </si>
  <si>
    <t>Income from 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</si>
</sst>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Sheet3!$A$2:$A$3</c:f>
              <c:strCache>
                <c:ptCount val="2"/>
                <c:pt idx="0">
                  <c:v>Sale of Products</c:v>
                </c:pt>
                <c:pt idx="1">
                  <c:v>Sale of Services</c:v>
                </c:pt>
              </c:strCache>
            </c:strRef>
          </c:cat>
          <c:val>
            <c:numRef>
              <c:f>Sheet3!$B$2:$B$3</c:f>
              <c:numCache>
                <c:formatCode>0%</c:formatCode>
                <c:ptCount val="2"/>
                <c:pt idx="0">
                  <c:v>0.28534345588733157</c:v>
                </c:pt>
                <c:pt idx="1">
                  <c:v>0.71465569774527715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of Products -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Sheet3!$A$7:$A$9</c:f>
              <c:strCache>
                <c:ptCount val="3"/>
                <c:pt idx="0">
                  <c:v>Income from Supply of Medicines</c:v>
                </c:pt>
                <c:pt idx="1">
                  <c:v>Income from Opticals</c:v>
                </c:pt>
                <c:pt idx="2">
                  <c:v>Sale of Food</c:v>
                </c:pt>
              </c:strCache>
            </c:strRef>
          </c:cat>
          <c:val>
            <c:numRef>
              <c:f>Sheet3!$B$7:$B$9</c:f>
              <c:numCache>
                <c:formatCode>0%</c:formatCode>
                <c:ptCount val="3"/>
                <c:pt idx="0">
                  <c:v>0.30895861944183256</c:v>
                </c:pt>
                <c:pt idx="1">
                  <c:v>0.66971783151756403</c:v>
                </c:pt>
                <c:pt idx="2">
                  <c:v>2.1323549040603431E-2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Services - Breakup</a:t>
            </a:r>
            <a:endParaRPr lang="en-US"/>
          </a:p>
        </c:rich>
      </c:tx>
      <c:layout>
        <c:manualLayout>
          <c:xMode val="edge"/>
          <c:yMode val="edge"/>
          <c:x val="0.203013779527559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Sheet3!$A$13:$A$15</c:f>
              <c:strCache>
                <c:ptCount val="3"/>
                <c:pt idx="0">
                  <c:v>Income from Surgeries</c:v>
                </c:pt>
                <c:pt idx="1">
                  <c:v>Income from Consultation</c:v>
                </c:pt>
                <c:pt idx="2">
                  <c:v>Income from Treatments &amp; Investigation</c:v>
                </c:pt>
              </c:strCache>
            </c:strRef>
          </c:cat>
          <c:val>
            <c:numRef>
              <c:f>Sheet3!$B$13:$B$15</c:f>
              <c:numCache>
                <c:formatCode>0%</c:formatCode>
                <c:ptCount val="3"/>
                <c:pt idx="0">
                  <c:v>0.84301617755039215</c:v>
                </c:pt>
                <c:pt idx="1">
                  <c:v>8.2667756223501268E-2</c:v>
                </c:pt>
                <c:pt idx="2">
                  <c:v>7.4316066226106731E-2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128587</xdr:rowOff>
    </xdr:from>
    <xdr:to>
      <xdr:col>9</xdr:col>
      <xdr:colOff>457200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42862</xdr:rowOff>
    </xdr:from>
    <xdr:to>
      <xdr:col>18</xdr:col>
      <xdr:colOff>76200</xdr:colOff>
      <xdr:row>15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17</xdr:row>
      <xdr:rowOff>23812</xdr:rowOff>
    </xdr:from>
    <xdr:to>
      <xdr:col>18</xdr:col>
      <xdr:colOff>9525</xdr:colOff>
      <xdr:row>31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5"/>
  <sheetViews>
    <sheetView tabSelected="1" workbookViewId="0">
      <selection activeCell="J2" sqref="J2"/>
    </sheetView>
  </sheetViews>
  <sheetFormatPr defaultRowHeight="15" x14ac:dyDescent="0.25"/>
  <cols>
    <col min="1" max="1" width="16.140625" bestFit="1" customWidth="1"/>
    <col min="2" max="2" width="20.28515625" bestFit="1" customWidth="1"/>
    <col min="4" max="4" width="13.5703125" bestFit="1" customWidth="1"/>
    <col min="5" max="6" width="11.5703125" bestFit="1" customWidth="1"/>
    <col min="7" max="7" width="11.7109375" bestFit="1" customWidth="1"/>
    <col min="10" max="10" width="13.28515625" bestFit="1" customWidth="1"/>
    <col min="11" max="13" width="12" bestFit="1" customWidth="1"/>
    <col min="14" max="14" width="11.7109375" bestFit="1" customWidth="1"/>
    <col min="15" max="15" width="14" bestFit="1" customWidth="1"/>
    <col min="16" max="16" width="19.140625" bestFit="1" customWidth="1"/>
    <col min="17" max="17" width="20.5703125" bestFit="1" customWidth="1"/>
    <col min="49" max="49" width="11.5703125" bestFit="1" customWidth="1"/>
    <col min="61" max="61" width="11.7109375" bestFit="1" customWidth="1"/>
  </cols>
  <sheetData>
    <row r="1" spans="1:77" x14ac:dyDescent="0.25">
      <c r="S1" t="s">
        <v>0</v>
      </c>
      <c r="Z1" t="s">
        <v>1</v>
      </c>
      <c r="AG1" t="s">
        <v>2</v>
      </c>
      <c r="AO1" t="s">
        <v>3</v>
      </c>
      <c r="AW1" t="s">
        <v>16</v>
      </c>
      <c r="BC1" t="s">
        <v>17</v>
      </c>
      <c r="BI1" t="s">
        <v>18</v>
      </c>
      <c r="BO1" t="s">
        <v>167</v>
      </c>
      <c r="BU1" t="s">
        <v>168</v>
      </c>
    </row>
    <row r="2" spans="1:77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11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/>
      <c r="S2" s="1">
        <v>2014</v>
      </c>
      <c r="T2" s="1">
        <v>2013</v>
      </c>
      <c r="U2" s="1">
        <v>2012</v>
      </c>
      <c r="V2" s="1">
        <v>2011</v>
      </c>
      <c r="W2" s="1">
        <v>2010</v>
      </c>
      <c r="X2" s="1">
        <v>2009</v>
      </c>
      <c r="Y2" s="1"/>
      <c r="Z2" s="1">
        <v>2014</v>
      </c>
      <c r="AA2" s="1">
        <v>2013</v>
      </c>
      <c r="AB2" s="1">
        <v>2012</v>
      </c>
      <c r="AC2" s="1">
        <v>2011</v>
      </c>
      <c r="AD2" s="1">
        <v>2010</v>
      </c>
      <c r="AE2" s="1">
        <v>2009</v>
      </c>
      <c r="AF2" s="1"/>
      <c r="AG2" s="1">
        <v>2015</v>
      </c>
      <c r="AH2" s="1">
        <v>2014</v>
      </c>
      <c r="AI2" s="1">
        <v>2013</v>
      </c>
      <c r="AJ2" s="1">
        <v>2012</v>
      </c>
      <c r="AK2" s="1">
        <v>2011</v>
      </c>
      <c r="AL2" s="1">
        <v>2010</v>
      </c>
      <c r="AM2" s="1">
        <v>2009</v>
      </c>
      <c r="AN2" s="1"/>
      <c r="AO2" s="1">
        <v>2015</v>
      </c>
      <c r="AP2" s="1">
        <v>2014</v>
      </c>
      <c r="AQ2" s="1">
        <v>2013</v>
      </c>
      <c r="AR2" s="1">
        <v>2012</v>
      </c>
      <c r="AS2" s="1">
        <v>2011</v>
      </c>
      <c r="AT2" s="1">
        <v>2010</v>
      </c>
      <c r="AU2" s="1">
        <v>2009</v>
      </c>
      <c r="AW2" s="1">
        <v>2015</v>
      </c>
      <c r="AX2" s="1">
        <v>2014</v>
      </c>
      <c r="AY2" s="1">
        <v>2013</v>
      </c>
      <c r="AZ2" s="1">
        <v>2012</v>
      </c>
      <c r="BA2" s="1">
        <v>2011</v>
      </c>
      <c r="BC2" s="1">
        <v>2015</v>
      </c>
      <c r="BD2" s="1">
        <v>2014</v>
      </c>
      <c r="BE2" s="1">
        <v>2013</v>
      </c>
      <c r="BF2" s="1">
        <v>2012</v>
      </c>
      <c r="BG2" s="1">
        <v>2011</v>
      </c>
      <c r="BI2" s="1">
        <v>2015</v>
      </c>
      <c r="BJ2" s="1">
        <v>2014</v>
      </c>
      <c r="BK2" s="1">
        <v>2013</v>
      </c>
      <c r="BL2" s="1">
        <v>2012</v>
      </c>
      <c r="BM2" s="1">
        <v>2011</v>
      </c>
      <c r="BO2" s="1">
        <v>2015</v>
      </c>
      <c r="BP2" s="1">
        <v>2014</v>
      </c>
      <c r="BQ2" s="1">
        <v>2013</v>
      </c>
      <c r="BR2" s="1">
        <v>2012</v>
      </c>
      <c r="BS2" s="1">
        <v>2011</v>
      </c>
      <c r="BU2" s="1">
        <v>2015</v>
      </c>
      <c r="BV2" s="1">
        <v>2014</v>
      </c>
      <c r="BW2" s="1">
        <v>2013</v>
      </c>
      <c r="BX2" s="1">
        <v>2012</v>
      </c>
      <c r="BY2" s="1">
        <v>2011</v>
      </c>
    </row>
    <row r="3" spans="1:77" x14ac:dyDescent="0.25">
      <c r="A3" t="s">
        <v>20</v>
      </c>
      <c r="B3" t="s">
        <v>21</v>
      </c>
      <c r="C3">
        <v>149.21144104003901</v>
      </c>
      <c r="D3">
        <v>3028.2370559999999</v>
      </c>
      <c r="E3">
        <v>197.03094400000001</v>
      </c>
      <c r="F3">
        <v>174.366512</v>
      </c>
      <c r="G3">
        <v>670868864</v>
      </c>
      <c r="H3">
        <v>13844106240</v>
      </c>
      <c r="I3">
        <v>60.009506225585902</v>
      </c>
      <c r="J3">
        <v>0</v>
      </c>
      <c r="K3">
        <v>13844106240</v>
      </c>
      <c r="L3">
        <v>927.5</v>
      </c>
      <c r="M3">
        <v>20.465116500854499</v>
      </c>
      <c r="N3">
        <f>F3-E3</f>
        <v>-22.664432000000005</v>
      </c>
      <c r="O3">
        <f>E3/D3</f>
        <v>6.506457069125833E-2</v>
      </c>
      <c r="P3">
        <f>N3-O3</f>
        <v>-22.729496570691264</v>
      </c>
      <c r="Q3">
        <v>693533296.06506455</v>
      </c>
      <c r="S3">
        <v>3167.3715999999999</v>
      </c>
      <c r="T3">
        <v>3038.3672999999999</v>
      </c>
      <c r="U3">
        <v>2187.5949999999998</v>
      </c>
      <c r="V3" t="s">
        <v>166</v>
      </c>
      <c r="W3">
        <v>1659.2028</v>
      </c>
      <c r="X3">
        <v>1446.5721000000001</v>
      </c>
      <c r="Z3">
        <v>197.0309</v>
      </c>
      <c r="AA3">
        <v>206.9511</v>
      </c>
      <c r="AB3">
        <v>191.18680000000001</v>
      </c>
      <c r="AC3" t="s">
        <v>166</v>
      </c>
      <c r="AD3">
        <v>289.26049999999998</v>
      </c>
      <c r="AE3">
        <v>343.09859999999998</v>
      </c>
      <c r="AG3">
        <v>513.9425</v>
      </c>
      <c r="AH3">
        <v>389.43349999999998</v>
      </c>
      <c r="AI3">
        <v>411.20420000000001</v>
      </c>
      <c r="AJ3">
        <v>797.12810000000002</v>
      </c>
      <c r="AK3" t="s">
        <v>166</v>
      </c>
      <c r="AL3">
        <v>882.63340000000005</v>
      </c>
      <c r="AM3">
        <v>853.91690000000006</v>
      </c>
      <c r="AO3">
        <v>670.86890000000005</v>
      </c>
      <c r="AP3">
        <v>1069.3571999999999</v>
      </c>
      <c r="AQ3">
        <v>1171.0137</v>
      </c>
      <c r="AR3">
        <v>643.40859999999998</v>
      </c>
      <c r="AS3" t="s">
        <v>166</v>
      </c>
      <c r="AT3">
        <v>286.0446</v>
      </c>
      <c r="AU3">
        <v>279.26330000000002</v>
      </c>
      <c r="AW3">
        <f>N3</f>
        <v>-22.664432000000005</v>
      </c>
      <c r="AX3">
        <f>Z3-AA3</f>
        <v>-9.9201999999999941</v>
      </c>
      <c r="AY3">
        <f t="shared" ref="AY3:BA3" si="0">AA3-AB3</f>
        <v>15.764299999999992</v>
      </c>
      <c r="AZ3" t="e">
        <f>AB3-AC3</f>
        <v>#VALUE!</v>
      </c>
      <c r="BA3" t="e">
        <f t="shared" si="0"/>
        <v>#VALUE!</v>
      </c>
      <c r="BC3">
        <f>O3</f>
        <v>6.506457069125833E-2</v>
      </c>
      <c r="BD3">
        <f>AA3/S3</f>
        <v>6.5338433924203909E-2</v>
      </c>
      <c r="BE3">
        <f t="shared" ref="BE3" si="1">AB3/T3</f>
        <v>6.2924189580371021E-2</v>
      </c>
      <c r="BF3" t="e">
        <f t="shared" ref="BF3" si="2">AC3/U3</f>
        <v>#VALUE!</v>
      </c>
      <c r="BG3" t="e">
        <f t="shared" ref="BG3" si="3">AD3/V3</f>
        <v>#VALUE!</v>
      </c>
      <c r="BI3">
        <f>AW3-BC3</f>
        <v>-22.729496570691264</v>
      </c>
      <c r="BJ3">
        <f t="shared" ref="BJ3:BM3" si="4">AX3-BD3</f>
        <v>-9.9855384339241979</v>
      </c>
      <c r="BK3">
        <f t="shared" si="4"/>
        <v>15.70137581041962</v>
      </c>
      <c r="BL3" t="e">
        <f t="shared" si="4"/>
        <v>#VALUE!</v>
      </c>
      <c r="BM3" t="e">
        <f t="shared" si="4"/>
        <v>#VALUE!</v>
      </c>
      <c r="BO3">
        <f>AO3-BI3</f>
        <v>693.59839657069131</v>
      </c>
      <c r="BP3">
        <f t="shared" ref="BP3:BS3" si="5">AP3-BJ3</f>
        <v>1079.3427384339241</v>
      </c>
      <c r="BQ3">
        <f t="shared" si="5"/>
        <v>1155.3123241895803</v>
      </c>
      <c r="BR3" t="e">
        <f t="shared" si="5"/>
        <v>#VALUE!</v>
      </c>
      <c r="BS3" t="e">
        <f t="shared" si="5"/>
        <v>#VALUE!</v>
      </c>
      <c r="BU3">
        <f>BO3/AG3</f>
        <v>1.3495641955485123</v>
      </c>
      <c r="BV3">
        <f t="shared" ref="BV3:BY3" si="6">BP3/AH3</f>
        <v>2.7715713682411094</v>
      </c>
      <c r="BW3">
        <f t="shared" si="6"/>
        <v>2.8095829862379329</v>
      </c>
      <c r="BX3" t="e">
        <f t="shared" si="6"/>
        <v>#VALUE!</v>
      </c>
      <c r="BY3" t="e">
        <f t="shared" si="6"/>
        <v>#VALUE!</v>
      </c>
    </row>
    <row r="4" spans="1:77" x14ac:dyDescent="0.25">
      <c r="A4" t="s">
        <v>22</v>
      </c>
      <c r="B4" t="s">
        <v>23</v>
      </c>
      <c r="C4">
        <v>26.6230144500732</v>
      </c>
      <c r="D4">
        <v>1271.0397439999999</v>
      </c>
      <c r="E4">
        <v>365.11110400000001</v>
      </c>
      <c r="F4">
        <v>437.37168000000003</v>
      </c>
      <c r="G4">
        <v>13765000</v>
      </c>
      <c r="H4">
        <v>3320944640</v>
      </c>
      <c r="I4">
        <v>23.086055755615199</v>
      </c>
      <c r="J4">
        <v>729449984</v>
      </c>
      <c r="K4">
        <v>3320944640</v>
      </c>
      <c r="L4">
        <v>640</v>
      </c>
      <c r="M4">
        <v>34.679557800292997</v>
      </c>
      <c r="N4">
        <f t="shared" ref="N4:N67" si="7">F4-E4</f>
        <v>72.260576000000015</v>
      </c>
      <c r="O4">
        <f t="shared" ref="O4:O67" si="8">E4/D4</f>
        <v>0.28725388464327989</v>
      </c>
      <c r="P4">
        <f t="shared" ref="P4:P67" si="9">N4-O4</f>
        <v>71.973322115356737</v>
      </c>
      <c r="Q4">
        <v>-58495575.712746114</v>
      </c>
      <c r="S4">
        <v>1064.6067</v>
      </c>
      <c r="T4">
        <v>795.78110000000004</v>
      </c>
      <c r="U4">
        <v>613.89700000000005</v>
      </c>
      <c r="V4">
        <v>551.77629999999999</v>
      </c>
      <c r="W4" t="s">
        <v>166</v>
      </c>
      <c r="X4">
        <v>506.22800000000001</v>
      </c>
      <c r="Z4">
        <v>365.11110000000002</v>
      </c>
      <c r="AA4">
        <v>319.6644</v>
      </c>
      <c r="AB4">
        <v>279.01949999999999</v>
      </c>
      <c r="AC4">
        <v>269.66090000000003</v>
      </c>
      <c r="AD4" t="s">
        <v>166</v>
      </c>
      <c r="AE4" t="s">
        <v>166</v>
      </c>
      <c r="AG4">
        <v>521.26430000000005</v>
      </c>
      <c r="AH4">
        <v>431.79259999999999</v>
      </c>
      <c r="AI4">
        <v>319.93119999999999</v>
      </c>
      <c r="AJ4">
        <v>278.28809999999999</v>
      </c>
      <c r="AK4">
        <v>288.83249999999998</v>
      </c>
      <c r="AL4" t="s">
        <v>166</v>
      </c>
      <c r="AM4" t="s">
        <v>166</v>
      </c>
      <c r="AO4">
        <v>13.765000000000001</v>
      </c>
      <c r="AP4">
        <v>40.305</v>
      </c>
      <c r="AQ4">
        <v>9.9469999999999992</v>
      </c>
      <c r="AR4">
        <v>40.963000000000001</v>
      </c>
      <c r="AS4">
        <v>21.937000000000001</v>
      </c>
      <c r="AT4" t="s">
        <v>166</v>
      </c>
      <c r="AU4" t="s">
        <v>166</v>
      </c>
      <c r="AW4">
        <f t="shared" ref="AW4:AW67" si="10">N4</f>
        <v>72.260576000000015</v>
      </c>
      <c r="AX4">
        <f t="shared" ref="AX4:AX67" si="11">Z4-AA4</f>
        <v>45.446700000000021</v>
      </c>
      <c r="AY4">
        <f t="shared" ref="AY4:AY67" si="12">AA4-AB4</f>
        <v>40.644900000000007</v>
      </c>
      <c r="AZ4">
        <f t="shared" ref="AZ4:AZ67" si="13">AB4-AC4</f>
        <v>9.3585999999999672</v>
      </c>
      <c r="BA4" t="e">
        <f t="shared" ref="BA4:BA67" si="14">AC4-AD4</f>
        <v>#VALUE!</v>
      </c>
      <c r="BC4">
        <f t="shared" ref="BC4:BC67" si="15">O4</f>
        <v>0.28725388464327989</v>
      </c>
      <c r="BD4">
        <f t="shared" ref="BD4:BD67" si="16">AA4/S4</f>
        <v>0.30026525288634759</v>
      </c>
      <c r="BE4">
        <f t="shared" ref="BE4:BE67" si="17">AB4/T4</f>
        <v>0.35062343149391206</v>
      </c>
      <c r="BF4">
        <f t="shared" ref="BF4:BF67" si="18">AC4/U4</f>
        <v>0.43926082062626143</v>
      </c>
      <c r="BG4" t="e">
        <f t="shared" ref="BG4:BG67" si="19">AD4/V4</f>
        <v>#VALUE!</v>
      </c>
      <c r="BI4">
        <f t="shared" ref="BI4:BI67" si="20">AW4-BC4</f>
        <v>71.973322115356737</v>
      </c>
      <c r="BJ4">
        <f t="shared" ref="BJ4:BJ67" si="21">AX4-BD4</f>
        <v>45.146434747113673</v>
      </c>
      <c r="BK4">
        <f t="shared" ref="BK4:BK67" si="22">AY4-BE4</f>
        <v>40.294276568506092</v>
      </c>
      <c r="BL4">
        <f t="shared" ref="BL4:BL67" si="23">AZ4-BF4</f>
        <v>8.919339179373706</v>
      </c>
      <c r="BM4" t="e">
        <f t="shared" ref="BM4:BM67" si="24">BA4-BG4</f>
        <v>#VALUE!</v>
      </c>
      <c r="BO4">
        <f t="shared" ref="BO4:BO67" si="25">AO4-BI4</f>
        <v>-58.208322115356737</v>
      </c>
      <c r="BP4">
        <f t="shared" ref="BP4:BP67" si="26">AP4-BJ4</f>
        <v>-4.8414347471136736</v>
      </c>
      <c r="BQ4">
        <f t="shared" ref="BQ4:BQ67" si="27">AQ4-BK4</f>
        <v>-30.347276568506093</v>
      </c>
      <c r="BR4">
        <f t="shared" ref="BR4:BR67" si="28">AR4-BL4</f>
        <v>32.043660820626293</v>
      </c>
      <c r="BS4" t="e">
        <f t="shared" ref="BS4:BS67" si="29">AS4-BM4</f>
        <v>#VALUE!</v>
      </c>
      <c r="BU4">
        <f t="shared" ref="BU4:BU67" si="30">BO4/AG4</f>
        <v>-0.11166757845368795</v>
      </c>
      <c r="BV4">
        <f t="shared" ref="BV4:BV67" si="31">BP4/AH4</f>
        <v>-1.1212407871542202E-2</v>
      </c>
      <c r="BW4">
        <f t="shared" ref="BW4:BW67" si="32">BQ4/AI4</f>
        <v>-9.4855633237727652E-2</v>
      </c>
      <c r="BX4">
        <f t="shared" ref="BX4:BX67" si="33">BR4/AJ4</f>
        <v>0.11514563799395768</v>
      </c>
      <c r="BY4" t="e">
        <f t="shared" ref="BY4:BY67" si="34">BS4/AK4</f>
        <v>#VALUE!</v>
      </c>
    </row>
    <row r="5" spans="1:77" x14ac:dyDescent="0.25">
      <c r="A5" t="s">
        <v>24</v>
      </c>
      <c r="B5" t="s">
        <v>25</v>
      </c>
      <c r="C5">
        <v>22.985742568969702</v>
      </c>
      <c r="D5">
        <v>1506.1900800000001</v>
      </c>
      <c r="E5">
        <v>444.38751999999999</v>
      </c>
      <c r="F5">
        <v>694.25561600000003</v>
      </c>
      <c r="G5">
        <v>294109504</v>
      </c>
      <c r="H5">
        <v>3101580800</v>
      </c>
      <c r="I5">
        <v>26.295284271240199</v>
      </c>
      <c r="J5">
        <v>287670208</v>
      </c>
      <c r="K5">
        <v>3101580800</v>
      </c>
      <c r="L5">
        <v>224.85000610351599</v>
      </c>
      <c r="M5">
        <v>22.7822570800781</v>
      </c>
      <c r="N5">
        <f t="shared" si="7"/>
        <v>249.86809600000004</v>
      </c>
      <c r="O5">
        <f t="shared" si="8"/>
        <v>0.29504079591335508</v>
      </c>
      <c r="P5">
        <f t="shared" si="9"/>
        <v>249.57305520408667</v>
      </c>
      <c r="Q5">
        <v>44241408.295040786</v>
      </c>
      <c r="S5">
        <v>1518.2295999999999</v>
      </c>
      <c r="T5">
        <v>1230.9937</v>
      </c>
      <c r="U5">
        <v>971.60969999999998</v>
      </c>
      <c r="V5">
        <v>573.59559999999999</v>
      </c>
      <c r="W5">
        <v>383.91399999999999</v>
      </c>
      <c r="X5">
        <v>340.31130000000002</v>
      </c>
      <c r="Z5">
        <v>444.38749999999999</v>
      </c>
      <c r="AA5">
        <v>284.04610000000002</v>
      </c>
      <c r="AB5">
        <v>272.8655</v>
      </c>
      <c r="AC5">
        <v>224.61850000000001</v>
      </c>
      <c r="AD5">
        <v>192.90690000000001</v>
      </c>
      <c r="AE5">
        <v>207.48560000000001</v>
      </c>
      <c r="AG5">
        <v>769.74080000000004</v>
      </c>
      <c r="AH5">
        <v>579.79259999999999</v>
      </c>
      <c r="AI5">
        <v>390.64159999999998</v>
      </c>
      <c r="AJ5">
        <v>320.1499</v>
      </c>
      <c r="AK5">
        <v>248.54939999999999</v>
      </c>
      <c r="AL5">
        <v>205.49449999999999</v>
      </c>
      <c r="AM5">
        <v>224.19450000000001</v>
      </c>
      <c r="AO5">
        <v>294.10950000000003</v>
      </c>
      <c r="AP5">
        <v>96.087000000000003</v>
      </c>
      <c r="AQ5">
        <v>95.474900000000005</v>
      </c>
      <c r="AR5">
        <v>8.5465</v>
      </c>
      <c r="AS5">
        <v>35.809800000000003</v>
      </c>
      <c r="AT5">
        <v>18.972100000000001</v>
      </c>
      <c r="AU5">
        <v>-10.0101</v>
      </c>
      <c r="AW5">
        <f t="shared" si="10"/>
        <v>249.86809600000004</v>
      </c>
      <c r="AX5">
        <f t="shared" si="11"/>
        <v>160.34139999999996</v>
      </c>
      <c r="AY5">
        <f t="shared" si="12"/>
        <v>11.180600000000027</v>
      </c>
      <c r="AZ5">
        <f t="shared" si="13"/>
        <v>48.246999999999986</v>
      </c>
      <c r="BA5">
        <f t="shared" si="14"/>
        <v>31.711600000000004</v>
      </c>
      <c r="BC5">
        <f t="shared" si="15"/>
        <v>0.29504079591335508</v>
      </c>
      <c r="BD5">
        <f t="shared" si="16"/>
        <v>0.18709034522841608</v>
      </c>
      <c r="BE5">
        <f t="shared" si="17"/>
        <v>0.22166279161298713</v>
      </c>
      <c r="BF5">
        <f t="shared" si="18"/>
        <v>0.23118182126012124</v>
      </c>
      <c r="BG5">
        <f t="shared" si="19"/>
        <v>0.3363116802151202</v>
      </c>
      <c r="BI5">
        <f t="shared" si="20"/>
        <v>249.57305520408667</v>
      </c>
      <c r="BJ5">
        <f t="shared" si="21"/>
        <v>160.15430965477154</v>
      </c>
      <c r="BK5">
        <f t="shared" si="22"/>
        <v>10.95893720838704</v>
      </c>
      <c r="BL5">
        <f t="shared" si="23"/>
        <v>48.015818178739863</v>
      </c>
      <c r="BM5">
        <f t="shared" si="24"/>
        <v>31.375288319784882</v>
      </c>
      <c r="BO5">
        <f t="shared" si="25"/>
        <v>44.536444795913354</v>
      </c>
      <c r="BP5">
        <f t="shared" si="26"/>
        <v>-64.067309654771535</v>
      </c>
      <c r="BQ5">
        <f t="shared" si="27"/>
        <v>84.515962791612964</v>
      </c>
      <c r="BR5">
        <f t="shared" si="28"/>
        <v>-39.469318178739861</v>
      </c>
      <c r="BS5">
        <f t="shared" si="29"/>
        <v>4.4345116802151203</v>
      </c>
      <c r="BU5">
        <f t="shared" si="30"/>
        <v>5.7859015393121105E-2</v>
      </c>
      <c r="BV5">
        <f t="shared" si="31"/>
        <v>-0.11050039213120612</v>
      </c>
      <c r="BW5">
        <f t="shared" si="32"/>
        <v>0.21635167066593258</v>
      </c>
      <c r="BX5">
        <f t="shared" si="33"/>
        <v>-0.12328386852140157</v>
      </c>
      <c r="BY5">
        <f t="shared" si="34"/>
        <v>1.7841570650402375E-2</v>
      </c>
    </row>
    <row r="6" spans="1:77" x14ac:dyDescent="0.25">
      <c r="A6" t="s">
        <v>26</v>
      </c>
      <c r="B6" t="s">
        <v>27</v>
      </c>
      <c r="C6">
        <v>23.227880477905298</v>
      </c>
      <c r="D6">
        <v>4763.6638720000001</v>
      </c>
      <c r="E6">
        <v>1553.8300159999999</v>
      </c>
      <c r="F6">
        <v>1799.170944</v>
      </c>
      <c r="G6">
        <v>518000992</v>
      </c>
      <c r="H6">
        <v>6592113664</v>
      </c>
      <c r="I6">
        <v>27.007532119751001</v>
      </c>
      <c r="J6">
        <v>1164898944</v>
      </c>
      <c r="K6">
        <v>6592113664</v>
      </c>
      <c r="L6">
        <v>323.20001220703102</v>
      </c>
      <c r="M6">
        <v>14.460009574890099</v>
      </c>
      <c r="N6">
        <f t="shared" si="7"/>
        <v>245.34092800000008</v>
      </c>
      <c r="O6">
        <f t="shared" si="8"/>
        <v>0.32618380678224307</v>
      </c>
      <c r="P6">
        <f t="shared" si="9"/>
        <v>245.01474419321784</v>
      </c>
      <c r="Q6">
        <v>272660064.3261838</v>
      </c>
      <c r="S6">
        <v>4461.0119999999997</v>
      </c>
      <c r="T6">
        <v>3658.6019999999999</v>
      </c>
      <c r="U6">
        <v>2880.0970000000002</v>
      </c>
      <c r="V6">
        <v>2358.5540000000001</v>
      </c>
      <c r="W6">
        <v>2150.0720000000001</v>
      </c>
      <c r="X6">
        <v>1969.3030000000001</v>
      </c>
      <c r="Z6">
        <v>1553.83</v>
      </c>
      <c r="AA6">
        <v>1333.175</v>
      </c>
      <c r="AB6">
        <v>1263.7070000000001</v>
      </c>
      <c r="AC6">
        <v>1197.2070000000001</v>
      </c>
      <c r="AD6">
        <v>1118.32</v>
      </c>
      <c r="AE6">
        <v>1098.5830000000001</v>
      </c>
      <c r="AG6">
        <v>2317.9749999999999</v>
      </c>
      <c r="AH6">
        <v>2106.625</v>
      </c>
      <c r="AI6">
        <v>1693.838</v>
      </c>
      <c r="AJ6">
        <v>1455.914</v>
      </c>
      <c r="AK6">
        <v>1310.759</v>
      </c>
      <c r="AL6">
        <v>1203.48</v>
      </c>
      <c r="AM6">
        <v>1380.0641000000001</v>
      </c>
      <c r="AO6">
        <v>518.00099999999998</v>
      </c>
      <c r="AP6">
        <v>361.50799999999998</v>
      </c>
      <c r="AQ6">
        <v>104.01600000000001</v>
      </c>
      <c r="AR6">
        <v>247.01</v>
      </c>
      <c r="AS6">
        <v>138.33000000000001</v>
      </c>
      <c r="AT6">
        <v>312.04399999999998</v>
      </c>
      <c r="AU6">
        <v>108.69499999999999</v>
      </c>
      <c r="AW6">
        <f t="shared" si="10"/>
        <v>245.34092800000008</v>
      </c>
      <c r="AX6">
        <f t="shared" si="11"/>
        <v>220.65499999999997</v>
      </c>
      <c r="AY6">
        <f t="shared" si="12"/>
        <v>69.467999999999847</v>
      </c>
      <c r="AZ6">
        <f t="shared" si="13"/>
        <v>66.5</v>
      </c>
      <c r="BA6">
        <f t="shared" si="14"/>
        <v>78.887000000000171</v>
      </c>
      <c r="BC6">
        <f t="shared" si="15"/>
        <v>0.32618380678224307</v>
      </c>
      <c r="BD6">
        <f t="shared" si="16"/>
        <v>0.29885035054826126</v>
      </c>
      <c r="BE6">
        <f t="shared" si="17"/>
        <v>0.34540707078824101</v>
      </c>
      <c r="BF6">
        <f t="shared" si="18"/>
        <v>0.41568287456984959</v>
      </c>
      <c r="BG6">
        <f t="shared" si="19"/>
        <v>0.47415492712907992</v>
      </c>
      <c r="BI6">
        <f t="shared" si="20"/>
        <v>245.01474419321784</v>
      </c>
      <c r="BJ6">
        <f t="shared" si="21"/>
        <v>220.35614964945171</v>
      </c>
      <c r="BK6">
        <f t="shared" si="22"/>
        <v>69.122592929211606</v>
      </c>
      <c r="BL6">
        <f t="shared" si="23"/>
        <v>66.084317125430147</v>
      </c>
      <c r="BM6">
        <f t="shared" si="24"/>
        <v>78.412845072871093</v>
      </c>
      <c r="BO6">
        <f t="shared" si="25"/>
        <v>272.98625580678214</v>
      </c>
      <c r="BP6">
        <f t="shared" si="26"/>
        <v>141.15185035054827</v>
      </c>
      <c r="BQ6">
        <f t="shared" si="27"/>
        <v>34.893407070788399</v>
      </c>
      <c r="BR6">
        <f t="shared" si="28"/>
        <v>180.92568287456984</v>
      </c>
      <c r="BS6">
        <f t="shared" si="29"/>
        <v>59.917154927128919</v>
      </c>
      <c r="BU6">
        <f t="shared" si="30"/>
        <v>0.11776928388217395</v>
      </c>
      <c r="BV6">
        <f t="shared" si="31"/>
        <v>6.7003785842543531E-2</v>
      </c>
      <c r="BW6">
        <f t="shared" si="32"/>
        <v>2.0600203248946122E-2</v>
      </c>
      <c r="BX6">
        <f t="shared" si="33"/>
        <v>0.1242694849246383</v>
      </c>
      <c r="BY6">
        <f t="shared" si="34"/>
        <v>4.5711801274779668E-2</v>
      </c>
    </row>
    <row r="7" spans="1:77" x14ac:dyDescent="0.25">
      <c r="A7" t="s">
        <v>28</v>
      </c>
      <c r="B7" t="s">
        <v>29</v>
      </c>
      <c r="C7">
        <v>28.202852249145501</v>
      </c>
      <c r="D7">
        <v>2836.9049599999998</v>
      </c>
      <c r="E7">
        <v>122.32952</v>
      </c>
      <c r="F7">
        <v>97.256535999999997</v>
      </c>
      <c r="G7">
        <v>212068304</v>
      </c>
      <c r="H7">
        <v>7664630272</v>
      </c>
      <c r="I7">
        <v>23.547714233398398</v>
      </c>
      <c r="J7">
        <v>0</v>
      </c>
      <c r="K7">
        <v>7664630272</v>
      </c>
      <c r="L7">
        <v>305.89999389648398</v>
      </c>
      <c r="M7">
        <v>34.8765678405762</v>
      </c>
      <c r="N7">
        <f t="shared" si="7"/>
        <v>-25.072984000000005</v>
      </c>
      <c r="O7">
        <f t="shared" si="8"/>
        <v>4.3120767782083194E-2</v>
      </c>
      <c r="P7">
        <f t="shared" si="9"/>
        <v>-25.116104767782087</v>
      </c>
      <c r="Q7">
        <v>237141288.04312077</v>
      </c>
      <c r="S7">
        <v>2663.9767999999999</v>
      </c>
      <c r="T7">
        <v>2426.7075</v>
      </c>
      <c r="U7">
        <v>2241.6468</v>
      </c>
      <c r="V7">
        <v>1752.6220000000001</v>
      </c>
      <c r="W7">
        <v>1645.741</v>
      </c>
      <c r="X7">
        <v>1205.1346000000001</v>
      </c>
      <c r="Z7">
        <v>122.3295</v>
      </c>
      <c r="AA7">
        <v>130.005</v>
      </c>
      <c r="AB7">
        <v>109.17400000000001</v>
      </c>
      <c r="AC7">
        <v>102.574</v>
      </c>
      <c r="AD7" t="s">
        <v>166</v>
      </c>
      <c r="AE7">
        <v>91.693100000000001</v>
      </c>
      <c r="AG7">
        <v>813.25329999999997</v>
      </c>
      <c r="AH7">
        <v>747.76390000000004</v>
      </c>
      <c r="AI7">
        <v>563.65</v>
      </c>
      <c r="AJ7">
        <v>372.2081</v>
      </c>
      <c r="AK7">
        <v>387.03960000000001</v>
      </c>
      <c r="AL7" t="s">
        <v>166</v>
      </c>
      <c r="AM7">
        <v>258.17009999999999</v>
      </c>
      <c r="AO7">
        <v>212.06829999999999</v>
      </c>
      <c r="AP7">
        <v>168.1842</v>
      </c>
      <c r="AQ7">
        <v>35.061799999999998</v>
      </c>
      <c r="AR7">
        <v>107.9663</v>
      </c>
      <c r="AS7">
        <v>7.1847000000000003</v>
      </c>
      <c r="AT7" t="s">
        <v>166</v>
      </c>
      <c r="AU7">
        <v>76.887600000000006</v>
      </c>
      <c r="AW7">
        <f t="shared" si="10"/>
        <v>-25.072984000000005</v>
      </c>
      <c r="AX7">
        <f t="shared" si="11"/>
        <v>-7.6754999999999995</v>
      </c>
      <c r="AY7">
        <f t="shared" si="12"/>
        <v>20.830999999999989</v>
      </c>
      <c r="AZ7">
        <f t="shared" si="13"/>
        <v>6.6000000000000085</v>
      </c>
      <c r="BA7" t="e">
        <f t="shared" si="14"/>
        <v>#VALUE!</v>
      </c>
      <c r="BC7">
        <f t="shared" si="15"/>
        <v>4.3120767782083194E-2</v>
      </c>
      <c r="BD7">
        <f t="shared" si="16"/>
        <v>4.8801100670246074E-2</v>
      </c>
      <c r="BE7">
        <f t="shared" si="17"/>
        <v>4.4988528695774008E-2</v>
      </c>
      <c r="BF7">
        <f t="shared" si="18"/>
        <v>4.5758323746631267E-2</v>
      </c>
      <c r="BG7" t="e">
        <f t="shared" si="19"/>
        <v>#VALUE!</v>
      </c>
      <c r="BI7">
        <f t="shared" si="20"/>
        <v>-25.116104767782087</v>
      </c>
      <c r="BJ7">
        <f t="shared" si="21"/>
        <v>-7.724301100670246</v>
      </c>
      <c r="BK7">
        <f t="shared" si="22"/>
        <v>20.786011471304214</v>
      </c>
      <c r="BL7">
        <f t="shared" si="23"/>
        <v>6.5542416762533771</v>
      </c>
      <c r="BM7" t="e">
        <f t="shared" si="24"/>
        <v>#VALUE!</v>
      </c>
      <c r="BO7">
        <f t="shared" si="25"/>
        <v>237.18440476778207</v>
      </c>
      <c r="BP7">
        <f t="shared" si="26"/>
        <v>175.90850110067026</v>
      </c>
      <c r="BQ7">
        <f t="shared" si="27"/>
        <v>14.275788528695784</v>
      </c>
      <c r="BR7">
        <f t="shared" si="28"/>
        <v>101.41205832374662</v>
      </c>
      <c r="BS7" t="e">
        <f t="shared" si="29"/>
        <v>#VALUE!</v>
      </c>
      <c r="BU7">
        <f t="shared" si="30"/>
        <v>0.29164886852322897</v>
      </c>
      <c r="BV7">
        <f t="shared" si="31"/>
        <v>0.23524604637997401</v>
      </c>
      <c r="BW7">
        <f t="shared" si="32"/>
        <v>2.5327399146093825E-2</v>
      </c>
      <c r="BX7">
        <f t="shared" si="33"/>
        <v>0.27246064318252777</v>
      </c>
      <c r="BY7" t="e">
        <f t="shared" si="34"/>
        <v>#VALUE!</v>
      </c>
    </row>
    <row r="8" spans="1:77" x14ac:dyDescent="0.25">
      <c r="A8" t="s">
        <v>30</v>
      </c>
      <c r="B8" t="s">
        <v>31</v>
      </c>
      <c r="C8">
        <v>34.067089080810497</v>
      </c>
      <c r="D8">
        <v>3533.6860160000001</v>
      </c>
      <c r="E8">
        <v>688.12697600000001</v>
      </c>
      <c r="F8">
        <v>648.63302399999998</v>
      </c>
      <c r="G8">
        <v>293438016</v>
      </c>
      <c r="H8">
        <v>5054883840</v>
      </c>
      <c r="I8">
        <v>26.677606582641602</v>
      </c>
      <c r="J8">
        <v>310923008</v>
      </c>
      <c r="K8">
        <v>5054883840</v>
      </c>
      <c r="L8">
        <v>243.75</v>
      </c>
      <c r="M8">
        <v>20.6890754699707</v>
      </c>
      <c r="N8">
        <f t="shared" si="7"/>
        <v>-39.493952000000036</v>
      </c>
      <c r="O8">
        <f t="shared" si="8"/>
        <v>0.19473348024817833</v>
      </c>
      <c r="P8">
        <f t="shared" si="9"/>
        <v>-39.688685480248211</v>
      </c>
      <c r="Q8">
        <v>332931968.1947335</v>
      </c>
      <c r="S8">
        <v>2953.7809999999999</v>
      </c>
      <c r="T8">
        <v>2721.2629999999999</v>
      </c>
      <c r="U8">
        <v>2538.4720000000002</v>
      </c>
      <c r="V8">
        <v>2019.1959999999999</v>
      </c>
      <c r="W8">
        <v>1430.7570000000001</v>
      </c>
      <c r="X8">
        <v>997.29</v>
      </c>
      <c r="Z8">
        <v>688.12699999999995</v>
      </c>
      <c r="AA8">
        <v>663.08900000000006</v>
      </c>
      <c r="AB8">
        <v>389.57100000000003</v>
      </c>
      <c r="AC8">
        <v>319.02100000000002</v>
      </c>
      <c r="AD8">
        <v>309.03300000000002</v>
      </c>
      <c r="AE8">
        <v>195.292</v>
      </c>
      <c r="AG8">
        <v>792.07799999999997</v>
      </c>
      <c r="AH8">
        <v>787.96799999999996</v>
      </c>
      <c r="AI8">
        <v>795.928</v>
      </c>
      <c r="AJ8">
        <v>766.42499999999995</v>
      </c>
      <c r="AK8">
        <v>491.42899999999997</v>
      </c>
      <c r="AL8">
        <v>422.86700000000002</v>
      </c>
      <c r="AM8">
        <v>297.84199999999998</v>
      </c>
      <c r="AO8">
        <v>293.43799999999999</v>
      </c>
      <c r="AP8">
        <v>63.280999999999999</v>
      </c>
      <c r="AQ8">
        <v>263.70999999999998</v>
      </c>
      <c r="AR8">
        <v>79.606999999999999</v>
      </c>
      <c r="AS8">
        <v>17.074000000000002</v>
      </c>
      <c r="AT8">
        <v>-58.085999999999999</v>
      </c>
      <c r="AU8">
        <v>189.88399999999999</v>
      </c>
      <c r="AW8">
        <f t="shared" si="10"/>
        <v>-39.493952000000036</v>
      </c>
      <c r="AX8">
        <f t="shared" si="11"/>
        <v>25.037999999999897</v>
      </c>
      <c r="AY8">
        <f t="shared" si="12"/>
        <v>273.51800000000003</v>
      </c>
      <c r="AZ8">
        <f t="shared" si="13"/>
        <v>70.550000000000011</v>
      </c>
      <c r="BA8">
        <f t="shared" si="14"/>
        <v>9.9879999999999995</v>
      </c>
      <c r="BC8">
        <f t="shared" si="15"/>
        <v>0.19473348024817833</v>
      </c>
      <c r="BD8">
        <f t="shared" si="16"/>
        <v>0.22448820681018669</v>
      </c>
      <c r="BE8">
        <f t="shared" si="17"/>
        <v>0.14315815854623387</v>
      </c>
      <c r="BF8">
        <f t="shared" si="18"/>
        <v>0.12567442146299032</v>
      </c>
      <c r="BG8">
        <f t="shared" si="19"/>
        <v>0.15304754961875916</v>
      </c>
      <c r="BI8">
        <f t="shared" si="20"/>
        <v>-39.688685480248211</v>
      </c>
      <c r="BJ8">
        <f t="shared" si="21"/>
        <v>24.813511793189711</v>
      </c>
      <c r="BK8">
        <f t="shared" si="22"/>
        <v>273.37484184145382</v>
      </c>
      <c r="BL8">
        <f t="shared" si="23"/>
        <v>70.424325578537022</v>
      </c>
      <c r="BM8">
        <f t="shared" si="24"/>
        <v>9.8349524503812411</v>
      </c>
      <c r="BO8">
        <f t="shared" si="25"/>
        <v>333.12668548024817</v>
      </c>
      <c r="BP8">
        <f t="shared" si="26"/>
        <v>38.467488206810287</v>
      </c>
      <c r="BQ8">
        <f t="shared" si="27"/>
        <v>-9.6648418414538355</v>
      </c>
      <c r="BR8">
        <f t="shared" si="28"/>
        <v>9.182674421462977</v>
      </c>
      <c r="BS8">
        <f t="shared" si="29"/>
        <v>7.2390475496187605</v>
      </c>
      <c r="BU8">
        <f t="shared" si="30"/>
        <v>0.42057308179276304</v>
      </c>
      <c r="BV8">
        <f t="shared" si="31"/>
        <v>4.8818591880393988E-2</v>
      </c>
      <c r="BW8">
        <f t="shared" si="32"/>
        <v>-1.2142859456450628E-2</v>
      </c>
      <c r="BX8">
        <f t="shared" si="33"/>
        <v>1.1981178095003396E-2</v>
      </c>
      <c r="BY8">
        <f t="shared" si="34"/>
        <v>1.4730607167299367E-2</v>
      </c>
    </row>
    <row r="9" spans="1:77" x14ac:dyDescent="0.25">
      <c r="A9" t="s">
        <v>32</v>
      </c>
      <c r="B9" t="s">
        <v>33</v>
      </c>
      <c r="C9">
        <v>31.452772140502901</v>
      </c>
      <c r="D9">
        <v>6557.9663360000004</v>
      </c>
      <c r="E9">
        <v>874.763328</v>
      </c>
      <c r="F9">
        <v>1035.5495040000001</v>
      </c>
      <c r="G9">
        <v>411472000</v>
      </c>
      <c r="H9">
        <v>7885499904</v>
      </c>
      <c r="I9">
        <v>22.330486297607401</v>
      </c>
      <c r="J9">
        <v>2032984960</v>
      </c>
      <c r="K9">
        <v>7885499904</v>
      </c>
      <c r="L9">
        <v>375.5</v>
      </c>
      <c r="M9">
        <v>23.344741821289102</v>
      </c>
      <c r="N9">
        <f t="shared" si="7"/>
        <v>160.78617600000007</v>
      </c>
      <c r="O9">
        <f t="shared" si="8"/>
        <v>0.13338942031434056</v>
      </c>
      <c r="P9">
        <f t="shared" si="9"/>
        <v>160.65278657968574</v>
      </c>
      <c r="Q9">
        <v>250685824.13338941</v>
      </c>
      <c r="S9">
        <v>6249.4917999999998</v>
      </c>
      <c r="T9">
        <v>3690.7372</v>
      </c>
      <c r="U9">
        <v>2528.3969000000002</v>
      </c>
      <c r="V9">
        <v>2022.3964000000001</v>
      </c>
      <c r="W9">
        <v>930.95</v>
      </c>
      <c r="X9">
        <v>462.60980000000001</v>
      </c>
      <c r="Z9">
        <v>874.76329999999996</v>
      </c>
      <c r="AA9">
        <v>708.77290000000005</v>
      </c>
      <c r="AB9">
        <v>512.41629999999998</v>
      </c>
      <c r="AC9">
        <v>427.85700000000003</v>
      </c>
      <c r="AD9">
        <v>364.82139999999998</v>
      </c>
      <c r="AE9">
        <v>161.7526</v>
      </c>
      <c r="AG9">
        <v>1827.6315</v>
      </c>
      <c r="AH9">
        <v>1620.3088</v>
      </c>
      <c r="AI9">
        <v>1222.8137999999999</v>
      </c>
      <c r="AJ9">
        <v>829.97709999999995</v>
      </c>
      <c r="AK9">
        <v>662.4375</v>
      </c>
      <c r="AL9">
        <v>479.024</v>
      </c>
      <c r="AM9">
        <v>238.72</v>
      </c>
      <c r="AO9">
        <v>411.47199999999998</v>
      </c>
      <c r="AP9">
        <v>262.33999999999997</v>
      </c>
      <c r="AQ9">
        <v>209.804</v>
      </c>
      <c r="AR9">
        <v>223.32400000000001</v>
      </c>
      <c r="AS9">
        <v>103.83799999999999</v>
      </c>
      <c r="AT9">
        <v>-179.773</v>
      </c>
      <c r="AU9">
        <v>-22.998999999999999</v>
      </c>
      <c r="AW9">
        <f t="shared" si="10"/>
        <v>160.78617600000007</v>
      </c>
      <c r="AX9">
        <f t="shared" si="11"/>
        <v>165.99039999999991</v>
      </c>
      <c r="AY9">
        <f t="shared" si="12"/>
        <v>196.35660000000007</v>
      </c>
      <c r="AZ9">
        <f t="shared" si="13"/>
        <v>84.559299999999951</v>
      </c>
      <c r="BA9">
        <f t="shared" si="14"/>
        <v>63.035600000000045</v>
      </c>
      <c r="BC9">
        <f t="shared" si="15"/>
        <v>0.13338942031434056</v>
      </c>
      <c r="BD9">
        <f t="shared" si="16"/>
        <v>0.11341288582857251</v>
      </c>
      <c r="BE9">
        <f t="shared" si="17"/>
        <v>0.13883846836886679</v>
      </c>
      <c r="BF9">
        <f t="shared" si="18"/>
        <v>0.1692206631007972</v>
      </c>
      <c r="BG9">
        <f t="shared" si="19"/>
        <v>0.1803906494295579</v>
      </c>
      <c r="BI9">
        <f t="shared" si="20"/>
        <v>160.65278657968574</v>
      </c>
      <c r="BJ9">
        <f t="shared" si="21"/>
        <v>165.87698711417133</v>
      </c>
      <c r="BK9">
        <f t="shared" si="22"/>
        <v>196.2177615316312</v>
      </c>
      <c r="BL9">
        <f t="shared" si="23"/>
        <v>84.390079336899149</v>
      </c>
      <c r="BM9">
        <f t="shared" si="24"/>
        <v>62.85520935057049</v>
      </c>
      <c r="BO9">
        <f t="shared" si="25"/>
        <v>250.81921342031424</v>
      </c>
      <c r="BP9">
        <f t="shared" si="26"/>
        <v>96.463012885828647</v>
      </c>
      <c r="BQ9">
        <f t="shared" si="27"/>
        <v>13.586238468368805</v>
      </c>
      <c r="BR9">
        <f t="shared" si="28"/>
        <v>138.93392066310088</v>
      </c>
      <c r="BS9">
        <f t="shared" si="29"/>
        <v>40.982790649429504</v>
      </c>
      <c r="BU9">
        <f t="shared" si="30"/>
        <v>0.13723730052820507</v>
      </c>
      <c r="BV9">
        <f t="shared" si="31"/>
        <v>5.9533721526309459E-2</v>
      </c>
      <c r="BW9">
        <f t="shared" si="32"/>
        <v>1.1110635542687534E-2</v>
      </c>
      <c r="BX9">
        <f t="shared" si="33"/>
        <v>0.16739488434452093</v>
      </c>
      <c r="BY9">
        <f t="shared" si="34"/>
        <v>6.1866652551266353E-2</v>
      </c>
    </row>
    <row r="10" spans="1:77" x14ac:dyDescent="0.25">
      <c r="A10" t="s">
        <v>34</v>
      </c>
      <c r="B10" t="s">
        <v>35</v>
      </c>
      <c r="C10">
        <v>100.63939666748</v>
      </c>
      <c r="D10">
        <v>485.31699200000003</v>
      </c>
      <c r="E10">
        <v>70.364000000000004</v>
      </c>
      <c r="F10">
        <v>97.864999999999995</v>
      </c>
      <c r="H10">
        <v>8822571008</v>
      </c>
      <c r="I10">
        <v>58.0156440734863</v>
      </c>
      <c r="J10">
        <v>510000</v>
      </c>
      <c r="K10">
        <v>8822571008</v>
      </c>
      <c r="L10">
        <v>751.5</v>
      </c>
      <c r="M10">
        <v>40.758396148681598</v>
      </c>
      <c r="N10">
        <f t="shared" si="7"/>
        <v>27.500999999999991</v>
      </c>
      <c r="O10">
        <f t="shared" si="8"/>
        <v>0.14498565094543403</v>
      </c>
      <c r="P10">
        <f t="shared" si="9"/>
        <v>27.356014349054558</v>
      </c>
      <c r="Q10">
        <v>-27500999.85501435</v>
      </c>
      <c r="S10">
        <v>354.541</v>
      </c>
      <c r="T10">
        <v>146.69800000000001</v>
      </c>
      <c r="U10" t="s">
        <v>166</v>
      </c>
      <c r="V10" t="s">
        <v>166</v>
      </c>
      <c r="W10">
        <v>20.247</v>
      </c>
      <c r="X10">
        <v>55.421999999999997</v>
      </c>
      <c r="Z10">
        <v>70.364000000000004</v>
      </c>
      <c r="AA10">
        <v>15.574999999999999</v>
      </c>
      <c r="AB10" t="s">
        <v>166</v>
      </c>
      <c r="AC10" t="s">
        <v>166</v>
      </c>
      <c r="AD10">
        <v>15.135</v>
      </c>
      <c r="AE10">
        <v>17.841000000000001</v>
      </c>
      <c r="AG10">
        <v>271.05</v>
      </c>
      <c r="AH10">
        <v>184.22499999999999</v>
      </c>
      <c r="AI10">
        <v>118.371</v>
      </c>
      <c r="AJ10" t="s">
        <v>166</v>
      </c>
      <c r="AK10" t="s">
        <v>166</v>
      </c>
      <c r="AL10">
        <v>175.38399999999999</v>
      </c>
      <c r="AM10">
        <v>183.25299999999999</v>
      </c>
      <c r="AO10" t="s">
        <v>166</v>
      </c>
      <c r="AP10">
        <v>240.82499999999999</v>
      </c>
      <c r="AQ10">
        <v>73.602999999999994</v>
      </c>
      <c r="AR10" t="s">
        <v>166</v>
      </c>
      <c r="AS10" t="s">
        <v>166</v>
      </c>
      <c r="AT10">
        <v>-6.4420000000000002</v>
      </c>
      <c r="AU10">
        <v>5.4630000000000001</v>
      </c>
      <c r="AW10">
        <f t="shared" si="10"/>
        <v>27.500999999999991</v>
      </c>
      <c r="AX10">
        <f t="shared" si="11"/>
        <v>54.789000000000001</v>
      </c>
      <c r="AY10" t="e">
        <f t="shared" si="12"/>
        <v>#VALUE!</v>
      </c>
      <c r="AZ10" t="e">
        <f t="shared" si="13"/>
        <v>#VALUE!</v>
      </c>
      <c r="BA10" t="e">
        <f t="shared" si="14"/>
        <v>#VALUE!</v>
      </c>
      <c r="BC10">
        <f t="shared" si="15"/>
        <v>0.14498565094543403</v>
      </c>
      <c r="BD10">
        <f t="shared" si="16"/>
        <v>4.3930039121004343E-2</v>
      </c>
      <c r="BE10" t="e">
        <f t="shared" si="17"/>
        <v>#VALUE!</v>
      </c>
      <c r="BF10" t="e">
        <f t="shared" si="18"/>
        <v>#VALUE!</v>
      </c>
      <c r="BG10" t="e">
        <f t="shared" si="19"/>
        <v>#VALUE!</v>
      </c>
      <c r="BI10">
        <f t="shared" si="20"/>
        <v>27.356014349054558</v>
      </c>
      <c r="BJ10">
        <f t="shared" si="21"/>
        <v>54.745069960879</v>
      </c>
      <c r="BK10" t="e">
        <f t="shared" si="22"/>
        <v>#VALUE!</v>
      </c>
      <c r="BL10" t="e">
        <f t="shared" si="23"/>
        <v>#VALUE!</v>
      </c>
      <c r="BM10" t="e">
        <f t="shared" si="24"/>
        <v>#VALUE!</v>
      </c>
      <c r="BO10" t="e">
        <f t="shared" si="25"/>
        <v>#VALUE!</v>
      </c>
      <c r="BP10">
        <f t="shared" si="26"/>
        <v>186.079930039121</v>
      </c>
      <c r="BQ10" t="e">
        <f t="shared" si="27"/>
        <v>#VALUE!</v>
      </c>
      <c r="BR10" t="e">
        <f t="shared" si="28"/>
        <v>#VALUE!</v>
      </c>
      <c r="BS10" t="e">
        <f t="shared" si="29"/>
        <v>#VALUE!</v>
      </c>
      <c r="BU10" t="e">
        <f t="shared" si="30"/>
        <v>#VALUE!</v>
      </c>
      <c r="BV10">
        <f t="shared" si="31"/>
        <v>1.0100688290900854</v>
      </c>
      <c r="BW10" t="e">
        <f t="shared" si="32"/>
        <v>#VALUE!</v>
      </c>
      <c r="BX10" t="e">
        <f t="shared" si="33"/>
        <v>#VALUE!</v>
      </c>
      <c r="BY10" t="e">
        <f t="shared" si="34"/>
        <v>#VALUE!</v>
      </c>
    </row>
    <row r="11" spans="1:77" x14ac:dyDescent="0.25">
      <c r="A11" t="s">
        <v>36</v>
      </c>
      <c r="B11" t="s">
        <v>37</v>
      </c>
      <c r="C11">
        <v>23.164251327514599</v>
      </c>
      <c r="D11">
        <v>6335.6456959999996</v>
      </c>
      <c r="E11">
        <v>1260.509824</v>
      </c>
      <c r="F11">
        <v>1416.0392959999999</v>
      </c>
      <c r="G11">
        <v>-111891280</v>
      </c>
      <c r="H11">
        <v>11954665472</v>
      </c>
      <c r="I11">
        <v>23.548540115356399</v>
      </c>
      <c r="J11">
        <v>923089856</v>
      </c>
      <c r="K11">
        <v>11954665472</v>
      </c>
      <c r="L11">
        <v>146.10000610351599</v>
      </c>
      <c r="M11">
        <v>19.556715011596701</v>
      </c>
      <c r="N11">
        <f t="shared" si="7"/>
        <v>155.52947199999994</v>
      </c>
      <c r="O11">
        <f t="shared" si="8"/>
        <v>0.19895522642559083</v>
      </c>
      <c r="P11">
        <f t="shared" si="9"/>
        <v>155.33051677357435</v>
      </c>
      <c r="Q11">
        <v>-267420751.80104476</v>
      </c>
      <c r="S11">
        <v>5311.6306000000004</v>
      </c>
      <c r="T11" t="s">
        <v>166</v>
      </c>
      <c r="U11" t="s">
        <v>166</v>
      </c>
      <c r="V11">
        <v>1588.5057999999999</v>
      </c>
      <c r="W11">
        <v>1009.6973</v>
      </c>
      <c r="X11">
        <v>1140.3469</v>
      </c>
      <c r="Z11">
        <v>1260.5099</v>
      </c>
      <c r="AA11" t="s">
        <v>166</v>
      </c>
      <c r="AB11" t="s">
        <v>166</v>
      </c>
      <c r="AC11">
        <v>924.68179999999995</v>
      </c>
      <c r="AD11">
        <v>971.48879999999997</v>
      </c>
      <c r="AE11">
        <v>935.41859999999997</v>
      </c>
      <c r="AG11">
        <v>3364.8559</v>
      </c>
      <c r="AH11">
        <v>2691.2941999999998</v>
      </c>
      <c r="AI11" t="s">
        <v>166</v>
      </c>
      <c r="AJ11" t="s">
        <v>166</v>
      </c>
      <c r="AK11">
        <v>1566.6224</v>
      </c>
      <c r="AL11">
        <v>1453.7049</v>
      </c>
      <c r="AM11">
        <v>1471.9052999999999</v>
      </c>
      <c r="AO11">
        <v>-111.8913</v>
      </c>
      <c r="AP11">
        <v>-255.46559999999999</v>
      </c>
      <c r="AQ11" t="s">
        <v>166</v>
      </c>
      <c r="AR11" t="s">
        <v>166</v>
      </c>
      <c r="AS11">
        <v>247.21209999999999</v>
      </c>
      <c r="AT11">
        <v>27.329799999999999</v>
      </c>
      <c r="AU11">
        <v>480.33819999999997</v>
      </c>
      <c r="AW11">
        <f t="shared" si="10"/>
        <v>155.52947199999994</v>
      </c>
      <c r="AX11" t="e">
        <f t="shared" si="11"/>
        <v>#VALUE!</v>
      </c>
      <c r="AY11" t="e">
        <f t="shared" si="12"/>
        <v>#VALUE!</v>
      </c>
      <c r="AZ11" t="e">
        <f t="shared" si="13"/>
        <v>#VALUE!</v>
      </c>
      <c r="BA11">
        <f t="shared" si="14"/>
        <v>-46.807000000000016</v>
      </c>
      <c r="BC11">
        <f t="shared" si="15"/>
        <v>0.19895522642559083</v>
      </c>
      <c r="BD11" t="e">
        <f t="shared" si="16"/>
        <v>#VALUE!</v>
      </c>
      <c r="BE11" t="e">
        <f t="shared" si="17"/>
        <v>#VALUE!</v>
      </c>
      <c r="BF11" t="e">
        <f t="shared" si="18"/>
        <v>#VALUE!</v>
      </c>
      <c r="BG11">
        <f t="shared" si="19"/>
        <v>0.61157397096063482</v>
      </c>
      <c r="BI11">
        <f t="shared" si="20"/>
        <v>155.33051677357435</v>
      </c>
      <c r="BJ11" t="e">
        <f t="shared" si="21"/>
        <v>#VALUE!</v>
      </c>
      <c r="BK11" t="e">
        <f t="shared" si="22"/>
        <v>#VALUE!</v>
      </c>
      <c r="BL11" t="e">
        <f t="shared" si="23"/>
        <v>#VALUE!</v>
      </c>
      <c r="BM11">
        <f t="shared" si="24"/>
        <v>-47.418573970960651</v>
      </c>
      <c r="BO11">
        <f t="shared" si="25"/>
        <v>-267.22181677357435</v>
      </c>
      <c r="BP11" t="e">
        <f t="shared" si="26"/>
        <v>#VALUE!</v>
      </c>
      <c r="BQ11" t="e">
        <f t="shared" si="27"/>
        <v>#VALUE!</v>
      </c>
      <c r="BR11" t="e">
        <f t="shared" si="28"/>
        <v>#VALUE!</v>
      </c>
      <c r="BS11">
        <f t="shared" si="29"/>
        <v>294.63067397096063</v>
      </c>
      <c r="BU11">
        <f t="shared" si="30"/>
        <v>-7.9415530624528177E-2</v>
      </c>
      <c r="BV11" t="e">
        <f t="shared" si="31"/>
        <v>#VALUE!</v>
      </c>
      <c r="BW11" t="e">
        <f t="shared" si="32"/>
        <v>#VALUE!</v>
      </c>
      <c r="BX11" t="e">
        <f t="shared" si="33"/>
        <v>#VALUE!</v>
      </c>
      <c r="BY11">
        <f t="shared" si="34"/>
        <v>0.18806744622760446</v>
      </c>
    </row>
    <row r="12" spans="1:77" x14ac:dyDescent="0.25">
      <c r="A12" t="s">
        <v>38</v>
      </c>
      <c r="B12" t="s">
        <v>39</v>
      </c>
      <c r="C12">
        <v>23.035497665405298</v>
      </c>
      <c r="D12">
        <v>4301.514752</v>
      </c>
      <c r="E12">
        <v>1427.1038719999999</v>
      </c>
      <c r="F12">
        <v>1381.8120960000001</v>
      </c>
      <c r="G12">
        <v>436985984</v>
      </c>
      <c r="H12">
        <v>4785287680</v>
      </c>
      <c r="I12">
        <v>32.510406494140597</v>
      </c>
      <c r="J12">
        <v>1411777792</v>
      </c>
      <c r="K12">
        <v>4785287680</v>
      </c>
      <c r="L12">
        <v>1125.94995117188</v>
      </c>
      <c r="M12">
        <v>15.3606309890747</v>
      </c>
      <c r="N12">
        <f t="shared" si="7"/>
        <v>-45.2917759999998</v>
      </c>
      <c r="O12">
        <f t="shared" si="8"/>
        <v>0.33176775026436078</v>
      </c>
      <c r="P12">
        <f t="shared" si="9"/>
        <v>-45.623543750264162</v>
      </c>
      <c r="Q12">
        <v>482277760.33176774</v>
      </c>
      <c r="S12">
        <v>3613.8045000000002</v>
      </c>
      <c r="T12">
        <v>1875.5803000000001</v>
      </c>
      <c r="U12">
        <v>1419.4742000000001</v>
      </c>
      <c r="V12">
        <v>938.11329999999998</v>
      </c>
      <c r="W12">
        <v>1014.6446</v>
      </c>
      <c r="X12">
        <v>1061.1219000000001</v>
      </c>
      <c r="Z12">
        <v>1427.1039000000001</v>
      </c>
      <c r="AA12">
        <v>1349.7691</v>
      </c>
      <c r="AB12">
        <v>644.92660000000001</v>
      </c>
      <c r="AC12">
        <v>232.10599999999999</v>
      </c>
      <c r="AD12">
        <v>55.856999999999999</v>
      </c>
      <c r="AE12">
        <v>54.194800000000001</v>
      </c>
      <c r="AG12">
        <v>1890.2551000000001</v>
      </c>
      <c r="AH12">
        <v>1809.0206000000001</v>
      </c>
      <c r="AI12">
        <v>1403.0977</v>
      </c>
      <c r="AJ12">
        <v>591.3039</v>
      </c>
      <c r="AK12">
        <v>447.11750000000001</v>
      </c>
      <c r="AL12">
        <v>372.1472</v>
      </c>
      <c r="AM12">
        <v>343.7774</v>
      </c>
      <c r="AO12">
        <v>436.98599999999999</v>
      </c>
      <c r="AP12">
        <v>141.15700000000001</v>
      </c>
      <c r="AQ12">
        <v>-230.251</v>
      </c>
      <c r="AR12">
        <v>123.73099999999999</v>
      </c>
      <c r="AS12">
        <v>103.004</v>
      </c>
      <c r="AT12">
        <v>186.036</v>
      </c>
      <c r="AU12">
        <v>-22.274999999999999</v>
      </c>
      <c r="AW12">
        <f t="shared" si="10"/>
        <v>-45.2917759999998</v>
      </c>
      <c r="AX12">
        <f t="shared" si="11"/>
        <v>77.334800000000087</v>
      </c>
      <c r="AY12">
        <f t="shared" si="12"/>
        <v>704.84249999999997</v>
      </c>
      <c r="AZ12">
        <f t="shared" si="13"/>
        <v>412.82060000000001</v>
      </c>
      <c r="BA12">
        <f t="shared" si="14"/>
        <v>176.249</v>
      </c>
      <c r="BC12">
        <f t="shared" si="15"/>
        <v>0.33176775026436078</v>
      </c>
      <c r="BD12">
        <f t="shared" si="16"/>
        <v>0.37350363031536432</v>
      </c>
      <c r="BE12">
        <f t="shared" si="17"/>
        <v>0.34385443267878213</v>
      </c>
      <c r="BF12">
        <f t="shared" si="18"/>
        <v>0.16351547636441718</v>
      </c>
      <c r="BG12">
        <f t="shared" si="19"/>
        <v>5.9541848516591757E-2</v>
      </c>
      <c r="BI12">
        <f t="shared" si="20"/>
        <v>-45.623543750264162</v>
      </c>
      <c r="BJ12">
        <f t="shared" si="21"/>
        <v>76.961296369684717</v>
      </c>
      <c r="BK12">
        <f t="shared" si="22"/>
        <v>704.4986455673212</v>
      </c>
      <c r="BL12">
        <f t="shared" si="23"/>
        <v>412.6570845236356</v>
      </c>
      <c r="BM12">
        <f t="shared" si="24"/>
        <v>176.18945815148339</v>
      </c>
      <c r="BO12">
        <f t="shared" si="25"/>
        <v>482.60954375026415</v>
      </c>
      <c r="BP12">
        <f t="shared" si="26"/>
        <v>64.195703630315293</v>
      </c>
      <c r="BQ12">
        <f t="shared" si="27"/>
        <v>-934.74964556732118</v>
      </c>
      <c r="BR12">
        <f t="shared" si="28"/>
        <v>-288.92608452363561</v>
      </c>
      <c r="BS12">
        <f t="shared" si="29"/>
        <v>-73.185458151483388</v>
      </c>
      <c r="BU12">
        <f t="shared" si="30"/>
        <v>0.25531450424350877</v>
      </c>
      <c r="BV12">
        <f t="shared" si="31"/>
        <v>3.5486441464688288E-2</v>
      </c>
      <c r="BW12">
        <f t="shared" si="32"/>
        <v>-0.66620424619562923</v>
      </c>
      <c r="BX12">
        <f t="shared" si="33"/>
        <v>-0.48862536594741823</v>
      </c>
      <c r="BY12">
        <f t="shared" si="34"/>
        <v>-0.1636828309146553</v>
      </c>
    </row>
    <row r="13" spans="1:77" x14ac:dyDescent="0.25">
      <c r="A13" t="s">
        <v>40</v>
      </c>
      <c r="B13" t="s">
        <v>41</v>
      </c>
      <c r="C13">
        <v>39.836353302002003</v>
      </c>
      <c r="D13">
        <v>10358.047744</v>
      </c>
      <c r="E13">
        <v>1759.5519999999999</v>
      </c>
      <c r="F13">
        <v>1919.5000319999999</v>
      </c>
      <c r="G13">
        <v>1704406016</v>
      </c>
      <c r="H13">
        <v>4429759488</v>
      </c>
      <c r="I13">
        <v>82.944763183593807</v>
      </c>
      <c r="J13">
        <v>2087767040</v>
      </c>
      <c r="K13">
        <v>4429759488</v>
      </c>
      <c r="L13">
        <v>40.599998474121101</v>
      </c>
      <c r="M13">
        <v>5.0059452056884801</v>
      </c>
      <c r="N13">
        <f t="shared" si="7"/>
        <v>159.94803200000001</v>
      </c>
      <c r="O13">
        <f t="shared" si="8"/>
        <v>0.16987293778591026</v>
      </c>
      <c r="P13">
        <f t="shared" si="9"/>
        <v>159.77815906221412</v>
      </c>
      <c r="Q13">
        <v>1544457984.169873</v>
      </c>
      <c r="S13">
        <v>9496.0859999999993</v>
      </c>
      <c r="T13">
        <v>5274.5619999999999</v>
      </c>
      <c r="U13">
        <v>6034.2330000000002</v>
      </c>
      <c r="V13">
        <v>5726.8540000000003</v>
      </c>
      <c r="W13" t="s">
        <v>166</v>
      </c>
      <c r="X13" t="s">
        <v>166</v>
      </c>
      <c r="Z13">
        <v>1759.5519999999999</v>
      </c>
      <c r="AA13">
        <v>2644.3429999999998</v>
      </c>
      <c r="AB13">
        <v>2793.721</v>
      </c>
      <c r="AC13">
        <v>2723.3049999999998</v>
      </c>
      <c r="AD13" t="s">
        <v>166</v>
      </c>
      <c r="AE13" t="s">
        <v>166</v>
      </c>
      <c r="AG13">
        <v>2605.259</v>
      </c>
      <c r="AH13">
        <v>2860.7860000000001</v>
      </c>
      <c r="AI13">
        <v>2773.9279999999999</v>
      </c>
      <c r="AJ13">
        <v>1852.385</v>
      </c>
      <c r="AK13">
        <v>2158.259</v>
      </c>
      <c r="AL13" t="s">
        <v>166</v>
      </c>
      <c r="AM13" t="s">
        <v>166</v>
      </c>
      <c r="AO13">
        <v>1704.4059999999999</v>
      </c>
      <c r="AP13">
        <v>22.538</v>
      </c>
      <c r="AQ13">
        <v>-249.67599999999999</v>
      </c>
      <c r="AR13">
        <v>-330.95299999999997</v>
      </c>
      <c r="AS13">
        <v>245.44900000000001</v>
      </c>
      <c r="AT13" t="s">
        <v>166</v>
      </c>
      <c r="AU13" t="s">
        <v>166</v>
      </c>
      <c r="AW13">
        <f t="shared" si="10"/>
        <v>159.94803200000001</v>
      </c>
      <c r="AX13">
        <f t="shared" si="11"/>
        <v>-884.79099999999994</v>
      </c>
      <c r="AY13">
        <f t="shared" si="12"/>
        <v>-149.37800000000016</v>
      </c>
      <c r="AZ13">
        <f t="shared" si="13"/>
        <v>70.416000000000167</v>
      </c>
      <c r="BA13" t="e">
        <f t="shared" si="14"/>
        <v>#VALUE!</v>
      </c>
      <c r="BC13">
        <f t="shared" si="15"/>
        <v>0.16987293778591026</v>
      </c>
      <c r="BD13">
        <f t="shared" si="16"/>
        <v>0.27846662298551211</v>
      </c>
      <c r="BE13">
        <f t="shared" si="17"/>
        <v>0.52965933474665761</v>
      </c>
      <c r="BF13">
        <f t="shared" si="18"/>
        <v>0.45130922190110984</v>
      </c>
      <c r="BG13" t="e">
        <f t="shared" si="19"/>
        <v>#VALUE!</v>
      </c>
      <c r="BI13">
        <f t="shared" si="20"/>
        <v>159.77815906221412</v>
      </c>
      <c r="BJ13">
        <f t="shared" si="21"/>
        <v>-885.06946662298549</v>
      </c>
      <c r="BK13">
        <f t="shared" si="22"/>
        <v>-149.90765933474682</v>
      </c>
      <c r="BL13">
        <f t="shared" si="23"/>
        <v>69.964690778099055</v>
      </c>
      <c r="BM13" t="e">
        <f t="shared" si="24"/>
        <v>#VALUE!</v>
      </c>
      <c r="BO13">
        <f t="shared" si="25"/>
        <v>1544.6278409377858</v>
      </c>
      <c r="BP13">
        <f t="shared" si="26"/>
        <v>907.6074666229855</v>
      </c>
      <c r="BQ13">
        <f t="shared" si="27"/>
        <v>-99.768340665253163</v>
      </c>
      <c r="BR13">
        <f t="shared" si="28"/>
        <v>-400.91769077809903</v>
      </c>
      <c r="BS13" t="e">
        <f t="shared" si="29"/>
        <v>#VALUE!</v>
      </c>
      <c r="BU13">
        <f t="shared" si="30"/>
        <v>0.59288840032326373</v>
      </c>
      <c r="BV13">
        <f t="shared" si="31"/>
        <v>0.31725807754336938</v>
      </c>
      <c r="BW13">
        <f t="shared" si="32"/>
        <v>-3.5966449260850741E-2</v>
      </c>
      <c r="BX13">
        <f t="shared" si="33"/>
        <v>-0.2164332418898334</v>
      </c>
      <c r="BY13" t="e">
        <f t="shared" si="34"/>
        <v>#VALUE!</v>
      </c>
    </row>
    <row r="14" spans="1:77" x14ac:dyDescent="0.25">
      <c r="A14" t="s">
        <v>42</v>
      </c>
      <c r="B14" t="s">
        <v>43</v>
      </c>
      <c r="D14">
        <v>5582.7450879999997</v>
      </c>
      <c r="E14">
        <v>1012.84</v>
      </c>
      <c r="F14">
        <v>960.39302399999997</v>
      </c>
      <c r="G14">
        <v>233050000</v>
      </c>
      <c r="H14">
        <v>10022017024</v>
      </c>
      <c r="I14">
        <v>48.2337036132813</v>
      </c>
      <c r="J14">
        <v>1598886016</v>
      </c>
      <c r="K14">
        <v>10022017024</v>
      </c>
      <c r="L14">
        <v>104.40000152587901</v>
      </c>
      <c r="M14">
        <v>18.119585037231399</v>
      </c>
      <c r="N14">
        <f t="shared" si="7"/>
        <v>-52.446976000000063</v>
      </c>
      <c r="O14">
        <f t="shared" si="8"/>
        <v>0.18142329338609417</v>
      </c>
      <c r="P14">
        <f t="shared" si="9"/>
        <v>-52.62839929338616</v>
      </c>
      <c r="Q14">
        <v>285496976.18142331</v>
      </c>
      <c r="S14">
        <v>5086.7079999999996</v>
      </c>
      <c r="T14">
        <v>3736.2339999999999</v>
      </c>
      <c r="U14">
        <v>3352.4879999999998</v>
      </c>
      <c r="V14">
        <v>1716.7270000000001</v>
      </c>
      <c r="W14">
        <v>1402.818</v>
      </c>
      <c r="X14">
        <v>1041.1179999999999</v>
      </c>
      <c r="Z14">
        <v>1012.84</v>
      </c>
      <c r="AA14">
        <v>767.61400000000003</v>
      </c>
      <c r="AB14">
        <v>682.07799999999997</v>
      </c>
      <c r="AC14">
        <v>694.88300000000004</v>
      </c>
      <c r="AD14">
        <v>400.61900000000003</v>
      </c>
      <c r="AE14">
        <v>345.39499999999998</v>
      </c>
      <c r="AG14">
        <v>1332</v>
      </c>
      <c r="AH14">
        <v>1121.559</v>
      </c>
      <c r="AI14">
        <v>966.822</v>
      </c>
      <c r="AJ14">
        <v>787.46600000000001</v>
      </c>
      <c r="AK14">
        <v>843.33500000000004</v>
      </c>
      <c r="AL14">
        <v>500.81299999999999</v>
      </c>
      <c r="AM14">
        <v>384.22899999999998</v>
      </c>
      <c r="AO14">
        <v>233.05</v>
      </c>
      <c r="AP14">
        <v>41.741</v>
      </c>
      <c r="AQ14">
        <v>383.428</v>
      </c>
      <c r="AR14">
        <v>-458.28100000000001</v>
      </c>
      <c r="AS14">
        <v>-41.774999999999999</v>
      </c>
      <c r="AT14">
        <v>-56.534999999999997</v>
      </c>
      <c r="AU14">
        <v>-9.3019999999999996</v>
      </c>
      <c r="AW14">
        <f t="shared" si="10"/>
        <v>-52.446976000000063</v>
      </c>
      <c r="AX14">
        <f t="shared" si="11"/>
        <v>245.226</v>
      </c>
      <c r="AY14">
        <f t="shared" si="12"/>
        <v>85.536000000000058</v>
      </c>
      <c r="AZ14">
        <f t="shared" si="13"/>
        <v>-12.805000000000064</v>
      </c>
      <c r="BA14">
        <f t="shared" si="14"/>
        <v>294.26400000000001</v>
      </c>
      <c r="BC14">
        <f t="shared" si="15"/>
        <v>0.18142329338609417</v>
      </c>
      <c r="BD14">
        <f t="shared" si="16"/>
        <v>0.150905851092691</v>
      </c>
      <c r="BE14">
        <f t="shared" si="17"/>
        <v>0.18255762353214494</v>
      </c>
      <c r="BF14">
        <f t="shared" si="18"/>
        <v>0.2072738217109204</v>
      </c>
      <c r="BG14">
        <f t="shared" si="19"/>
        <v>0.23336208960422944</v>
      </c>
      <c r="BI14">
        <f t="shared" si="20"/>
        <v>-52.62839929338616</v>
      </c>
      <c r="BJ14">
        <f t="shared" si="21"/>
        <v>245.07509414890731</v>
      </c>
      <c r="BK14">
        <f t="shared" si="22"/>
        <v>85.35344237646791</v>
      </c>
      <c r="BL14">
        <f t="shared" si="23"/>
        <v>-13.012273821710984</v>
      </c>
      <c r="BM14">
        <f t="shared" si="24"/>
        <v>294.0306379103958</v>
      </c>
      <c r="BO14">
        <f t="shared" si="25"/>
        <v>285.67839929338618</v>
      </c>
      <c r="BP14">
        <f t="shared" si="26"/>
        <v>-203.3340941489073</v>
      </c>
      <c r="BQ14">
        <f t="shared" si="27"/>
        <v>298.07455762353209</v>
      </c>
      <c r="BR14">
        <f t="shared" si="28"/>
        <v>-445.268726178289</v>
      </c>
      <c r="BS14">
        <f t="shared" si="29"/>
        <v>-335.80563791039577</v>
      </c>
      <c r="BU14">
        <f t="shared" si="30"/>
        <v>0.21447327274278241</v>
      </c>
      <c r="BV14">
        <f t="shared" si="31"/>
        <v>-0.18129594087239931</v>
      </c>
      <c r="BW14">
        <f t="shared" si="32"/>
        <v>0.3083034494700494</v>
      </c>
      <c r="BX14">
        <f t="shared" si="33"/>
        <v>-0.56544501753509235</v>
      </c>
      <c r="BY14">
        <f t="shared" si="34"/>
        <v>-0.39818771651881607</v>
      </c>
    </row>
    <row r="15" spans="1:77" x14ac:dyDescent="0.25">
      <c r="A15" t="s">
        <v>44</v>
      </c>
      <c r="B15" t="s">
        <v>45</v>
      </c>
      <c r="D15">
        <v>400.91801600000002</v>
      </c>
      <c r="E15">
        <v>6.0971349999999997</v>
      </c>
      <c r="F15">
        <v>8.6737230000000007</v>
      </c>
      <c r="H15">
        <v>1637250048</v>
      </c>
      <c r="I15">
        <v>58.699161529541001</v>
      </c>
      <c r="J15">
        <v>770679552</v>
      </c>
      <c r="K15">
        <v>1637250048</v>
      </c>
      <c r="L15">
        <v>218.30000305175801</v>
      </c>
      <c r="M15">
        <v>17.1073093414307</v>
      </c>
      <c r="N15">
        <f t="shared" si="7"/>
        <v>2.576588000000001</v>
      </c>
      <c r="O15">
        <f t="shared" si="8"/>
        <v>1.5207934681588367E-2</v>
      </c>
      <c r="P15">
        <f t="shared" si="9"/>
        <v>2.5613800653184127</v>
      </c>
      <c r="Q15">
        <v>-2576587.9847920653</v>
      </c>
      <c r="S15">
        <v>177.5104</v>
      </c>
      <c r="T15">
        <v>90.875299999999996</v>
      </c>
      <c r="U15">
        <v>57.692999999999998</v>
      </c>
      <c r="V15">
        <v>73.450999999999993</v>
      </c>
      <c r="W15">
        <v>39.058799999999998</v>
      </c>
      <c r="X15">
        <v>16.807099999999998</v>
      </c>
      <c r="Z15">
        <v>6.0971000000000002</v>
      </c>
      <c r="AA15">
        <v>4.6504000000000003</v>
      </c>
      <c r="AB15">
        <v>5.4218000000000002</v>
      </c>
      <c r="AC15">
        <v>4.5822000000000003</v>
      </c>
      <c r="AD15">
        <v>4.5534999999999997</v>
      </c>
      <c r="AE15">
        <v>5.0930999999999997</v>
      </c>
      <c r="AG15" t="s">
        <v>166</v>
      </c>
      <c r="AH15" t="s">
        <v>166</v>
      </c>
      <c r="AI15" t="s">
        <v>166</v>
      </c>
      <c r="AJ15" t="s">
        <v>166</v>
      </c>
      <c r="AK15" t="s">
        <v>166</v>
      </c>
      <c r="AL15" t="s">
        <v>166</v>
      </c>
      <c r="AM15" t="s">
        <v>166</v>
      </c>
      <c r="AO15" t="s">
        <v>166</v>
      </c>
      <c r="AP15">
        <v>-349.62950000000001</v>
      </c>
      <c r="AQ15">
        <v>-126.0783</v>
      </c>
      <c r="AR15">
        <v>32.032600000000002</v>
      </c>
      <c r="AS15">
        <v>-17.662199999999999</v>
      </c>
      <c r="AT15">
        <v>-75.600099999999998</v>
      </c>
      <c r="AU15">
        <v>14.8811</v>
      </c>
      <c r="AW15">
        <f t="shared" si="10"/>
        <v>2.576588000000001</v>
      </c>
      <c r="AX15">
        <f t="shared" si="11"/>
        <v>1.4466999999999999</v>
      </c>
      <c r="AY15">
        <f t="shared" si="12"/>
        <v>-0.77139999999999986</v>
      </c>
      <c r="AZ15">
        <f t="shared" si="13"/>
        <v>0.8395999999999999</v>
      </c>
      <c r="BA15">
        <f t="shared" si="14"/>
        <v>2.8700000000000614E-2</v>
      </c>
      <c r="BC15">
        <f t="shared" si="15"/>
        <v>1.5207934681588367E-2</v>
      </c>
      <c r="BD15">
        <f t="shared" si="16"/>
        <v>2.6197901644072687E-2</v>
      </c>
      <c r="BE15">
        <f t="shared" si="17"/>
        <v>5.9661976356611759E-2</v>
      </c>
      <c r="BF15">
        <f t="shared" si="18"/>
        <v>7.942384691383704E-2</v>
      </c>
      <c r="BG15">
        <f t="shared" si="19"/>
        <v>6.1993710092442582E-2</v>
      </c>
      <c r="BI15">
        <f t="shared" si="20"/>
        <v>2.5613800653184127</v>
      </c>
      <c r="BJ15">
        <f t="shared" si="21"/>
        <v>1.4205020983559271</v>
      </c>
      <c r="BK15">
        <f t="shared" si="22"/>
        <v>-0.83106197635661161</v>
      </c>
      <c r="BL15">
        <f t="shared" si="23"/>
        <v>0.76017615308616282</v>
      </c>
      <c r="BM15">
        <f t="shared" si="24"/>
        <v>-3.3293710092441968E-2</v>
      </c>
      <c r="BO15" t="e">
        <f t="shared" si="25"/>
        <v>#VALUE!</v>
      </c>
      <c r="BP15">
        <f t="shared" si="26"/>
        <v>-351.05000209835595</v>
      </c>
      <c r="BQ15">
        <f t="shared" si="27"/>
        <v>-125.24723802364339</v>
      </c>
      <c r="BR15">
        <f t="shared" si="28"/>
        <v>31.272423846913838</v>
      </c>
      <c r="BS15">
        <f t="shared" si="29"/>
        <v>-17.628906289907558</v>
      </c>
      <c r="BU15" t="e">
        <f t="shared" si="30"/>
        <v>#VALUE!</v>
      </c>
      <c r="BV15" t="e">
        <f t="shared" si="31"/>
        <v>#VALUE!</v>
      </c>
      <c r="BW15" t="e">
        <f t="shared" si="32"/>
        <v>#VALUE!</v>
      </c>
      <c r="BX15" t="e">
        <f t="shared" si="33"/>
        <v>#VALUE!</v>
      </c>
      <c r="BY15" t="e">
        <f t="shared" si="34"/>
        <v>#VALUE!</v>
      </c>
    </row>
    <row r="16" spans="1:77" x14ac:dyDescent="0.25">
      <c r="A16" t="s">
        <v>46</v>
      </c>
      <c r="B16" t="s">
        <v>47</v>
      </c>
      <c r="C16">
        <v>37.999462127685497</v>
      </c>
      <c r="D16">
        <v>4879.9703040000004</v>
      </c>
      <c r="E16">
        <v>739.95020799999998</v>
      </c>
      <c r="F16">
        <v>704.99033599999996</v>
      </c>
      <c r="G16">
        <v>270161984</v>
      </c>
      <c r="H16">
        <v>7810688000</v>
      </c>
      <c r="I16">
        <v>28.996625900268601</v>
      </c>
      <c r="J16">
        <v>893657280</v>
      </c>
      <c r="K16">
        <v>7810688000</v>
      </c>
      <c r="L16">
        <v>617.70001220703102</v>
      </c>
      <c r="M16">
        <v>17.6512966156006</v>
      </c>
      <c r="N16">
        <f t="shared" si="7"/>
        <v>-34.959872000000018</v>
      </c>
      <c r="O16">
        <f t="shared" si="8"/>
        <v>0.15163006368983017</v>
      </c>
      <c r="P16">
        <f t="shared" si="9"/>
        <v>-35.111502063689848</v>
      </c>
      <c r="Q16">
        <v>305121856.15163004</v>
      </c>
      <c r="S16">
        <v>4251.8185999999996</v>
      </c>
      <c r="T16">
        <v>2826.0756000000001</v>
      </c>
      <c r="U16">
        <v>2574.3850000000002</v>
      </c>
      <c r="V16">
        <v>2539.355</v>
      </c>
      <c r="W16">
        <v>1533.8344</v>
      </c>
      <c r="X16">
        <v>455.31119999999999</v>
      </c>
      <c r="Z16">
        <v>739.9502</v>
      </c>
      <c r="AA16">
        <v>628.70849999999996</v>
      </c>
      <c r="AB16">
        <v>717.04430000000002</v>
      </c>
      <c r="AC16">
        <v>717.71230000000003</v>
      </c>
      <c r="AD16">
        <v>652.35749999999996</v>
      </c>
      <c r="AE16">
        <v>448.73489999999998</v>
      </c>
      <c r="AG16">
        <v>1824.6454000000001</v>
      </c>
      <c r="AH16">
        <v>1406.0453</v>
      </c>
      <c r="AI16">
        <v>1084.6474000000001</v>
      </c>
      <c r="AJ16">
        <v>1116.4674</v>
      </c>
      <c r="AK16">
        <v>1029.6808000000001</v>
      </c>
      <c r="AL16">
        <v>1011.7895</v>
      </c>
      <c r="AM16">
        <v>560.12040000000002</v>
      </c>
      <c r="AO16">
        <v>270.16199999999998</v>
      </c>
      <c r="AP16">
        <v>580.822</v>
      </c>
      <c r="AQ16">
        <v>122.7444</v>
      </c>
      <c r="AR16">
        <v>118.66289999999999</v>
      </c>
      <c r="AS16">
        <v>-69.868200000000002</v>
      </c>
      <c r="AT16">
        <v>-17.117799999999999</v>
      </c>
      <c r="AU16">
        <v>77.208100000000002</v>
      </c>
      <c r="AW16">
        <f t="shared" si="10"/>
        <v>-34.959872000000018</v>
      </c>
      <c r="AX16">
        <f t="shared" si="11"/>
        <v>111.24170000000004</v>
      </c>
      <c r="AY16">
        <f t="shared" si="12"/>
        <v>-88.335800000000063</v>
      </c>
      <c r="AZ16">
        <f t="shared" si="13"/>
        <v>-0.66800000000000637</v>
      </c>
      <c r="BA16">
        <f t="shared" si="14"/>
        <v>65.354800000000068</v>
      </c>
      <c r="BC16">
        <f t="shared" si="15"/>
        <v>0.15163006368983017</v>
      </c>
      <c r="BD16">
        <f t="shared" si="16"/>
        <v>0.14786813811859237</v>
      </c>
      <c r="BE16">
        <f t="shared" si="17"/>
        <v>0.25372438727399932</v>
      </c>
      <c r="BF16">
        <f t="shared" si="18"/>
        <v>0.27878980805124332</v>
      </c>
      <c r="BG16">
        <f t="shared" si="19"/>
        <v>0.25689889755469397</v>
      </c>
      <c r="BI16">
        <f t="shared" si="20"/>
        <v>-35.111502063689848</v>
      </c>
      <c r="BJ16">
        <f t="shared" si="21"/>
        <v>111.09383186188144</v>
      </c>
      <c r="BK16">
        <f t="shared" si="22"/>
        <v>-88.589524387274068</v>
      </c>
      <c r="BL16">
        <f t="shared" si="23"/>
        <v>-0.94678980805124968</v>
      </c>
      <c r="BM16">
        <f t="shared" si="24"/>
        <v>65.097901102445377</v>
      </c>
      <c r="BO16">
        <f t="shared" si="25"/>
        <v>305.27350206368982</v>
      </c>
      <c r="BP16">
        <f t="shared" si="26"/>
        <v>469.72816813811858</v>
      </c>
      <c r="BQ16">
        <f t="shared" si="27"/>
        <v>211.33392438727407</v>
      </c>
      <c r="BR16">
        <f t="shared" si="28"/>
        <v>119.60968980805124</v>
      </c>
      <c r="BS16">
        <f t="shared" si="29"/>
        <v>-134.96610110244538</v>
      </c>
      <c r="BU16">
        <f t="shared" si="30"/>
        <v>0.16730565953455384</v>
      </c>
      <c r="BV16">
        <f t="shared" si="31"/>
        <v>0.33407754937776085</v>
      </c>
      <c r="BW16">
        <f t="shared" si="32"/>
        <v>0.19484112937280268</v>
      </c>
      <c r="BX16">
        <f t="shared" si="33"/>
        <v>0.10713227256617724</v>
      </c>
      <c r="BY16">
        <f t="shared" si="34"/>
        <v>-0.13107567034603868</v>
      </c>
    </row>
    <row r="17" spans="1:77" x14ac:dyDescent="0.25">
      <c r="A17" t="s">
        <v>48</v>
      </c>
      <c r="B17" t="s">
        <v>49</v>
      </c>
      <c r="C17">
        <v>24.4143161773682</v>
      </c>
      <c r="D17">
        <v>1129.2326399999999</v>
      </c>
      <c r="E17">
        <v>251.18564799999999</v>
      </c>
      <c r="F17">
        <v>365.43321600000002</v>
      </c>
      <c r="G17">
        <v>78099008</v>
      </c>
      <c r="H17">
        <v>4803059712</v>
      </c>
      <c r="I17">
        <v>20.494428634643601</v>
      </c>
      <c r="J17">
        <v>81935920</v>
      </c>
      <c r="K17">
        <v>4803059712</v>
      </c>
      <c r="L17">
        <v>459.70001220703102</v>
      </c>
      <c r="M17">
        <v>23.368740081787099</v>
      </c>
      <c r="N17">
        <f t="shared" si="7"/>
        <v>114.24756800000003</v>
      </c>
      <c r="O17">
        <f t="shared" si="8"/>
        <v>0.22243923802981819</v>
      </c>
      <c r="P17">
        <f t="shared" si="9"/>
        <v>114.02512876197021</v>
      </c>
      <c r="Q17">
        <v>-36148559.777560756</v>
      </c>
      <c r="S17">
        <v>910.57749999999999</v>
      </c>
      <c r="T17">
        <v>798.21510000000001</v>
      </c>
      <c r="U17">
        <v>665.43460000000005</v>
      </c>
      <c r="V17" t="s">
        <v>166</v>
      </c>
      <c r="W17" t="s">
        <v>166</v>
      </c>
      <c r="X17" t="s">
        <v>166</v>
      </c>
      <c r="Z17">
        <v>251.18559999999999</v>
      </c>
      <c r="AA17">
        <v>192.70349999999999</v>
      </c>
      <c r="AB17">
        <v>163.2191</v>
      </c>
      <c r="AC17" t="s">
        <v>166</v>
      </c>
      <c r="AD17" t="s">
        <v>166</v>
      </c>
      <c r="AE17" t="s">
        <v>166</v>
      </c>
      <c r="AG17">
        <v>902.33630000000005</v>
      </c>
      <c r="AH17">
        <v>694.7894</v>
      </c>
      <c r="AI17">
        <v>524.44330000000002</v>
      </c>
      <c r="AJ17">
        <v>474.09120000000001</v>
      </c>
      <c r="AK17" t="s">
        <v>166</v>
      </c>
      <c r="AL17" t="s">
        <v>166</v>
      </c>
      <c r="AM17" t="s">
        <v>166</v>
      </c>
      <c r="AO17">
        <v>78.099000000000004</v>
      </c>
      <c r="AP17">
        <v>34.713799999999999</v>
      </c>
      <c r="AQ17">
        <v>98.360200000000006</v>
      </c>
      <c r="AR17">
        <v>49.712400000000002</v>
      </c>
      <c r="AS17" t="s">
        <v>166</v>
      </c>
      <c r="AT17" t="s">
        <v>166</v>
      </c>
      <c r="AU17" t="s">
        <v>166</v>
      </c>
      <c r="AW17">
        <f t="shared" si="10"/>
        <v>114.24756800000003</v>
      </c>
      <c r="AX17">
        <f t="shared" si="11"/>
        <v>58.482100000000003</v>
      </c>
      <c r="AY17">
        <f t="shared" si="12"/>
        <v>29.484399999999994</v>
      </c>
      <c r="AZ17" t="e">
        <f t="shared" si="13"/>
        <v>#VALUE!</v>
      </c>
      <c r="BA17" t="e">
        <f t="shared" si="14"/>
        <v>#VALUE!</v>
      </c>
      <c r="BC17">
        <f t="shared" si="15"/>
        <v>0.22243923802981819</v>
      </c>
      <c r="BD17">
        <f t="shared" si="16"/>
        <v>0.21162778566349377</v>
      </c>
      <c r="BE17">
        <f t="shared" si="17"/>
        <v>0.20448009565341471</v>
      </c>
      <c r="BF17" t="e">
        <f t="shared" si="18"/>
        <v>#VALUE!</v>
      </c>
      <c r="BG17" t="e">
        <f t="shared" si="19"/>
        <v>#VALUE!</v>
      </c>
      <c r="BI17">
        <f t="shared" si="20"/>
        <v>114.02512876197021</v>
      </c>
      <c r="BJ17">
        <f t="shared" si="21"/>
        <v>58.270472214336507</v>
      </c>
      <c r="BK17">
        <f t="shared" si="22"/>
        <v>29.279919904346578</v>
      </c>
      <c r="BL17" t="e">
        <f t="shared" si="23"/>
        <v>#VALUE!</v>
      </c>
      <c r="BM17" t="e">
        <f t="shared" si="24"/>
        <v>#VALUE!</v>
      </c>
      <c r="BO17">
        <f t="shared" si="25"/>
        <v>-35.926128761970205</v>
      </c>
      <c r="BP17">
        <f t="shared" si="26"/>
        <v>-23.556672214336508</v>
      </c>
      <c r="BQ17">
        <f t="shared" si="27"/>
        <v>69.080280095653421</v>
      </c>
      <c r="BR17" t="e">
        <f t="shared" si="28"/>
        <v>#VALUE!</v>
      </c>
      <c r="BS17" t="e">
        <f t="shared" si="29"/>
        <v>#VALUE!</v>
      </c>
      <c r="BU17">
        <f t="shared" si="30"/>
        <v>-3.9814566655436784E-2</v>
      </c>
      <c r="BV17">
        <f t="shared" si="31"/>
        <v>-3.3904766270666346E-2</v>
      </c>
      <c r="BW17">
        <f t="shared" si="32"/>
        <v>0.13172116050610888</v>
      </c>
      <c r="BX17" t="e">
        <f t="shared" si="33"/>
        <v>#VALUE!</v>
      </c>
      <c r="BY17" t="e">
        <f t="shared" si="34"/>
        <v>#VALUE!</v>
      </c>
    </row>
    <row r="18" spans="1:77" x14ac:dyDescent="0.25">
      <c r="A18" t="s">
        <v>50</v>
      </c>
      <c r="B18" t="s">
        <v>51</v>
      </c>
      <c r="C18">
        <v>17.315017700195298</v>
      </c>
      <c r="D18">
        <v>2892.4999680000001</v>
      </c>
      <c r="E18">
        <v>910.8</v>
      </c>
      <c r="F18">
        <v>882</v>
      </c>
      <c r="G18">
        <v>202400000</v>
      </c>
      <c r="H18">
        <v>8031345664</v>
      </c>
      <c r="I18">
        <v>26.383895874023398</v>
      </c>
      <c r="J18">
        <v>500200000</v>
      </c>
      <c r="K18">
        <v>8031345664</v>
      </c>
      <c r="L18">
        <v>803</v>
      </c>
      <c r="M18">
        <v>73.569480895996094</v>
      </c>
      <c r="N18">
        <f t="shared" si="7"/>
        <v>-28.799999999999955</v>
      </c>
      <c r="O18">
        <f t="shared" si="8"/>
        <v>0.31488332241184658</v>
      </c>
      <c r="P18">
        <f t="shared" si="9"/>
        <v>-29.114883322411799</v>
      </c>
      <c r="Q18">
        <v>231200000.31488332</v>
      </c>
      <c r="S18">
        <v>2632.5</v>
      </c>
      <c r="T18">
        <v>2252.4</v>
      </c>
      <c r="U18">
        <v>1691.7</v>
      </c>
      <c r="V18">
        <v>1199.8</v>
      </c>
      <c r="W18">
        <v>721.899</v>
      </c>
      <c r="X18">
        <v>765.09799999999996</v>
      </c>
      <c r="Z18">
        <v>910.8</v>
      </c>
      <c r="AA18">
        <v>948.6</v>
      </c>
      <c r="AB18">
        <v>859.6</v>
      </c>
      <c r="AC18">
        <v>296.8</v>
      </c>
      <c r="AD18">
        <v>201.11600000000001</v>
      </c>
      <c r="AE18">
        <v>96.784999999999997</v>
      </c>
      <c r="AG18">
        <v>870.2</v>
      </c>
      <c r="AH18">
        <v>817.3</v>
      </c>
      <c r="AI18">
        <v>823</v>
      </c>
      <c r="AJ18">
        <v>778.3</v>
      </c>
      <c r="AK18">
        <v>227.8</v>
      </c>
      <c r="AL18">
        <v>317.18799999999999</v>
      </c>
      <c r="AM18">
        <v>249.774</v>
      </c>
      <c r="AO18">
        <v>202.4</v>
      </c>
      <c r="AP18">
        <v>154.30000000000001</v>
      </c>
      <c r="AQ18">
        <v>158.6</v>
      </c>
      <c r="AR18">
        <v>161.4</v>
      </c>
      <c r="AS18">
        <v>139.6</v>
      </c>
      <c r="AT18">
        <v>158.55699999999999</v>
      </c>
      <c r="AU18">
        <v>143.79300000000001</v>
      </c>
      <c r="AW18">
        <f t="shared" si="10"/>
        <v>-28.799999999999955</v>
      </c>
      <c r="AX18">
        <f t="shared" si="11"/>
        <v>-37.800000000000068</v>
      </c>
      <c r="AY18">
        <f t="shared" si="12"/>
        <v>89</v>
      </c>
      <c r="AZ18">
        <f t="shared" si="13"/>
        <v>562.79999999999995</v>
      </c>
      <c r="BA18">
        <f t="shared" si="14"/>
        <v>95.683999999999997</v>
      </c>
      <c r="BC18">
        <f t="shared" si="15"/>
        <v>0.31488332241184658</v>
      </c>
      <c r="BD18">
        <f t="shared" si="16"/>
        <v>0.36034188034188036</v>
      </c>
      <c r="BE18">
        <f t="shared" si="17"/>
        <v>0.38163736458888298</v>
      </c>
      <c r="BF18">
        <f t="shared" si="18"/>
        <v>0.17544481882130403</v>
      </c>
      <c r="BG18">
        <f t="shared" si="19"/>
        <v>0.16762460410068347</v>
      </c>
      <c r="BI18">
        <f t="shared" si="20"/>
        <v>-29.114883322411799</v>
      </c>
      <c r="BJ18">
        <f t="shared" si="21"/>
        <v>-38.160341880341946</v>
      </c>
      <c r="BK18">
        <f t="shared" si="22"/>
        <v>88.618362635411117</v>
      </c>
      <c r="BL18">
        <f t="shared" si="23"/>
        <v>562.62455518117861</v>
      </c>
      <c r="BM18">
        <f t="shared" si="24"/>
        <v>95.516375395899317</v>
      </c>
      <c r="BO18">
        <f t="shared" si="25"/>
        <v>231.51488332241181</v>
      </c>
      <c r="BP18">
        <f t="shared" si="26"/>
        <v>192.46034188034196</v>
      </c>
      <c r="BQ18">
        <f t="shared" si="27"/>
        <v>69.981637364588877</v>
      </c>
      <c r="BR18">
        <f t="shared" si="28"/>
        <v>-401.22455518117863</v>
      </c>
      <c r="BS18">
        <f t="shared" si="29"/>
        <v>44.083624604100677</v>
      </c>
      <c r="BU18">
        <f t="shared" si="30"/>
        <v>0.26604790085315078</v>
      </c>
      <c r="BV18">
        <f t="shared" si="31"/>
        <v>0.23548310520046736</v>
      </c>
      <c r="BW18">
        <f t="shared" si="32"/>
        <v>8.5032366178115285E-2</v>
      </c>
      <c r="BX18">
        <f t="shared" si="33"/>
        <v>-0.51551401153948173</v>
      </c>
      <c r="BY18">
        <f t="shared" si="34"/>
        <v>0.19351898421466496</v>
      </c>
    </row>
    <row r="19" spans="1:77" x14ac:dyDescent="0.25">
      <c r="A19" t="s">
        <v>52</v>
      </c>
      <c r="B19" t="s">
        <v>53</v>
      </c>
      <c r="C19">
        <v>17.007686614990199</v>
      </c>
      <c r="D19">
        <v>3541.9909120000002</v>
      </c>
      <c r="E19">
        <v>2045.2710400000001</v>
      </c>
      <c r="F19">
        <v>2188.0120320000001</v>
      </c>
      <c r="G19">
        <v>512966016</v>
      </c>
      <c r="H19">
        <v>10135496704</v>
      </c>
      <c r="I19">
        <v>26.661678314208999</v>
      </c>
      <c r="J19">
        <v>941193024</v>
      </c>
      <c r="K19">
        <v>10135496704</v>
      </c>
      <c r="L19">
        <v>1689.25</v>
      </c>
      <c r="M19">
        <v>29.970117568969702</v>
      </c>
      <c r="N19">
        <f t="shared" si="7"/>
        <v>142.74099200000001</v>
      </c>
      <c r="O19">
        <f t="shared" si="8"/>
        <v>0.57743542849609664</v>
      </c>
      <c r="P19">
        <f t="shared" si="9"/>
        <v>142.1635565715039</v>
      </c>
      <c r="Q19">
        <v>370225024.57743543</v>
      </c>
      <c r="S19">
        <v>3137.6039999999998</v>
      </c>
      <c r="T19">
        <v>2799.8710000000001</v>
      </c>
      <c r="U19">
        <v>2427.3879999999999</v>
      </c>
      <c r="V19" t="s">
        <v>166</v>
      </c>
      <c r="W19" t="s">
        <v>166</v>
      </c>
      <c r="X19" t="s">
        <v>166</v>
      </c>
      <c r="Z19">
        <v>2045.271</v>
      </c>
      <c r="AA19">
        <v>1715.3430000000001</v>
      </c>
      <c r="AB19">
        <v>1370.5450000000001</v>
      </c>
      <c r="AC19" t="s">
        <v>166</v>
      </c>
      <c r="AD19" t="s">
        <v>166</v>
      </c>
      <c r="AE19" t="s">
        <v>166</v>
      </c>
      <c r="AG19">
        <v>2541.4989999999998</v>
      </c>
      <c r="AH19">
        <v>2171.3739999999998</v>
      </c>
      <c r="AI19">
        <v>1291.1210000000001</v>
      </c>
      <c r="AJ19">
        <v>763.73299999999995</v>
      </c>
      <c r="AK19" t="s">
        <v>166</v>
      </c>
      <c r="AL19" t="s">
        <v>166</v>
      </c>
      <c r="AM19" t="s">
        <v>166</v>
      </c>
      <c r="AO19">
        <v>512.96600000000001</v>
      </c>
      <c r="AP19">
        <v>225.59</v>
      </c>
      <c r="AQ19">
        <v>470.09899999999999</v>
      </c>
      <c r="AR19">
        <v>413.32799999999997</v>
      </c>
      <c r="AS19" t="s">
        <v>166</v>
      </c>
      <c r="AT19" t="s">
        <v>166</v>
      </c>
      <c r="AU19" t="s">
        <v>166</v>
      </c>
      <c r="AW19">
        <f t="shared" si="10"/>
        <v>142.74099200000001</v>
      </c>
      <c r="AX19">
        <f t="shared" si="11"/>
        <v>329.92799999999988</v>
      </c>
      <c r="AY19">
        <f t="shared" si="12"/>
        <v>344.798</v>
      </c>
      <c r="AZ19" t="e">
        <f t="shared" si="13"/>
        <v>#VALUE!</v>
      </c>
      <c r="BA19" t="e">
        <f t="shared" si="14"/>
        <v>#VALUE!</v>
      </c>
      <c r="BC19">
        <f t="shared" si="15"/>
        <v>0.57743542849609664</v>
      </c>
      <c r="BD19">
        <f t="shared" si="16"/>
        <v>0.54670474667931335</v>
      </c>
      <c r="BE19">
        <f t="shared" si="17"/>
        <v>0.48950290924117579</v>
      </c>
      <c r="BF19" t="e">
        <f t="shared" si="18"/>
        <v>#VALUE!</v>
      </c>
      <c r="BG19" t="e">
        <f t="shared" si="19"/>
        <v>#VALUE!</v>
      </c>
      <c r="BI19">
        <f t="shared" si="20"/>
        <v>142.1635565715039</v>
      </c>
      <c r="BJ19">
        <f t="shared" si="21"/>
        <v>329.38129525332056</v>
      </c>
      <c r="BK19">
        <f t="shared" si="22"/>
        <v>344.30849709075881</v>
      </c>
      <c r="BL19" t="e">
        <f t="shared" si="23"/>
        <v>#VALUE!</v>
      </c>
      <c r="BM19" t="e">
        <f t="shared" si="24"/>
        <v>#VALUE!</v>
      </c>
      <c r="BO19">
        <f t="shared" si="25"/>
        <v>370.80244342849608</v>
      </c>
      <c r="BP19">
        <f t="shared" si="26"/>
        <v>-103.79129525332056</v>
      </c>
      <c r="BQ19">
        <f t="shared" si="27"/>
        <v>125.79050290924118</v>
      </c>
      <c r="BR19" t="e">
        <f t="shared" si="28"/>
        <v>#VALUE!</v>
      </c>
      <c r="BS19" t="e">
        <f t="shared" si="29"/>
        <v>#VALUE!</v>
      </c>
      <c r="BU19">
        <f t="shared" si="30"/>
        <v>0.14589911049679583</v>
      </c>
      <c r="BV19">
        <f t="shared" si="31"/>
        <v>-4.7799824099082226E-2</v>
      </c>
      <c r="BW19">
        <f t="shared" si="32"/>
        <v>9.7427354143601708E-2</v>
      </c>
      <c r="BX19" t="e">
        <f t="shared" si="33"/>
        <v>#VALUE!</v>
      </c>
      <c r="BY19" t="e">
        <f t="shared" si="34"/>
        <v>#VALUE!</v>
      </c>
    </row>
    <row r="20" spans="1:77" x14ac:dyDescent="0.25">
      <c r="A20" t="s">
        <v>54</v>
      </c>
      <c r="B20" t="s">
        <v>55</v>
      </c>
      <c r="C20">
        <v>26.850021362304702</v>
      </c>
      <c r="D20">
        <v>4817.5662080000002</v>
      </c>
      <c r="E20">
        <v>1466.6190079999999</v>
      </c>
      <c r="F20">
        <v>1583.704064</v>
      </c>
      <c r="G20">
        <v>373401984</v>
      </c>
      <c r="H20">
        <v>3145747200</v>
      </c>
      <c r="I20">
        <v>24.340534210205099</v>
      </c>
      <c r="J20">
        <v>948449984</v>
      </c>
      <c r="K20">
        <v>3145747200</v>
      </c>
      <c r="L20">
        <v>243.75</v>
      </c>
      <c r="M20">
        <v>6.66983938217163</v>
      </c>
      <c r="N20">
        <f t="shared" si="7"/>
        <v>117.08505600000012</v>
      </c>
      <c r="O20">
        <f t="shared" si="8"/>
        <v>0.30443152095440801</v>
      </c>
      <c r="P20">
        <f t="shared" si="9"/>
        <v>116.78062447904571</v>
      </c>
      <c r="Q20">
        <v>256316928.30443153</v>
      </c>
      <c r="S20">
        <v>4159.2290000000003</v>
      </c>
      <c r="T20">
        <v>3841.13</v>
      </c>
      <c r="U20">
        <v>3154.9479999999999</v>
      </c>
      <c r="V20">
        <v>2749.8290000000002</v>
      </c>
      <c r="W20">
        <v>2223.1698999999999</v>
      </c>
      <c r="X20">
        <v>2311.9121</v>
      </c>
      <c r="Z20">
        <v>1466.6189999999999</v>
      </c>
      <c r="AA20">
        <v>1231.213</v>
      </c>
      <c r="AB20">
        <v>1125.846</v>
      </c>
      <c r="AC20">
        <v>993.65499999999997</v>
      </c>
      <c r="AD20">
        <v>1044.2158999999999</v>
      </c>
      <c r="AE20">
        <v>1065.2650000000001</v>
      </c>
      <c r="AG20">
        <v>2031.4069999999999</v>
      </c>
      <c r="AH20">
        <v>1756.396</v>
      </c>
      <c r="AI20">
        <v>1393.271</v>
      </c>
      <c r="AJ20">
        <v>1264.3810000000001</v>
      </c>
      <c r="AK20">
        <v>1214.96</v>
      </c>
      <c r="AL20">
        <v>1204.8759</v>
      </c>
      <c r="AM20">
        <v>1077.6990000000001</v>
      </c>
      <c r="AO20">
        <v>373.40199999999999</v>
      </c>
      <c r="AP20">
        <v>69.236000000000004</v>
      </c>
      <c r="AQ20">
        <v>210.078</v>
      </c>
      <c r="AR20">
        <v>98.24</v>
      </c>
      <c r="AS20">
        <v>308.286</v>
      </c>
      <c r="AT20">
        <v>240.071</v>
      </c>
      <c r="AU20">
        <v>129.44900000000001</v>
      </c>
      <c r="AW20">
        <f t="shared" si="10"/>
        <v>117.08505600000012</v>
      </c>
      <c r="AX20">
        <f t="shared" si="11"/>
        <v>235.40599999999995</v>
      </c>
      <c r="AY20">
        <f t="shared" si="12"/>
        <v>105.36699999999996</v>
      </c>
      <c r="AZ20">
        <f t="shared" si="13"/>
        <v>132.19100000000003</v>
      </c>
      <c r="BA20">
        <f t="shared" si="14"/>
        <v>-50.560899999999947</v>
      </c>
      <c r="BC20">
        <f t="shared" si="15"/>
        <v>0.30443152095440801</v>
      </c>
      <c r="BD20">
        <f t="shared" si="16"/>
        <v>0.29601952669593329</v>
      </c>
      <c r="BE20">
        <f t="shared" si="17"/>
        <v>0.29310281089158657</v>
      </c>
      <c r="BF20">
        <f t="shared" si="18"/>
        <v>0.31495130823075373</v>
      </c>
      <c r="BG20">
        <f t="shared" si="19"/>
        <v>0.37973848555673823</v>
      </c>
      <c r="BI20">
        <f t="shared" si="20"/>
        <v>116.78062447904571</v>
      </c>
      <c r="BJ20">
        <f t="shared" si="21"/>
        <v>235.10998047330401</v>
      </c>
      <c r="BK20">
        <f t="shared" si="22"/>
        <v>105.07389718910838</v>
      </c>
      <c r="BL20">
        <f t="shared" si="23"/>
        <v>131.87604869176928</v>
      </c>
      <c r="BM20">
        <f t="shared" si="24"/>
        <v>-50.940638485556683</v>
      </c>
      <c r="BO20">
        <f t="shared" si="25"/>
        <v>256.6213755209543</v>
      </c>
      <c r="BP20">
        <f t="shared" si="26"/>
        <v>-165.87398047330402</v>
      </c>
      <c r="BQ20">
        <f t="shared" si="27"/>
        <v>105.00410281089162</v>
      </c>
      <c r="BR20">
        <f t="shared" si="28"/>
        <v>-33.63604869176929</v>
      </c>
      <c r="BS20">
        <f t="shared" si="29"/>
        <v>359.22663848555669</v>
      </c>
      <c r="BU20">
        <f t="shared" si="30"/>
        <v>0.12632691308091107</v>
      </c>
      <c r="BV20">
        <f t="shared" si="31"/>
        <v>-9.4439967110665254E-2</v>
      </c>
      <c r="BW20">
        <f t="shared" si="32"/>
        <v>7.5365167875375019E-2</v>
      </c>
      <c r="BX20">
        <f t="shared" si="33"/>
        <v>-2.6602779298146119E-2</v>
      </c>
      <c r="BY20">
        <f t="shared" si="34"/>
        <v>0.29566951873770059</v>
      </c>
    </row>
    <row r="21" spans="1:77" x14ac:dyDescent="0.25">
      <c r="A21" t="s">
        <v>56</v>
      </c>
      <c r="B21" t="s">
        <v>57</v>
      </c>
      <c r="C21">
        <v>17.558126449585</v>
      </c>
      <c r="D21">
        <v>8201.2190719999999</v>
      </c>
      <c r="E21">
        <v>3118.1926400000002</v>
      </c>
      <c r="F21">
        <v>3383.3011200000001</v>
      </c>
      <c r="G21">
        <v>694411904</v>
      </c>
      <c r="H21">
        <v>8844271616</v>
      </c>
      <c r="I21">
        <v>20.0289516448975</v>
      </c>
      <c r="J21">
        <v>1171194752</v>
      </c>
      <c r="K21">
        <v>8844271616</v>
      </c>
      <c r="L21">
        <v>739.34997558593795</v>
      </c>
      <c r="M21">
        <v>20.627992630004901</v>
      </c>
      <c r="N21">
        <f t="shared" si="7"/>
        <v>265.10847999999987</v>
      </c>
      <c r="O21">
        <f t="shared" si="8"/>
        <v>0.38021087019195776</v>
      </c>
      <c r="P21">
        <f t="shared" si="9"/>
        <v>264.72826912980793</v>
      </c>
      <c r="Q21">
        <v>429303424.38021088</v>
      </c>
      <c r="S21">
        <v>7161.6013000000003</v>
      </c>
      <c r="T21">
        <v>6030.8873000000003</v>
      </c>
      <c r="U21">
        <v>5319.7097000000003</v>
      </c>
      <c r="V21">
        <v>4248.1758</v>
      </c>
      <c r="W21">
        <v>2958.6343000000002</v>
      </c>
      <c r="X21" t="s">
        <v>166</v>
      </c>
      <c r="Z21">
        <v>3118.1925000000001</v>
      </c>
      <c r="AA21">
        <v>2930.4825000000001</v>
      </c>
      <c r="AB21">
        <v>2819.328</v>
      </c>
      <c r="AC21">
        <v>2433.0396999999998</v>
      </c>
      <c r="AD21">
        <v>1780.4955</v>
      </c>
      <c r="AE21" t="s">
        <v>166</v>
      </c>
      <c r="AG21">
        <v>2997.8611000000001</v>
      </c>
      <c r="AH21">
        <v>2766.2132000000001</v>
      </c>
      <c r="AI21">
        <v>2619.2422000000001</v>
      </c>
      <c r="AJ21">
        <v>2531.7193000000002</v>
      </c>
      <c r="AK21">
        <v>2123.2523999999999</v>
      </c>
      <c r="AL21">
        <v>1469.5853</v>
      </c>
      <c r="AM21" t="s">
        <v>166</v>
      </c>
      <c r="AO21">
        <v>694.41189999999995</v>
      </c>
      <c r="AP21">
        <v>624.47739999999999</v>
      </c>
      <c r="AQ21">
        <v>552.10860000000002</v>
      </c>
      <c r="AR21">
        <v>311.47289999999998</v>
      </c>
      <c r="AS21">
        <v>78.194699999999997</v>
      </c>
      <c r="AT21">
        <v>332.93650000000002</v>
      </c>
      <c r="AU21" t="s">
        <v>166</v>
      </c>
      <c r="AW21">
        <f t="shared" si="10"/>
        <v>265.10847999999987</v>
      </c>
      <c r="AX21">
        <f t="shared" si="11"/>
        <v>187.71000000000004</v>
      </c>
      <c r="AY21">
        <f t="shared" si="12"/>
        <v>111.1545000000001</v>
      </c>
      <c r="AZ21">
        <f t="shared" si="13"/>
        <v>386.28830000000016</v>
      </c>
      <c r="BA21">
        <f t="shared" si="14"/>
        <v>652.54419999999982</v>
      </c>
      <c r="BC21">
        <f t="shared" si="15"/>
        <v>0.38021087019195776</v>
      </c>
      <c r="BD21">
        <f t="shared" si="16"/>
        <v>0.40919375112378847</v>
      </c>
      <c r="BE21">
        <f t="shared" si="17"/>
        <v>0.46748145998350854</v>
      </c>
      <c r="BF21">
        <f t="shared" si="18"/>
        <v>0.45736324672002304</v>
      </c>
      <c r="BG21">
        <f t="shared" si="19"/>
        <v>0.41912001381863717</v>
      </c>
      <c r="BI21">
        <f t="shared" si="20"/>
        <v>264.72826912980793</v>
      </c>
      <c r="BJ21">
        <f t="shared" si="21"/>
        <v>187.30080624887626</v>
      </c>
      <c r="BK21">
        <f t="shared" si="22"/>
        <v>110.6870185400166</v>
      </c>
      <c r="BL21">
        <f t="shared" si="23"/>
        <v>385.83093675328013</v>
      </c>
      <c r="BM21">
        <f t="shared" si="24"/>
        <v>652.12507998618116</v>
      </c>
      <c r="BO21">
        <f t="shared" si="25"/>
        <v>429.68363087019202</v>
      </c>
      <c r="BP21">
        <f t="shared" si="26"/>
        <v>437.17659375112373</v>
      </c>
      <c r="BQ21">
        <f t="shared" si="27"/>
        <v>441.42158145998343</v>
      </c>
      <c r="BR21">
        <f t="shared" si="28"/>
        <v>-74.358036753280146</v>
      </c>
      <c r="BS21">
        <f t="shared" si="29"/>
        <v>-573.93037998618115</v>
      </c>
      <c r="BU21">
        <f t="shared" si="30"/>
        <v>0.14333006651648805</v>
      </c>
      <c r="BV21">
        <f t="shared" si="31"/>
        <v>0.15804153987520692</v>
      </c>
      <c r="BW21">
        <f t="shared" si="32"/>
        <v>0.16853026476894095</v>
      </c>
      <c r="BX21">
        <f t="shared" si="33"/>
        <v>-2.9370569143775196E-2</v>
      </c>
      <c r="BY21">
        <f t="shared" si="34"/>
        <v>-0.2703071853285936</v>
      </c>
    </row>
    <row r="22" spans="1:77" s="2" customFormat="1" x14ac:dyDescent="0.25">
      <c r="A22" s="2" t="s">
        <v>58</v>
      </c>
      <c r="B22" s="2" t="s">
        <v>59</v>
      </c>
      <c r="C22" s="2">
        <v>56.500686645507798</v>
      </c>
      <c r="D22" s="2">
        <v>5144.9830400000001</v>
      </c>
      <c r="E22" s="2">
        <v>240.852</v>
      </c>
      <c r="F22" s="2">
        <v>231.98400000000001</v>
      </c>
      <c r="G22" s="2">
        <v>269288000</v>
      </c>
      <c r="H22" s="2">
        <v>12370843648</v>
      </c>
      <c r="I22" s="2">
        <v>55.9345893859863</v>
      </c>
      <c r="J22" s="2">
        <v>187592000</v>
      </c>
      <c r="K22" s="2">
        <v>12370843648</v>
      </c>
      <c r="L22" s="2">
        <v>2339.5</v>
      </c>
      <c r="M22" s="2">
        <v>38.350074768066399</v>
      </c>
      <c r="N22" s="2">
        <f t="shared" si="7"/>
        <v>-8.867999999999995</v>
      </c>
      <c r="O22" s="2">
        <f t="shared" si="8"/>
        <v>4.6812982302853225E-2</v>
      </c>
      <c r="P22" s="2">
        <f t="shared" si="9"/>
        <v>-8.9148129823028484</v>
      </c>
      <c r="Q22" s="2">
        <v>278156000.04681301</v>
      </c>
      <c r="S22" s="2">
        <v>4570.8239999999996</v>
      </c>
      <c r="T22" s="2">
        <v>4247.192</v>
      </c>
      <c r="U22" s="2">
        <v>3675.3679999999999</v>
      </c>
      <c r="V22" s="2">
        <v>3267.3330000000001</v>
      </c>
      <c r="W22" s="2">
        <v>2855.6626000000001</v>
      </c>
      <c r="X22" s="2">
        <v>2414.7485999999999</v>
      </c>
      <c r="Z22" s="2">
        <v>240.852</v>
      </c>
      <c r="AA22" s="2">
        <v>210.11099999999999</v>
      </c>
      <c r="AB22" s="2">
        <v>208.87</v>
      </c>
      <c r="AC22" s="2">
        <v>182.709</v>
      </c>
      <c r="AD22" s="2">
        <v>169.02440000000001</v>
      </c>
      <c r="AE22" s="2">
        <v>151.57089999999999</v>
      </c>
      <c r="AG22" s="2">
        <v>670.09</v>
      </c>
      <c r="AH22" s="2">
        <v>554.19899999999996</v>
      </c>
      <c r="AI22" s="2">
        <v>644.43700000000001</v>
      </c>
      <c r="AJ22" s="2">
        <v>629.60299999999995</v>
      </c>
      <c r="AK22" s="2">
        <v>558.08500000000004</v>
      </c>
      <c r="AL22" s="2">
        <v>519.89409999999998</v>
      </c>
      <c r="AM22" s="2">
        <v>362.15469999999999</v>
      </c>
      <c r="AO22" s="2">
        <v>269.28800000000001</v>
      </c>
      <c r="AP22" s="2">
        <v>342.70499999999998</v>
      </c>
      <c r="AQ22" s="2">
        <v>252.22</v>
      </c>
      <c r="AR22" s="2">
        <v>330.71800000000002</v>
      </c>
      <c r="AS22" s="2">
        <v>258.96199999999999</v>
      </c>
      <c r="AT22" s="2">
        <v>385.35910000000001</v>
      </c>
      <c r="AU22" s="2">
        <v>156.5538</v>
      </c>
      <c r="AW22" s="2">
        <f t="shared" si="10"/>
        <v>-8.867999999999995</v>
      </c>
      <c r="AX22" s="2">
        <f t="shared" si="11"/>
        <v>30.741000000000014</v>
      </c>
      <c r="AY22" s="2">
        <f t="shared" si="12"/>
        <v>1.2409999999999854</v>
      </c>
      <c r="AZ22" s="2">
        <f t="shared" si="13"/>
        <v>26.161000000000001</v>
      </c>
      <c r="BA22" s="2">
        <f t="shared" si="14"/>
        <v>13.684599999999989</v>
      </c>
      <c r="BC22" s="2">
        <f t="shared" si="15"/>
        <v>4.6812982302853225E-2</v>
      </c>
      <c r="BD22" s="2">
        <f t="shared" si="16"/>
        <v>4.5967860499551066E-2</v>
      </c>
      <c r="BE22" s="2">
        <f t="shared" si="17"/>
        <v>4.9178374794452431E-2</v>
      </c>
      <c r="BF22" s="2">
        <f t="shared" si="18"/>
        <v>4.9711756754697765E-2</v>
      </c>
      <c r="BG22" s="2">
        <f t="shared" si="19"/>
        <v>5.1731611072394525E-2</v>
      </c>
      <c r="BI22" s="2">
        <f t="shared" si="20"/>
        <v>-8.9148129823028484</v>
      </c>
      <c r="BJ22" s="2">
        <f t="shared" si="21"/>
        <v>30.695032139500462</v>
      </c>
      <c r="BK22" s="2">
        <f t="shared" si="22"/>
        <v>1.1918216252055329</v>
      </c>
      <c r="BL22" s="2">
        <f t="shared" si="23"/>
        <v>26.111288243245305</v>
      </c>
      <c r="BM22" s="2">
        <f t="shared" si="24"/>
        <v>13.632868388927594</v>
      </c>
      <c r="BO22" s="2">
        <f t="shared" si="25"/>
        <v>278.20281298230287</v>
      </c>
      <c r="BP22" s="2">
        <f t="shared" si="26"/>
        <v>312.0099678604995</v>
      </c>
      <c r="BQ22" s="2">
        <f t="shared" si="27"/>
        <v>251.02817837479446</v>
      </c>
      <c r="BR22" s="2">
        <f t="shared" si="28"/>
        <v>304.60671175675469</v>
      </c>
      <c r="BS22" s="2">
        <f t="shared" si="29"/>
        <v>245.3291316110724</v>
      </c>
      <c r="BU22" s="2">
        <f t="shared" si="30"/>
        <v>0.41517230966333307</v>
      </c>
      <c r="BV22" s="2">
        <f t="shared" si="31"/>
        <v>0.56299265762027628</v>
      </c>
      <c r="BW22" s="2">
        <f t="shared" si="32"/>
        <v>0.38953098343948978</v>
      </c>
      <c r="BX22" s="2">
        <f t="shared" si="33"/>
        <v>0.48380759265244083</v>
      </c>
      <c r="BY22" s="2">
        <f t="shared" si="34"/>
        <v>0.43959097917176126</v>
      </c>
    </row>
    <row r="23" spans="1:77" x14ac:dyDescent="0.25">
      <c r="A23" t="s">
        <v>60</v>
      </c>
      <c r="B23" t="s">
        <v>61</v>
      </c>
      <c r="D23">
        <v>2065.2956159999999</v>
      </c>
      <c r="E23">
        <v>28.289576</v>
      </c>
      <c r="F23">
        <v>26.400735999999998</v>
      </c>
      <c r="G23">
        <v>378649792</v>
      </c>
      <c r="H23">
        <v>5762500608</v>
      </c>
      <c r="I23">
        <v>21.1399841308594</v>
      </c>
      <c r="J23">
        <v>0</v>
      </c>
      <c r="K23">
        <v>5762500608</v>
      </c>
      <c r="L23">
        <v>18.350000381469702</v>
      </c>
      <c r="M23">
        <v>7.8540773391723597</v>
      </c>
      <c r="N23">
        <f t="shared" si="7"/>
        <v>-1.8888400000000019</v>
      </c>
      <c r="O23">
        <f t="shared" si="8"/>
        <v>1.3697591657503427E-2</v>
      </c>
      <c r="P23">
        <f t="shared" si="9"/>
        <v>-1.9025375916575054</v>
      </c>
      <c r="Q23">
        <v>380538632.01369756</v>
      </c>
      <c r="S23">
        <v>2224.5223000000001</v>
      </c>
      <c r="T23">
        <v>2232.7365</v>
      </c>
      <c r="U23">
        <v>2205.6134999999999</v>
      </c>
      <c r="V23">
        <v>2012.1945000000001</v>
      </c>
      <c r="W23">
        <v>1813.3681999999999</v>
      </c>
      <c r="X23">
        <v>1641.6107</v>
      </c>
      <c r="Z23">
        <v>28.2896</v>
      </c>
      <c r="AA23">
        <v>29.9359</v>
      </c>
      <c r="AB23">
        <v>35.003900000000002</v>
      </c>
      <c r="AC23">
        <v>41.7226</v>
      </c>
      <c r="AD23">
        <v>30.864999999999998</v>
      </c>
      <c r="AE23">
        <v>7.5504999999999995</v>
      </c>
      <c r="AG23" t="s">
        <v>166</v>
      </c>
      <c r="AH23" t="s">
        <v>166</v>
      </c>
      <c r="AI23" t="s">
        <v>166</v>
      </c>
      <c r="AJ23" t="s">
        <v>166</v>
      </c>
      <c r="AK23" t="s">
        <v>166</v>
      </c>
      <c r="AL23" t="s">
        <v>166</v>
      </c>
      <c r="AM23" t="s">
        <v>166</v>
      </c>
      <c r="AO23">
        <v>378.64980000000003</v>
      </c>
      <c r="AP23">
        <v>592.2423</v>
      </c>
      <c r="AQ23">
        <v>427.39890000000003</v>
      </c>
      <c r="AR23">
        <v>592.51379999999995</v>
      </c>
      <c r="AS23">
        <v>816.24289999999996</v>
      </c>
      <c r="AT23">
        <v>592.33540000000005</v>
      </c>
      <c r="AU23">
        <v>789.55169999999998</v>
      </c>
      <c r="AW23">
        <f t="shared" si="10"/>
        <v>-1.8888400000000019</v>
      </c>
      <c r="AX23">
        <f t="shared" si="11"/>
        <v>-1.6463000000000001</v>
      </c>
      <c r="AY23">
        <f t="shared" si="12"/>
        <v>-5.0680000000000014</v>
      </c>
      <c r="AZ23">
        <f t="shared" si="13"/>
        <v>-6.7186999999999983</v>
      </c>
      <c r="BA23">
        <f t="shared" si="14"/>
        <v>10.857600000000001</v>
      </c>
      <c r="BC23">
        <f t="shared" si="15"/>
        <v>1.3697591657503427E-2</v>
      </c>
      <c r="BD23">
        <f t="shared" si="16"/>
        <v>1.345722629977681E-2</v>
      </c>
      <c r="BE23">
        <f t="shared" si="17"/>
        <v>1.5677577716851049E-2</v>
      </c>
      <c r="BF23">
        <f t="shared" si="18"/>
        <v>1.8916550882554898E-2</v>
      </c>
      <c r="BG23">
        <f t="shared" si="19"/>
        <v>1.533897443810725E-2</v>
      </c>
      <c r="BI23">
        <f t="shared" si="20"/>
        <v>-1.9025375916575054</v>
      </c>
      <c r="BJ23">
        <f t="shared" si="21"/>
        <v>-1.6597572262997768</v>
      </c>
      <c r="BK23">
        <f t="shared" si="22"/>
        <v>-5.0836775777168528</v>
      </c>
      <c r="BL23">
        <f t="shared" si="23"/>
        <v>-6.737616550882553</v>
      </c>
      <c r="BM23">
        <f t="shared" si="24"/>
        <v>10.842261025561895</v>
      </c>
      <c r="BO23">
        <f t="shared" si="25"/>
        <v>380.55233759165753</v>
      </c>
      <c r="BP23">
        <f t="shared" si="26"/>
        <v>593.9020572262998</v>
      </c>
      <c r="BQ23">
        <f t="shared" si="27"/>
        <v>432.48257757771688</v>
      </c>
      <c r="BR23">
        <f t="shared" si="28"/>
        <v>599.25141655088248</v>
      </c>
      <c r="BS23">
        <f t="shared" si="29"/>
        <v>805.40063897443804</v>
      </c>
      <c r="BU23" t="e">
        <f t="shared" si="30"/>
        <v>#VALUE!</v>
      </c>
      <c r="BV23" t="e">
        <f t="shared" si="31"/>
        <v>#VALUE!</v>
      </c>
      <c r="BW23" t="e">
        <f t="shared" si="32"/>
        <v>#VALUE!</v>
      </c>
      <c r="BX23" t="e">
        <f t="shared" si="33"/>
        <v>#VALUE!</v>
      </c>
      <c r="BY23" t="e">
        <f t="shared" si="34"/>
        <v>#VALUE!</v>
      </c>
    </row>
    <row r="24" spans="1:77" x14ac:dyDescent="0.25">
      <c r="A24" t="s">
        <v>62</v>
      </c>
      <c r="B24" t="s">
        <v>63</v>
      </c>
      <c r="C24">
        <v>33.3874702453613</v>
      </c>
      <c r="D24">
        <v>2418.8538880000001</v>
      </c>
      <c r="E24">
        <v>270.463008</v>
      </c>
      <c r="F24">
        <v>265.53199999999998</v>
      </c>
      <c r="G24">
        <v>321423008</v>
      </c>
      <c r="H24">
        <v>5982374912</v>
      </c>
      <c r="I24">
        <v>28.207008361816399</v>
      </c>
      <c r="J24">
        <v>0</v>
      </c>
      <c r="K24">
        <v>5982374912</v>
      </c>
      <c r="L24">
        <v>227.89999389648401</v>
      </c>
      <c r="M24">
        <v>18.197196960449201</v>
      </c>
      <c r="N24">
        <f t="shared" si="7"/>
        <v>-4.9310080000000198</v>
      </c>
      <c r="O24">
        <f t="shared" si="8"/>
        <v>0.11181452891461297</v>
      </c>
      <c r="P24">
        <f t="shared" si="9"/>
        <v>-5.0428225289146331</v>
      </c>
      <c r="Q24">
        <v>326354016.1118145</v>
      </c>
      <c r="S24">
        <v>2315.9989999999998</v>
      </c>
      <c r="T24">
        <v>2341.489</v>
      </c>
      <c r="U24">
        <v>2157.4679999999998</v>
      </c>
      <c r="V24">
        <v>1494.674</v>
      </c>
      <c r="W24">
        <v>1112.9649999999999</v>
      </c>
      <c r="X24">
        <v>761.495</v>
      </c>
      <c r="Z24">
        <v>270.46300000000002</v>
      </c>
      <c r="AA24">
        <v>235.43799999999999</v>
      </c>
      <c r="AB24">
        <v>242.011</v>
      </c>
      <c r="AC24">
        <v>219.191</v>
      </c>
      <c r="AD24">
        <v>192.327</v>
      </c>
      <c r="AE24">
        <v>146.33099999999999</v>
      </c>
      <c r="AG24">
        <v>1125.875</v>
      </c>
      <c r="AH24">
        <v>834.31600000000003</v>
      </c>
      <c r="AI24">
        <v>792.77499999999998</v>
      </c>
      <c r="AJ24">
        <v>579.86500000000001</v>
      </c>
      <c r="AK24">
        <v>405.27499999999998</v>
      </c>
      <c r="AL24">
        <v>364.26499999999999</v>
      </c>
      <c r="AM24">
        <v>269.072</v>
      </c>
      <c r="AO24">
        <v>321.423</v>
      </c>
      <c r="AP24">
        <v>254.197</v>
      </c>
      <c r="AQ24">
        <v>331.50700000000001</v>
      </c>
      <c r="AR24">
        <v>147.59100000000001</v>
      </c>
      <c r="AS24">
        <v>72.688000000000002</v>
      </c>
      <c r="AT24">
        <v>11.513999999999999</v>
      </c>
      <c r="AU24">
        <v>105.277</v>
      </c>
      <c r="AW24">
        <f t="shared" si="10"/>
        <v>-4.9310080000000198</v>
      </c>
      <c r="AX24">
        <f t="shared" si="11"/>
        <v>35.025000000000034</v>
      </c>
      <c r="AY24">
        <f t="shared" si="12"/>
        <v>-6.5730000000000075</v>
      </c>
      <c r="AZ24">
        <f t="shared" si="13"/>
        <v>22.819999999999993</v>
      </c>
      <c r="BA24">
        <f t="shared" si="14"/>
        <v>26.864000000000004</v>
      </c>
      <c r="BC24">
        <f t="shared" si="15"/>
        <v>0.11181452891461297</v>
      </c>
      <c r="BD24">
        <f t="shared" si="16"/>
        <v>0.10165721142366642</v>
      </c>
      <c r="BE24">
        <f t="shared" si="17"/>
        <v>0.10335773518474782</v>
      </c>
      <c r="BF24">
        <f t="shared" si="18"/>
        <v>0.10159640838241865</v>
      </c>
      <c r="BG24">
        <f t="shared" si="19"/>
        <v>0.12867488161298049</v>
      </c>
      <c r="BI24">
        <f t="shared" si="20"/>
        <v>-5.0428225289146331</v>
      </c>
      <c r="BJ24">
        <f t="shared" si="21"/>
        <v>34.92334278857637</v>
      </c>
      <c r="BK24">
        <f t="shared" si="22"/>
        <v>-6.6763577351847552</v>
      </c>
      <c r="BL24">
        <f t="shared" si="23"/>
        <v>22.718403591617573</v>
      </c>
      <c r="BM24">
        <f t="shared" si="24"/>
        <v>26.735325118387024</v>
      </c>
      <c r="BO24">
        <f t="shared" si="25"/>
        <v>326.46582252891466</v>
      </c>
      <c r="BP24">
        <f t="shared" si="26"/>
        <v>219.27365721142363</v>
      </c>
      <c r="BQ24">
        <f t="shared" si="27"/>
        <v>338.18335773518476</v>
      </c>
      <c r="BR24">
        <f t="shared" si="28"/>
        <v>124.87259640838244</v>
      </c>
      <c r="BS24">
        <f t="shared" si="29"/>
        <v>45.952674881612978</v>
      </c>
      <c r="BU24">
        <f t="shared" si="30"/>
        <v>0.28996631289345143</v>
      </c>
      <c r="BV24">
        <f t="shared" si="31"/>
        <v>0.26281847311021678</v>
      </c>
      <c r="BW24">
        <f t="shared" si="32"/>
        <v>0.4265817637226007</v>
      </c>
      <c r="BX24">
        <f t="shared" si="33"/>
        <v>0.2153477040490156</v>
      </c>
      <c r="BY24">
        <f t="shared" si="34"/>
        <v>0.11338640400126576</v>
      </c>
    </row>
    <row r="25" spans="1:77" x14ac:dyDescent="0.25">
      <c r="A25" t="s">
        <v>64</v>
      </c>
      <c r="B25" t="s">
        <v>65</v>
      </c>
      <c r="C25">
        <v>27.917070388793899</v>
      </c>
      <c r="D25">
        <v>2904.1000960000001</v>
      </c>
      <c r="E25">
        <v>77.900000000000006</v>
      </c>
      <c r="F25">
        <v>67.3</v>
      </c>
      <c r="G25">
        <v>-569000000</v>
      </c>
      <c r="H25">
        <v>4836353024</v>
      </c>
      <c r="I25">
        <v>22.118341445922901</v>
      </c>
      <c r="J25">
        <v>392800000</v>
      </c>
      <c r="K25">
        <v>4836353024</v>
      </c>
      <c r="L25">
        <v>673</v>
      </c>
      <c r="M25">
        <v>22.370172500610401</v>
      </c>
      <c r="N25">
        <f t="shared" si="7"/>
        <v>-10.600000000000009</v>
      </c>
      <c r="O25">
        <f t="shared" si="8"/>
        <v>2.6824144287346217E-2</v>
      </c>
      <c r="P25">
        <f t="shared" si="9"/>
        <v>-10.626824144287355</v>
      </c>
      <c r="Q25">
        <v>-558399999.97317588</v>
      </c>
      <c r="S25">
        <v>2320.6</v>
      </c>
      <c r="T25">
        <v>1567</v>
      </c>
      <c r="U25">
        <v>1409.6</v>
      </c>
      <c r="V25">
        <v>1211</v>
      </c>
      <c r="W25" t="s">
        <v>166</v>
      </c>
      <c r="X25" t="s">
        <v>166</v>
      </c>
      <c r="Z25">
        <v>77.900000000000006</v>
      </c>
      <c r="AA25">
        <v>81.2</v>
      </c>
      <c r="AB25">
        <v>88.3</v>
      </c>
      <c r="AC25">
        <v>88.3</v>
      </c>
      <c r="AD25" t="s">
        <v>166</v>
      </c>
      <c r="AE25" t="s">
        <v>166</v>
      </c>
      <c r="AG25">
        <v>1206.4000000000001</v>
      </c>
      <c r="AH25">
        <v>485.4</v>
      </c>
      <c r="AI25">
        <v>420.1</v>
      </c>
      <c r="AJ25">
        <v>401.7</v>
      </c>
      <c r="AK25">
        <v>433.4</v>
      </c>
      <c r="AL25" t="s">
        <v>166</v>
      </c>
      <c r="AM25" t="s">
        <v>166</v>
      </c>
      <c r="AO25">
        <v>-569</v>
      </c>
      <c r="AP25">
        <v>42.7</v>
      </c>
      <c r="AQ25">
        <v>-32.799999999999997</v>
      </c>
      <c r="AR25">
        <v>-47.3</v>
      </c>
      <c r="AS25">
        <v>-537.9</v>
      </c>
      <c r="AT25" t="s">
        <v>166</v>
      </c>
      <c r="AU25" t="s">
        <v>166</v>
      </c>
      <c r="AW25">
        <f t="shared" si="10"/>
        <v>-10.600000000000009</v>
      </c>
      <c r="AX25">
        <f t="shared" si="11"/>
        <v>-3.2999999999999972</v>
      </c>
      <c r="AY25">
        <f t="shared" si="12"/>
        <v>-7.0999999999999943</v>
      </c>
      <c r="AZ25">
        <f t="shared" si="13"/>
        <v>0</v>
      </c>
      <c r="BA25" t="e">
        <f t="shared" si="14"/>
        <v>#VALUE!</v>
      </c>
      <c r="BC25">
        <f t="shared" si="15"/>
        <v>2.6824144287346217E-2</v>
      </c>
      <c r="BD25">
        <f t="shared" si="16"/>
        <v>3.4990950616219943E-2</v>
      </c>
      <c r="BE25">
        <f t="shared" si="17"/>
        <v>5.6349712827058071E-2</v>
      </c>
      <c r="BF25">
        <f t="shared" si="18"/>
        <v>6.2641884222474464E-2</v>
      </c>
      <c r="BG25" t="e">
        <f t="shared" si="19"/>
        <v>#VALUE!</v>
      </c>
      <c r="BI25">
        <f t="shared" si="20"/>
        <v>-10.626824144287355</v>
      </c>
      <c r="BJ25">
        <f t="shared" si="21"/>
        <v>-3.3349909506162172</v>
      </c>
      <c r="BK25">
        <f t="shared" si="22"/>
        <v>-7.1563497128270521</v>
      </c>
      <c r="BL25">
        <f t="shared" si="23"/>
        <v>-6.2641884222474464E-2</v>
      </c>
      <c r="BM25" t="e">
        <f t="shared" si="24"/>
        <v>#VALUE!</v>
      </c>
      <c r="BO25">
        <f t="shared" si="25"/>
        <v>-558.37317585571259</v>
      </c>
      <c r="BP25">
        <f t="shared" si="26"/>
        <v>46.034990950616219</v>
      </c>
      <c r="BQ25">
        <f t="shared" si="27"/>
        <v>-25.643650287172946</v>
      </c>
      <c r="BR25">
        <f t="shared" si="28"/>
        <v>-47.237358115777525</v>
      </c>
      <c r="BS25" t="e">
        <f t="shared" si="29"/>
        <v>#VALUE!</v>
      </c>
      <c r="BU25">
        <f t="shared" si="30"/>
        <v>-0.46284248661779887</v>
      </c>
      <c r="BV25">
        <f t="shared" si="31"/>
        <v>9.4839289144244374E-2</v>
      </c>
      <c r="BW25">
        <f t="shared" si="32"/>
        <v>-6.1041776451256712E-2</v>
      </c>
      <c r="BX25">
        <f t="shared" si="33"/>
        <v>-0.11759362239426818</v>
      </c>
      <c r="BY25" t="e">
        <f t="shared" si="34"/>
        <v>#VALUE!</v>
      </c>
    </row>
    <row r="26" spans="1:77" x14ac:dyDescent="0.25">
      <c r="A26" t="s">
        <v>66</v>
      </c>
      <c r="B26" t="s">
        <v>67</v>
      </c>
      <c r="D26">
        <v>708.20992000000001</v>
      </c>
      <c r="E26">
        <v>375.95740799999999</v>
      </c>
      <c r="F26">
        <v>45.433003999999997</v>
      </c>
      <c r="G26">
        <v>-525998944</v>
      </c>
      <c r="H26">
        <v>1704412544</v>
      </c>
      <c r="I26">
        <v>29.773363113403299</v>
      </c>
      <c r="J26">
        <v>1116173184</v>
      </c>
      <c r="K26">
        <v>1704412544</v>
      </c>
      <c r="L26">
        <v>45.150001525878899</v>
      </c>
      <c r="M26">
        <v>9.0662651062011701</v>
      </c>
      <c r="N26">
        <f t="shared" si="7"/>
        <v>-330.524404</v>
      </c>
      <c r="O26">
        <f t="shared" si="8"/>
        <v>0.53085589086354501</v>
      </c>
      <c r="P26">
        <f t="shared" si="9"/>
        <v>-331.05525989086357</v>
      </c>
      <c r="Q26">
        <v>-195474539.46914411</v>
      </c>
      <c r="S26">
        <v>416.06079999999997</v>
      </c>
      <c r="T26">
        <v>391.27080000000001</v>
      </c>
      <c r="U26">
        <v>242.71969999999999</v>
      </c>
      <c r="V26" t="s">
        <v>166</v>
      </c>
      <c r="W26">
        <v>170.81059999999999</v>
      </c>
      <c r="X26">
        <v>83.082300000000004</v>
      </c>
      <c r="Z26">
        <v>375.95740000000001</v>
      </c>
      <c r="AA26">
        <v>437.70159999999998</v>
      </c>
      <c r="AB26">
        <v>397.4051</v>
      </c>
      <c r="AC26" t="s">
        <v>166</v>
      </c>
      <c r="AD26">
        <v>297.34199999999998</v>
      </c>
      <c r="AE26">
        <v>266.83150000000001</v>
      </c>
      <c r="AG26" t="s">
        <v>166</v>
      </c>
      <c r="AH26" t="s">
        <v>166</v>
      </c>
      <c r="AI26" t="s">
        <v>166</v>
      </c>
      <c r="AJ26" t="s">
        <v>166</v>
      </c>
      <c r="AK26" t="s">
        <v>166</v>
      </c>
      <c r="AL26" t="s">
        <v>166</v>
      </c>
      <c r="AM26" t="s">
        <v>166</v>
      </c>
      <c r="AO26">
        <v>-525.99890000000005</v>
      </c>
      <c r="AP26">
        <v>-244.42689999999999</v>
      </c>
      <c r="AQ26">
        <v>94.561400000000006</v>
      </c>
      <c r="AR26">
        <v>-133.06829999999999</v>
      </c>
      <c r="AS26" t="s">
        <v>166</v>
      </c>
      <c r="AT26">
        <v>-34.982199999999999</v>
      </c>
      <c r="AU26">
        <v>-65.273099999999999</v>
      </c>
      <c r="AW26">
        <f t="shared" si="10"/>
        <v>-330.524404</v>
      </c>
      <c r="AX26">
        <f t="shared" si="11"/>
        <v>-61.744199999999978</v>
      </c>
      <c r="AY26">
        <f t="shared" si="12"/>
        <v>40.29649999999998</v>
      </c>
      <c r="AZ26" t="e">
        <f t="shared" si="13"/>
        <v>#VALUE!</v>
      </c>
      <c r="BA26" t="e">
        <f t="shared" si="14"/>
        <v>#VALUE!</v>
      </c>
      <c r="BC26">
        <f t="shared" si="15"/>
        <v>0.53085589086354501</v>
      </c>
      <c r="BD26">
        <f t="shared" si="16"/>
        <v>1.0520135518654967</v>
      </c>
      <c r="BE26">
        <f t="shared" si="17"/>
        <v>1.0156778885620905</v>
      </c>
      <c r="BF26" t="e">
        <f t="shared" si="18"/>
        <v>#VALUE!</v>
      </c>
      <c r="BG26" t="e">
        <f t="shared" si="19"/>
        <v>#VALUE!</v>
      </c>
      <c r="BI26">
        <f t="shared" si="20"/>
        <v>-331.05525989086357</v>
      </c>
      <c r="BJ26">
        <f t="shared" si="21"/>
        <v>-62.796213551865478</v>
      </c>
      <c r="BK26">
        <f t="shared" si="22"/>
        <v>39.280822111437892</v>
      </c>
      <c r="BL26" t="e">
        <f t="shared" si="23"/>
        <v>#VALUE!</v>
      </c>
      <c r="BM26" t="e">
        <f t="shared" si="24"/>
        <v>#VALUE!</v>
      </c>
      <c r="BO26">
        <f t="shared" si="25"/>
        <v>-194.94364010913648</v>
      </c>
      <c r="BP26">
        <f t="shared" si="26"/>
        <v>-181.6306864481345</v>
      </c>
      <c r="BQ26">
        <f t="shared" si="27"/>
        <v>55.280577888562114</v>
      </c>
      <c r="BR26" t="e">
        <f t="shared" si="28"/>
        <v>#VALUE!</v>
      </c>
      <c r="BS26" t="e">
        <f t="shared" si="29"/>
        <v>#VALUE!</v>
      </c>
      <c r="BU26" t="e">
        <f t="shared" si="30"/>
        <v>#VALUE!</v>
      </c>
      <c r="BV26" t="e">
        <f t="shared" si="31"/>
        <v>#VALUE!</v>
      </c>
      <c r="BW26" t="e">
        <f t="shared" si="32"/>
        <v>#VALUE!</v>
      </c>
      <c r="BX26" t="e">
        <f t="shared" si="33"/>
        <v>#VALUE!</v>
      </c>
      <c r="BY26" t="e">
        <f t="shared" si="34"/>
        <v>#VALUE!</v>
      </c>
    </row>
    <row r="27" spans="1:77" x14ac:dyDescent="0.25">
      <c r="A27" t="s">
        <v>68</v>
      </c>
      <c r="B27" t="s">
        <v>69</v>
      </c>
      <c r="C27">
        <v>20.0791625976563</v>
      </c>
      <c r="D27">
        <v>12941.366271999999</v>
      </c>
      <c r="E27">
        <v>3953.9578879999999</v>
      </c>
      <c r="F27">
        <v>3953.4981120000002</v>
      </c>
      <c r="G27">
        <v>665801024</v>
      </c>
      <c r="H27">
        <v>3178220032</v>
      </c>
      <c r="I27">
        <v>21.077720642089801</v>
      </c>
      <c r="J27">
        <v>1587475968</v>
      </c>
      <c r="K27">
        <v>3178220032</v>
      </c>
      <c r="L27">
        <v>146.80000305175801</v>
      </c>
      <c r="M27">
        <v>7.9426097869873002</v>
      </c>
      <c r="N27">
        <f t="shared" si="7"/>
        <v>-0.45977599999969243</v>
      </c>
      <c r="O27">
        <f t="shared" si="8"/>
        <v>0.30552862849997542</v>
      </c>
      <c r="P27">
        <f t="shared" si="9"/>
        <v>-0.76530462849966785</v>
      </c>
      <c r="Q27">
        <v>666260800.30552864</v>
      </c>
      <c r="S27">
        <v>12115.757</v>
      </c>
      <c r="T27">
        <v>11802.266</v>
      </c>
      <c r="U27">
        <v>10683.144</v>
      </c>
      <c r="V27">
        <v>10605.56</v>
      </c>
      <c r="W27">
        <v>8032.1000999999997</v>
      </c>
      <c r="X27">
        <v>6917.2641999999996</v>
      </c>
      <c r="Z27">
        <v>3953.9580000000001</v>
      </c>
      <c r="AA27">
        <v>3741.31</v>
      </c>
      <c r="AB27">
        <v>3428.047</v>
      </c>
      <c r="AC27">
        <v>2587.7660000000001</v>
      </c>
      <c r="AD27">
        <v>2022.86</v>
      </c>
      <c r="AE27">
        <v>1903.5039999999999</v>
      </c>
      <c r="AG27">
        <v>2886.6709999999998</v>
      </c>
      <c r="AH27">
        <v>2683.5590000000002</v>
      </c>
      <c r="AI27">
        <v>2842.3270000000002</v>
      </c>
      <c r="AJ27">
        <v>2745.9749999999999</v>
      </c>
      <c r="AK27">
        <v>1723.0150000000001</v>
      </c>
      <c r="AL27">
        <v>1624.674</v>
      </c>
      <c r="AM27">
        <v>1462.6089999999999</v>
      </c>
      <c r="AO27">
        <v>665.80100000000004</v>
      </c>
      <c r="AP27">
        <v>858.29399999999998</v>
      </c>
      <c r="AQ27">
        <v>492.12799999999999</v>
      </c>
      <c r="AR27">
        <v>599.11900000000003</v>
      </c>
      <c r="AS27">
        <v>545.73800000000006</v>
      </c>
      <c r="AT27" t="s">
        <v>166</v>
      </c>
      <c r="AU27">
        <v>666.78399999999999</v>
      </c>
      <c r="AW27">
        <f t="shared" si="10"/>
        <v>-0.45977599999969243</v>
      </c>
      <c r="AX27">
        <f t="shared" si="11"/>
        <v>212.64800000000014</v>
      </c>
      <c r="AY27">
        <f t="shared" si="12"/>
        <v>313.26299999999992</v>
      </c>
      <c r="AZ27">
        <f t="shared" si="13"/>
        <v>840.28099999999995</v>
      </c>
      <c r="BA27">
        <f t="shared" si="14"/>
        <v>564.90600000000018</v>
      </c>
      <c r="BC27">
        <f t="shared" si="15"/>
        <v>0.30552862849997542</v>
      </c>
      <c r="BD27">
        <f t="shared" si="16"/>
        <v>0.30879704833961263</v>
      </c>
      <c r="BE27">
        <f t="shared" si="17"/>
        <v>0.29045668009855058</v>
      </c>
      <c r="BF27">
        <f t="shared" si="18"/>
        <v>0.24222887943848739</v>
      </c>
      <c r="BG27">
        <f t="shared" si="19"/>
        <v>0.19073580272988885</v>
      </c>
      <c r="BI27">
        <f t="shared" si="20"/>
        <v>-0.76530462849966785</v>
      </c>
      <c r="BJ27">
        <f t="shared" si="21"/>
        <v>212.33920295166052</v>
      </c>
      <c r="BK27">
        <f t="shared" si="22"/>
        <v>312.97254331990138</v>
      </c>
      <c r="BL27">
        <f t="shared" si="23"/>
        <v>840.03877112056148</v>
      </c>
      <c r="BM27">
        <f t="shared" si="24"/>
        <v>564.71526419727024</v>
      </c>
      <c r="BO27">
        <f t="shared" si="25"/>
        <v>666.56630462849967</v>
      </c>
      <c r="BP27">
        <f t="shared" si="26"/>
        <v>645.95479704833951</v>
      </c>
      <c r="BQ27">
        <f t="shared" si="27"/>
        <v>179.15545668009861</v>
      </c>
      <c r="BR27">
        <f t="shared" si="28"/>
        <v>-240.91977112056145</v>
      </c>
      <c r="BS27">
        <f t="shared" si="29"/>
        <v>-18.977264197270188</v>
      </c>
      <c r="BU27">
        <f t="shared" si="30"/>
        <v>0.2309117681330847</v>
      </c>
      <c r="BV27">
        <f t="shared" si="31"/>
        <v>0.24070825237989529</v>
      </c>
      <c r="BW27">
        <f t="shared" si="32"/>
        <v>6.3031261596606797E-2</v>
      </c>
      <c r="BX27">
        <f t="shared" si="33"/>
        <v>-8.7735602516614844E-2</v>
      </c>
      <c r="BY27">
        <f t="shared" si="34"/>
        <v>-1.1013986643917891E-2</v>
      </c>
    </row>
    <row r="28" spans="1:77" s="2" customFormat="1" x14ac:dyDescent="0.25">
      <c r="A28" s="2" t="s">
        <v>70</v>
      </c>
      <c r="B28" s="2" t="s">
        <v>71</v>
      </c>
      <c r="C28" s="2">
        <v>29.6224575042725</v>
      </c>
      <c r="D28" s="2">
        <v>852.10400000000004</v>
      </c>
      <c r="E28" s="2">
        <v>135.48499200000001</v>
      </c>
      <c r="F28" s="2">
        <v>115.82</v>
      </c>
      <c r="G28" s="2">
        <v>103203000</v>
      </c>
      <c r="H28" s="2">
        <v>2163784192</v>
      </c>
      <c r="I28" s="2">
        <v>31.769041061401399</v>
      </c>
      <c r="J28" s="2">
        <v>66283000</v>
      </c>
      <c r="K28" s="2">
        <v>2163784192</v>
      </c>
      <c r="L28" s="2">
        <v>465.39999389648398</v>
      </c>
      <c r="M28" s="2">
        <v>22.337348937988299</v>
      </c>
      <c r="N28" s="2">
        <f t="shared" si="7"/>
        <v>-19.664992000000012</v>
      </c>
      <c r="O28" s="2">
        <f t="shared" si="8"/>
        <v>0.15900053514594462</v>
      </c>
      <c r="P28" s="2">
        <f t="shared" si="9"/>
        <v>-19.823992535145958</v>
      </c>
      <c r="Q28" s="2">
        <v>122867992.15900053</v>
      </c>
      <c r="S28" s="2">
        <v>762.245</v>
      </c>
      <c r="T28" s="2">
        <v>693.42600000000004</v>
      </c>
      <c r="U28" s="2">
        <v>598.18200000000002</v>
      </c>
      <c r="V28" s="2">
        <v>564.24699999999996</v>
      </c>
      <c r="W28" s="2">
        <v>519.10500000000002</v>
      </c>
      <c r="X28" s="2">
        <v>432.38499999999999</v>
      </c>
      <c r="Z28" s="2">
        <v>135.48500000000001</v>
      </c>
      <c r="AA28" s="2">
        <v>141.661</v>
      </c>
      <c r="AB28" s="2">
        <v>132.809</v>
      </c>
      <c r="AC28" s="2">
        <v>106.809</v>
      </c>
      <c r="AD28" s="2">
        <v>83.816000000000003</v>
      </c>
      <c r="AE28" s="2">
        <v>73.855000000000004</v>
      </c>
      <c r="AG28" s="2">
        <v>362.33300000000003</v>
      </c>
      <c r="AH28" s="2">
        <v>304.49</v>
      </c>
      <c r="AI28" s="2">
        <v>201.28100000000001</v>
      </c>
      <c r="AJ28" s="2">
        <v>192.43299999999999</v>
      </c>
      <c r="AK28" s="2">
        <v>178.81700000000001</v>
      </c>
      <c r="AL28" s="2">
        <v>149.36199999999999</v>
      </c>
      <c r="AM28" s="2">
        <v>121.09399999999999</v>
      </c>
      <c r="AO28" s="2">
        <v>103.203</v>
      </c>
      <c r="AP28" s="2">
        <v>114.803</v>
      </c>
      <c r="AQ28" s="2">
        <v>54.588000000000001</v>
      </c>
      <c r="AR28" s="2">
        <v>75.98</v>
      </c>
      <c r="AS28" s="2">
        <v>77.046999999999997</v>
      </c>
      <c r="AT28" s="2">
        <v>58.073999999999998</v>
      </c>
      <c r="AU28" s="2">
        <v>46.655000000000001</v>
      </c>
      <c r="AW28" s="2">
        <f t="shared" si="10"/>
        <v>-19.664992000000012</v>
      </c>
      <c r="AX28" s="2">
        <f t="shared" si="11"/>
        <v>-6.1759999999999877</v>
      </c>
      <c r="AY28" s="2">
        <f t="shared" si="12"/>
        <v>8.8520000000000039</v>
      </c>
      <c r="AZ28" s="2">
        <f t="shared" si="13"/>
        <v>26</v>
      </c>
      <c r="BA28" s="2">
        <f t="shared" si="14"/>
        <v>22.992999999999995</v>
      </c>
      <c r="BC28" s="2">
        <f t="shared" si="15"/>
        <v>0.15900053514594462</v>
      </c>
      <c r="BD28" s="2">
        <f t="shared" si="16"/>
        <v>0.18584707016772822</v>
      </c>
      <c r="BE28" s="2">
        <f t="shared" si="17"/>
        <v>0.19152584414198484</v>
      </c>
      <c r="BF28" s="2">
        <f t="shared" si="18"/>
        <v>0.17855602475500768</v>
      </c>
      <c r="BG28" s="2">
        <f t="shared" si="19"/>
        <v>0.1485448748509075</v>
      </c>
      <c r="BI28" s="2">
        <f t="shared" si="20"/>
        <v>-19.823992535145958</v>
      </c>
      <c r="BJ28" s="2">
        <f t="shared" si="21"/>
        <v>-6.3618470701677161</v>
      </c>
      <c r="BK28" s="2">
        <f t="shared" si="22"/>
        <v>8.6604741558580187</v>
      </c>
      <c r="BL28" s="2">
        <f t="shared" si="23"/>
        <v>25.821443975244993</v>
      </c>
      <c r="BM28" s="2">
        <f t="shared" si="24"/>
        <v>22.844455125149089</v>
      </c>
      <c r="BO28" s="2">
        <f t="shared" si="25"/>
        <v>123.02699253514596</v>
      </c>
      <c r="BP28" s="2">
        <f t="shared" si="26"/>
        <v>121.16484707016771</v>
      </c>
      <c r="BQ28" s="2">
        <f t="shared" si="27"/>
        <v>45.927525844141982</v>
      </c>
      <c r="BR28" s="2">
        <f t="shared" si="28"/>
        <v>50.158556024755015</v>
      </c>
      <c r="BS28" s="2">
        <f t="shared" si="29"/>
        <v>54.202544874850908</v>
      </c>
      <c r="BU28" s="2">
        <f t="shared" si="30"/>
        <v>0.33954123012572951</v>
      </c>
      <c r="BV28" s="2">
        <f t="shared" si="31"/>
        <v>0.39792718010498773</v>
      </c>
      <c r="BW28" s="2">
        <f t="shared" si="32"/>
        <v>0.22817616091008083</v>
      </c>
      <c r="BX28" s="2">
        <f t="shared" si="33"/>
        <v>0.26065464875959432</v>
      </c>
      <c r="BY28" s="2">
        <f t="shared" si="34"/>
        <v>0.30311740424484757</v>
      </c>
    </row>
    <row r="29" spans="1:77" x14ac:dyDescent="0.25">
      <c r="A29" t="s">
        <v>72</v>
      </c>
      <c r="B29" t="s">
        <v>73</v>
      </c>
      <c r="C29">
        <v>18.2555255889893</v>
      </c>
      <c r="D29">
        <v>4014.3869439999999</v>
      </c>
      <c r="E29">
        <v>2858.3370239999999</v>
      </c>
      <c r="F29">
        <v>3003.3338880000001</v>
      </c>
      <c r="G29">
        <v>810643968</v>
      </c>
      <c r="H29">
        <v>9473263616</v>
      </c>
      <c r="I29">
        <v>32.395427703857401</v>
      </c>
      <c r="J29">
        <v>1626685952</v>
      </c>
      <c r="K29">
        <v>9473263616</v>
      </c>
      <c r="L29">
        <v>865.75</v>
      </c>
      <c r="M29">
        <v>24.7018737792969</v>
      </c>
      <c r="N29">
        <f t="shared" si="7"/>
        <v>144.99686400000019</v>
      </c>
      <c r="O29">
        <f t="shared" si="8"/>
        <v>0.71202329617779869</v>
      </c>
      <c r="P29">
        <f t="shared" si="9"/>
        <v>144.2848407038224</v>
      </c>
      <c r="Q29">
        <v>665647104.71202326</v>
      </c>
      <c r="S29">
        <v>3340.1909999999998</v>
      </c>
      <c r="T29">
        <v>2971.3380000000002</v>
      </c>
      <c r="U29">
        <v>2223.7240000000002</v>
      </c>
      <c r="V29">
        <v>1747.201</v>
      </c>
      <c r="W29">
        <v>1300.729</v>
      </c>
      <c r="X29">
        <v>1103.5899999999999</v>
      </c>
      <c r="Z29">
        <v>2858.337</v>
      </c>
      <c r="AA29">
        <v>2879.203</v>
      </c>
      <c r="AB29">
        <v>2935.2440000000001</v>
      </c>
      <c r="AC29">
        <v>2293.6840000000002</v>
      </c>
      <c r="AD29">
        <v>1471.691</v>
      </c>
      <c r="AE29">
        <v>877.80499999999995</v>
      </c>
      <c r="AG29">
        <v>2896.1689999999999</v>
      </c>
      <c r="AH29">
        <v>2771.9720000000002</v>
      </c>
      <c r="AI29">
        <v>2743.7620000000002</v>
      </c>
      <c r="AJ29">
        <v>2777.3220000000001</v>
      </c>
      <c r="AK29">
        <v>2287.808</v>
      </c>
      <c r="AL29">
        <v>1530.893</v>
      </c>
      <c r="AM29">
        <v>1048.9570000000001</v>
      </c>
      <c r="AO29">
        <v>810.64400000000001</v>
      </c>
      <c r="AP29">
        <v>466.01299999999998</v>
      </c>
      <c r="AQ29">
        <v>359.47800000000001</v>
      </c>
      <c r="AR29">
        <v>402.04599999999999</v>
      </c>
      <c r="AS29">
        <v>309.62</v>
      </c>
      <c r="AT29">
        <v>199.00700000000001</v>
      </c>
      <c r="AU29">
        <v>110.245</v>
      </c>
      <c r="AW29">
        <f t="shared" si="10"/>
        <v>144.99686400000019</v>
      </c>
      <c r="AX29">
        <f t="shared" si="11"/>
        <v>-20.865999999999985</v>
      </c>
      <c r="AY29">
        <f t="shared" si="12"/>
        <v>-56.041000000000167</v>
      </c>
      <c r="AZ29">
        <f t="shared" si="13"/>
        <v>641.55999999999995</v>
      </c>
      <c r="BA29">
        <f t="shared" si="14"/>
        <v>821.99300000000017</v>
      </c>
      <c r="BC29">
        <f t="shared" si="15"/>
        <v>0.71202329617779869</v>
      </c>
      <c r="BD29">
        <f t="shared" si="16"/>
        <v>0.86198753304825981</v>
      </c>
      <c r="BE29">
        <f t="shared" si="17"/>
        <v>0.98785261050745488</v>
      </c>
      <c r="BF29">
        <f t="shared" si="18"/>
        <v>1.0314607388326968</v>
      </c>
      <c r="BG29">
        <f t="shared" si="19"/>
        <v>0.84231350600188526</v>
      </c>
      <c r="BI29">
        <f t="shared" si="20"/>
        <v>144.2848407038224</v>
      </c>
      <c r="BJ29">
        <f t="shared" si="21"/>
        <v>-21.727987533048246</v>
      </c>
      <c r="BK29">
        <f t="shared" si="22"/>
        <v>-57.02885261050762</v>
      </c>
      <c r="BL29">
        <f t="shared" si="23"/>
        <v>640.52853926116723</v>
      </c>
      <c r="BM29">
        <f t="shared" si="24"/>
        <v>821.15068649399825</v>
      </c>
      <c r="BO29">
        <f t="shared" si="25"/>
        <v>666.35915929617761</v>
      </c>
      <c r="BP29">
        <f t="shared" si="26"/>
        <v>487.74098753304821</v>
      </c>
      <c r="BQ29">
        <f t="shared" si="27"/>
        <v>416.50685261050762</v>
      </c>
      <c r="BR29">
        <f t="shared" si="28"/>
        <v>-238.48253926116723</v>
      </c>
      <c r="BS29">
        <f t="shared" si="29"/>
        <v>-511.53068649399825</v>
      </c>
      <c r="BU29">
        <f t="shared" si="30"/>
        <v>0.23008296798155689</v>
      </c>
      <c r="BV29">
        <f t="shared" si="31"/>
        <v>0.17595451452361285</v>
      </c>
      <c r="BW29">
        <f t="shared" si="32"/>
        <v>0.15180137803880497</v>
      </c>
      <c r="BX29">
        <f t="shared" si="33"/>
        <v>-8.5867803323189468E-2</v>
      </c>
      <c r="BY29">
        <f t="shared" si="34"/>
        <v>-0.22358986702293124</v>
      </c>
    </row>
    <row r="30" spans="1:77" x14ac:dyDescent="0.25">
      <c r="A30" t="s">
        <v>74</v>
      </c>
      <c r="B30" t="s">
        <v>75</v>
      </c>
      <c r="C30">
        <v>22.984245300293001</v>
      </c>
      <c r="D30">
        <v>6517.3800959999999</v>
      </c>
      <c r="E30">
        <v>1962.19904</v>
      </c>
      <c r="F30">
        <v>1930.2949120000001</v>
      </c>
      <c r="G30">
        <v>161704912</v>
      </c>
      <c r="H30">
        <v>6920171008</v>
      </c>
      <c r="I30">
        <v>20.2357482910156</v>
      </c>
      <c r="J30">
        <v>1741876992</v>
      </c>
      <c r="K30">
        <v>6920171008</v>
      </c>
      <c r="L30">
        <v>93.400001525878906</v>
      </c>
      <c r="M30">
        <v>21.526056289672901</v>
      </c>
      <c r="N30">
        <f t="shared" si="7"/>
        <v>-31.904127999999901</v>
      </c>
      <c r="O30">
        <f t="shared" si="8"/>
        <v>0.30107175139352194</v>
      </c>
      <c r="P30">
        <f t="shared" si="9"/>
        <v>-32.205199751393423</v>
      </c>
      <c r="Q30">
        <v>193609040.30107176</v>
      </c>
      <c r="S30">
        <v>6798.7205000000004</v>
      </c>
      <c r="T30">
        <v>4691.51</v>
      </c>
      <c r="U30" t="s">
        <v>166</v>
      </c>
      <c r="V30" t="s">
        <v>166</v>
      </c>
      <c r="W30" t="s">
        <v>166</v>
      </c>
      <c r="X30" t="s">
        <v>166</v>
      </c>
      <c r="Z30">
        <v>1962.1991</v>
      </c>
      <c r="AA30">
        <v>1235.9133999999999</v>
      </c>
      <c r="AB30" t="s">
        <v>166</v>
      </c>
      <c r="AC30" t="s">
        <v>166</v>
      </c>
      <c r="AD30" t="s">
        <v>166</v>
      </c>
      <c r="AE30" t="s">
        <v>166</v>
      </c>
      <c r="AG30">
        <v>1863.4378999999999</v>
      </c>
      <c r="AH30">
        <v>1782.106</v>
      </c>
      <c r="AI30">
        <v>1648.9416000000001</v>
      </c>
      <c r="AJ30" t="s">
        <v>166</v>
      </c>
      <c r="AK30" t="s">
        <v>166</v>
      </c>
      <c r="AL30" t="s">
        <v>166</v>
      </c>
      <c r="AM30" t="s">
        <v>166</v>
      </c>
      <c r="AO30">
        <v>161.70490000000001</v>
      </c>
      <c r="AP30">
        <v>156.78049999999999</v>
      </c>
      <c r="AQ30">
        <v>461.9008</v>
      </c>
      <c r="AR30" t="s">
        <v>166</v>
      </c>
      <c r="AS30" t="s">
        <v>166</v>
      </c>
      <c r="AT30" t="s">
        <v>166</v>
      </c>
      <c r="AU30" t="s">
        <v>166</v>
      </c>
      <c r="AW30">
        <f t="shared" si="10"/>
        <v>-31.904127999999901</v>
      </c>
      <c r="AX30">
        <f t="shared" si="11"/>
        <v>726.28570000000013</v>
      </c>
      <c r="AY30" t="e">
        <f t="shared" si="12"/>
        <v>#VALUE!</v>
      </c>
      <c r="AZ30" t="e">
        <f t="shared" si="13"/>
        <v>#VALUE!</v>
      </c>
      <c r="BA30" t="e">
        <f t="shared" si="14"/>
        <v>#VALUE!</v>
      </c>
      <c r="BC30">
        <f t="shared" si="15"/>
        <v>0.30107175139352194</v>
      </c>
      <c r="BD30">
        <f t="shared" si="16"/>
        <v>0.18178617579587217</v>
      </c>
      <c r="BE30" t="e">
        <f t="shared" si="17"/>
        <v>#VALUE!</v>
      </c>
      <c r="BF30" t="e">
        <f t="shared" si="18"/>
        <v>#VALUE!</v>
      </c>
      <c r="BG30" t="e">
        <f t="shared" si="19"/>
        <v>#VALUE!</v>
      </c>
      <c r="BI30">
        <f t="shared" si="20"/>
        <v>-32.205199751393423</v>
      </c>
      <c r="BJ30">
        <f t="shared" si="21"/>
        <v>726.10391382420426</v>
      </c>
      <c r="BK30" t="e">
        <f t="shared" si="22"/>
        <v>#VALUE!</v>
      </c>
      <c r="BL30" t="e">
        <f t="shared" si="23"/>
        <v>#VALUE!</v>
      </c>
      <c r="BM30" t="e">
        <f t="shared" si="24"/>
        <v>#VALUE!</v>
      </c>
      <c r="BO30">
        <f t="shared" si="25"/>
        <v>193.91009975139343</v>
      </c>
      <c r="BP30">
        <f t="shared" si="26"/>
        <v>-569.32341382420429</v>
      </c>
      <c r="BQ30" t="e">
        <f t="shared" si="27"/>
        <v>#VALUE!</v>
      </c>
      <c r="BR30" t="e">
        <f t="shared" si="28"/>
        <v>#VALUE!</v>
      </c>
      <c r="BS30" t="e">
        <f t="shared" si="29"/>
        <v>#VALUE!</v>
      </c>
      <c r="BU30">
        <f t="shared" si="30"/>
        <v>0.1040604034893749</v>
      </c>
      <c r="BV30">
        <f t="shared" si="31"/>
        <v>-0.31946663881060067</v>
      </c>
      <c r="BW30" t="e">
        <f t="shared" si="32"/>
        <v>#VALUE!</v>
      </c>
      <c r="BX30" t="e">
        <f t="shared" si="33"/>
        <v>#VALUE!</v>
      </c>
      <c r="BY30" t="e">
        <f t="shared" si="34"/>
        <v>#VALUE!</v>
      </c>
    </row>
    <row r="31" spans="1:77" x14ac:dyDescent="0.25">
      <c r="A31" t="s">
        <v>76</v>
      </c>
      <c r="B31" t="s">
        <v>77</v>
      </c>
      <c r="C31">
        <v>68.229515075683594</v>
      </c>
      <c r="D31">
        <v>8997.0053119999993</v>
      </c>
      <c r="E31">
        <v>362.404</v>
      </c>
      <c r="F31">
        <v>272.964992</v>
      </c>
      <c r="G31">
        <v>348584992</v>
      </c>
      <c r="H31">
        <v>1947200000</v>
      </c>
      <c r="I31">
        <v>72.486953735351605</v>
      </c>
      <c r="J31">
        <v>173611008</v>
      </c>
      <c r="K31">
        <v>1947200000</v>
      </c>
      <c r="L31">
        <v>608.5</v>
      </c>
      <c r="M31">
        <v>4.5101203918456996</v>
      </c>
      <c r="N31">
        <f t="shared" si="7"/>
        <v>-89.439008000000001</v>
      </c>
      <c r="O31">
        <f t="shared" si="8"/>
        <v>4.0280514174714767E-2</v>
      </c>
      <c r="P31">
        <f t="shared" si="9"/>
        <v>-89.479288514174712</v>
      </c>
      <c r="Q31">
        <v>438024000.04028052</v>
      </c>
      <c r="S31">
        <v>8063.0330000000004</v>
      </c>
      <c r="T31">
        <v>6971.7709999999997</v>
      </c>
      <c r="U31">
        <v>5422.2</v>
      </c>
      <c r="V31">
        <v>4536.8033999999998</v>
      </c>
      <c r="W31">
        <v>3709.4194000000002</v>
      </c>
      <c r="X31">
        <v>3500.7871</v>
      </c>
      <c r="Z31">
        <v>362.404</v>
      </c>
      <c r="AA31">
        <v>390.09800000000001</v>
      </c>
      <c r="AB31">
        <v>353.40199999999999</v>
      </c>
      <c r="AC31">
        <v>381.00970000000001</v>
      </c>
      <c r="AD31">
        <v>399.40910000000002</v>
      </c>
      <c r="AE31">
        <v>383.74090000000001</v>
      </c>
      <c r="AG31">
        <v>760.87800000000004</v>
      </c>
      <c r="AH31">
        <v>557.04700000000003</v>
      </c>
      <c r="AI31">
        <v>480.88299999999998</v>
      </c>
      <c r="AJ31">
        <v>477.512</v>
      </c>
      <c r="AK31">
        <v>511.45920000000001</v>
      </c>
      <c r="AL31">
        <v>486.38420000000002</v>
      </c>
      <c r="AM31">
        <v>426.90600000000001</v>
      </c>
      <c r="AO31">
        <v>348.58499999999998</v>
      </c>
      <c r="AP31">
        <v>171.74100000000001</v>
      </c>
      <c r="AQ31">
        <v>59.698999999999998</v>
      </c>
      <c r="AR31">
        <v>76.503</v>
      </c>
      <c r="AS31">
        <v>12.687799999999999</v>
      </c>
      <c r="AT31">
        <v>161.57679999999999</v>
      </c>
      <c r="AU31">
        <v>16.275200000000002</v>
      </c>
      <c r="AW31">
        <f t="shared" si="10"/>
        <v>-89.439008000000001</v>
      </c>
      <c r="AX31">
        <f t="shared" si="11"/>
        <v>-27.694000000000017</v>
      </c>
      <c r="AY31">
        <f t="shared" si="12"/>
        <v>36.696000000000026</v>
      </c>
      <c r="AZ31">
        <f t="shared" si="13"/>
        <v>-27.607700000000023</v>
      </c>
      <c r="BA31">
        <f t="shared" si="14"/>
        <v>-18.399400000000014</v>
      </c>
      <c r="BC31">
        <f t="shared" si="15"/>
        <v>4.0280514174714767E-2</v>
      </c>
      <c r="BD31">
        <f t="shared" si="16"/>
        <v>4.8381049662081253E-2</v>
      </c>
      <c r="BE31">
        <f t="shared" si="17"/>
        <v>5.0690419980805451E-2</v>
      </c>
      <c r="BF31">
        <f t="shared" si="18"/>
        <v>7.0268470362583463E-2</v>
      </c>
      <c r="BG31">
        <f t="shared" si="19"/>
        <v>8.8037559661500883E-2</v>
      </c>
      <c r="BI31">
        <f t="shared" si="20"/>
        <v>-89.479288514174712</v>
      </c>
      <c r="BJ31">
        <f t="shared" si="21"/>
        <v>-27.742381049662097</v>
      </c>
      <c r="BK31">
        <f t="shared" si="22"/>
        <v>36.645309580019223</v>
      </c>
      <c r="BL31">
        <f t="shared" si="23"/>
        <v>-27.677968470362607</v>
      </c>
      <c r="BM31">
        <f t="shared" si="24"/>
        <v>-18.487437559661515</v>
      </c>
      <c r="BO31">
        <f t="shared" si="25"/>
        <v>438.06428851417468</v>
      </c>
      <c r="BP31">
        <f t="shared" si="26"/>
        <v>199.48338104966211</v>
      </c>
      <c r="BQ31">
        <f t="shared" si="27"/>
        <v>23.053690419980775</v>
      </c>
      <c r="BR31">
        <f t="shared" si="28"/>
        <v>104.18096847036261</v>
      </c>
      <c r="BS31">
        <f t="shared" si="29"/>
        <v>31.175237559661515</v>
      </c>
      <c r="BU31">
        <f t="shared" si="30"/>
        <v>0.57573525389638636</v>
      </c>
      <c r="BV31">
        <f t="shared" si="31"/>
        <v>0.35810870725389798</v>
      </c>
      <c r="BW31">
        <f t="shared" si="32"/>
        <v>4.7940331473520122E-2</v>
      </c>
      <c r="BX31">
        <f t="shared" si="33"/>
        <v>0.21817455576061462</v>
      </c>
      <c r="BY31">
        <f t="shared" si="34"/>
        <v>6.095351801211419E-2</v>
      </c>
    </row>
    <row r="32" spans="1:77" x14ac:dyDescent="0.25">
      <c r="A32" t="s">
        <v>78</v>
      </c>
      <c r="B32" t="s">
        <v>79</v>
      </c>
      <c r="C32">
        <v>22.439458847045898</v>
      </c>
      <c r="D32">
        <v>11729.8176</v>
      </c>
      <c r="E32">
        <v>2475.2849919999999</v>
      </c>
      <c r="F32">
        <v>3361.4860800000001</v>
      </c>
      <c r="G32">
        <v>1017420992</v>
      </c>
      <c r="H32">
        <v>7521623040</v>
      </c>
      <c r="I32">
        <v>21.182170867919901</v>
      </c>
      <c r="J32">
        <v>1772840960</v>
      </c>
      <c r="K32">
        <v>7521623040</v>
      </c>
      <c r="L32">
        <v>479.20001220703102</v>
      </c>
      <c r="M32">
        <v>10.6237602233887</v>
      </c>
      <c r="N32">
        <f t="shared" si="7"/>
        <v>886.20108800000025</v>
      </c>
      <c r="O32">
        <f t="shared" si="8"/>
        <v>0.21102501986049638</v>
      </c>
      <c r="P32">
        <f t="shared" si="9"/>
        <v>885.99006298013978</v>
      </c>
      <c r="Q32">
        <v>131219904.211025</v>
      </c>
      <c r="S32">
        <v>11085.626</v>
      </c>
      <c r="T32">
        <v>9561.8670000000002</v>
      </c>
      <c r="U32">
        <v>9126.8279999999995</v>
      </c>
      <c r="V32">
        <v>7147.4669999999996</v>
      </c>
      <c r="W32">
        <v>5539.6958000000004</v>
      </c>
      <c r="X32" t="s">
        <v>166</v>
      </c>
      <c r="Z32">
        <v>2475.2849999999999</v>
      </c>
      <c r="AA32">
        <v>2168.0479999999998</v>
      </c>
      <c r="AB32">
        <v>1966.5440000000001</v>
      </c>
      <c r="AC32">
        <v>1925.3889999999999</v>
      </c>
      <c r="AD32">
        <v>1535.1130000000001</v>
      </c>
      <c r="AE32" t="s">
        <v>166</v>
      </c>
      <c r="AG32">
        <v>4335.098</v>
      </c>
      <c r="AH32">
        <v>3329.4189999999999</v>
      </c>
      <c r="AI32">
        <v>3138.9940000000001</v>
      </c>
      <c r="AJ32">
        <v>2778.5219999999999</v>
      </c>
      <c r="AK32">
        <v>2591.41</v>
      </c>
      <c r="AL32">
        <v>2749.8029999999999</v>
      </c>
      <c r="AM32" t="s">
        <v>166</v>
      </c>
      <c r="AO32">
        <v>1017.421</v>
      </c>
      <c r="AP32">
        <v>789.96400000000006</v>
      </c>
      <c r="AQ32">
        <v>474.95100000000002</v>
      </c>
      <c r="AR32">
        <v>208.738</v>
      </c>
      <c r="AS32">
        <v>677.53</v>
      </c>
      <c r="AT32">
        <v>327.78</v>
      </c>
      <c r="AU32" t="s">
        <v>166</v>
      </c>
      <c r="AW32">
        <f t="shared" si="10"/>
        <v>886.20108800000025</v>
      </c>
      <c r="AX32">
        <f t="shared" si="11"/>
        <v>307.23700000000008</v>
      </c>
      <c r="AY32">
        <f t="shared" si="12"/>
        <v>201.50399999999968</v>
      </c>
      <c r="AZ32">
        <f t="shared" si="13"/>
        <v>41.1550000000002</v>
      </c>
      <c r="BA32">
        <f t="shared" si="14"/>
        <v>390.27599999999984</v>
      </c>
      <c r="BC32">
        <f t="shared" si="15"/>
        <v>0.21102501986049638</v>
      </c>
      <c r="BD32">
        <f t="shared" si="16"/>
        <v>0.19557289773261335</v>
      </c>
      <c r="BE32">
        <f t="shared" si="17"/>
        <v>0.20566527436535145</v>
      </c>
      <c r="BF32">
        <f t="shared" si="18"/>
        <v>0.21095927303549492</v>
      </c>
      <c r="BG32">
        <f t="shared" si="19"/>
        <v>0.2147772070860908</v>
      </c>
      <c r="BI32">
        <f t="shared" si="20"/>
        <v>885.99006298013978</v>
      </c>
      <c r="BJ32">
        <f t="shared" si="21"/>
        <v>307.04142710226745</v>
      </c>
      <c r="BK32">
        <f t="shared" si="22"/>
        <v>201.29833472563433</v>
      </c>
      <c r="BL32">
        <f t="shared" si="23"/>
        <v>40.944040726964708</v>
      </c>
      <c r="BM32">
        <f t="shared" si="24"/>
        <v>390.06122279291372</v>
      </c>
      <c r="BO32">
        <f t="shared" si="25"/>
        <v>131.43093701986027</v>
      </c>
      <c r="BP32">
        <f t="shared" si="26"/>
        <v>482.92257289773261</v>
      </c>
      <c r="BQ32">
        <f t="shared" si="27"/>
        <v>273.65266527436569</v>
      </c>
      <c r="BR32">
        <f t="shared" si="28"/>
        <v>167.79395927303528</v>
      </c>
      <c r="BS32">
        <f t="shared" si="29"/>
        <v>287.46877720708625</v>
      </c>
      <c r="BU32">
        <f t="shared" si="30"/>
        <v>3.0317869865885447E-2</v>
      </c>
      <c r="BV32">
        <f t="shared" si="31"/>
        <v>0.14504710067964791</v>
      </c>
      <c r="BW32">
        <f t="shared" si="32"/>
        <v>8.7178460766209068E-2</v>
      </c>
      <c r="BX32">
        <f t="shared" si="33"/>
        <v>6.0389645744404863E-2</v>
      </c>
      <c r="BY32">
        <f t="shared" si="34"/>
        <v>0.1109314146380103</v>
      </c>
    </row>
    <row r="33" spans="1:77" x14ac:dyDescent="0.25">
      <c r="A33" t="s">
        <v>80</v>
      </c>
      <c r="B33" t="s">
        <v>81</v>
      </c>
      <c r="C33">
        <v>30.461595535278299</v>
      </c>
      <c r="D33">
        <v>148.56800000000001</v>
      </c>
      <c r="E33">
        <v>22.489000000000001</v>
      </c>
      <c r="F33">
        <v>51.847999999999999</v>
      </c>
      <c r="G33">
        <v>37135000</v>
      </c>
      <c r="H33">
        <v>101320000</v>
      </c>
      <c r="I33">
        <v>36.897605895996101</v>
      </c>
      <c r="J33">
        <v>36989000</v>
      </c>
      <c r="K33">
        <v>101320000</v>
      </c>
      <c r="L33">
        <v>14.8999996185303</v>
      </c>
      <c r="N33">
        <f t="shared" si="7"/>
        <v>29.358999999999998</v>
      </c>
      <c r="O33">
        <f t="shared" si="8"/>
        <v>0.15137176242528674</v>
      </c>
      <c r="P33">
        <f t="shared" si="9"/>
        <v>29.20762823757471</v>
      </c>
      <c r="Q33">
        <v>7776000.1513717622</v>
      </c>
      <c r="S33">
        <v>93.864000000000004</v>
      </c>
      <c r="T33">
        <v>91.335999999999999</v>
      </c>
      <c r="U33">
        <v>81.165000000000006</v>
      </c>
      <c r="V33">
        <v>68.191000000000003</v>
      </c>
      <c r="W33" t="s">
        <v>166</v>
      </c>
      <c r="X33" t="s">
        <v>166</v>
      </c>
      <c r="Z33">
        <v>22.489000000000001</v>
      </c>
      <c r="AA33">
        <v>19.161999999999999</v>
      </c>
      <c r="AB33">
        <v>10.904999999999999</v>
      </c>
      <c r="AC33">
        <v>10.678000000000001</v>
      </c>
      <c r="AD33" t="s">
        <v>166</v>
      </c>
      <c r="AE33" t="s">
        <v>166</v>
      </c>
      <c r="AG33">
        <v>80.637</v>
      </c>
      <c r="AH33">
        <v>60.798999999999999</v>
      </c>
      <c r="AI33">
        <v>30.106000000000002</v>
      </c>
      <c r="AJ33">
        <v>18.800999999999998</v>
      </c>
      <c r="AK33">
        <v>14.31</v>
      </c>
      <c r="AL33" t="s">
        <v>166</v>
      </c>
      <c r="AM33" t="s">
        <v>166</v>
      </c>
      <c r="AO33">
        <v>37.134999999999998</v>
      </c>
      <c r="AP33">
        <v>-14.66</v>
      </c>
      <c r="AQ33">
        <v>16.16</v>
      </c>
      <c r="AR33">
        <v>3.1680000000000001</v>
      </c>
      <c r="AS33">
        <v>7.4370000000000003</v>
      </c>
      <c r="AT33" t="s">
        <v>166</v>
      </c>
      <c r="AU33" t="s">
        <v>166</v>
      </c>
      <c r="AW33">
        <f t="shared" si="10"/>
        <v>29.358999999999998</v>
      </c>
      <c r="AX33">
        <f t="shared" si="11"/>
        <v>3.3270000000000017</v>
      </c>
      <c r="AY33">
        <f t="shared" si="12"/>
        <v>8.2569999999999997</v>
      </c>
      <c r="AZ33">
        <f t="shared" si="13"/>
        <v>0.22699999999999854</v>
      </c>
      <c r="BA33" t="e">
        <f t="shared" si="14"/>
        <v>#VALUE!</v>
      </c>
      <c r="BC33">
        <f t="shared" si="15"/>
        <v>0.15137176242528674</v>
      </c>
      <c r="BD33">
        <f t="shared" si="16"/>
        <v>0.2041464246143356</v>
      </c>
      <c r="BE33">
        <f t="shared" si="17"/>
        <v>0.11939432425330647</v>
      </c>
      <c r="BF33">
        <f t="shared" si="18"/>
        <v>0.13155916959280478</v>
      </c>
      <c r="BG33" t="e">
        <f t="shared" si="19"/>
        <v>#VALUE!</v>
      </c>
      <c r="BI33">
        <f t="shared" si="20"/>
        <v>29.20762823757471</v>
      </c>
      <c r="BJ33">
        <f t="shared" si="21"/>
        <v>3.1228535753856663</v>
      </c>
      <c r="BK33">
        <f t="shared" si="22"/>
        <v>8.137605675746693</v>
      </c>
      <c r="BL33">
        <f t="shared" si="23"/>
        <v>9.5440830407193755E-2</v>
      </c>
      <c r="BM33" t="e">
        <f t="shared" si="24"/>
        <v>#VALUE!</v>
      </c>
      <c r="BO33">
        <f t="shared" si="25"/>
        <v>7.9273717624252882</v>
      </c>
      <c r="BP33">
        <f t="shared" si="26"/>
        <v>-17.782853575385666</v>
      </c>
      <c r="BQ33">
        <f t="shared" si="27"/>
        <v>8.0223943242533071</v>
      </c>
      <c r="BR33">
        <f t="shared" si="28"/>
        <v>3.0725591695928065</v>
      </c>
      <c r="BS33" t="e">
        <f t="shared" si="29"/>
        <v>#VALUE!</v>
      </c>
      <c r="BU33">
        <f t="shared" si="30"/>
        <v>9.8309358761180202E-2</v>
      </c>
      <c r="BV33">
        <f t="shared" si="31"/>
        <v>-0.29248595495626023</v>
      </c>
      <c r="BW33">
        <f t="shared" si="32"/>
        <v>0.26647161111583428</v>
      </c>
      <c r="BX33">
        <f t="shared" si="33"/>
        <v>0.16342530554719467</v>
      </c>
      <c r="BY33" t="e">
        <f t="shared" si="34"/>
        <v>#VALUE!</v>
      </c>
    </row>
    <row r="34" spans="1:77" x14ac:dyDescent="0.25">
      <c r="A34" t="s">
        <v>82</v>
      </c>
      <c r="B34" t="s">
        <v>83</v>
      </c>
      <c r="C34">
        <v>40.855670928955099</v>
      </c>
      <c r="D34">
        <v>19570.036735999998</v>
      </c>
      <c r="E34">
        <v>773.96294399999999</v>
      </c>
      <c r="F34">
        <v>1199.029632</v>
      </c>
      <c r="G34">
        <v>2680744704</v>
      </c>
      <c r="H34">
        <v>14335170560</v>
      </c>
      <c r="I34">
        <v>25.452093124389599</v>
      </c>
      <c r="J34">
        <v>944580096</v>
      </c>
      <c r="K34">
        <v>14335170560</v>
      </c>
      <c r="L34">
        <v>30.100000381469702</v>
      </c>
      <c r="M34">
        <v>4.3115439414978001</v>
      </c>
      <c r="N34">
        <f t="shared" si="7"/>
        <v>425.066688</v>
      </c>
      <c r="O34">
        <f t="shared" si="8"/>
        <v>3.9548364391992122E-2</v>
      </c>
      <c r="P34">
        <f t="shared" si="9"/>
        <v>425.02713963560802</v>
      </c>
      <c r="Q34">
        <v>2255678016.0395484</v>
      </c>
      <c r="S34">
        <v>16733.738099999999</v>
      </c>
      <c r="T34">
        <v>16010.5002</v>
      </c>
      <c r="U34">
        <v>12631.7683</v>
      </c>
      <c r="V34">
        <v>4673.9633999999996</v>
      </c>
      <c r="W34">
        <v>3844.6689999999999</v>
      </c>
      <c r="X34">
        <v>2945.8560000000002</v>
      </c>
      <c r="Z34">
        <v>773.96289999999999</v>
      </c>
      <c r="AA34">
        <v>1005.3398</v>
      </c>
      <c r="AB34">
        <v>1101.1913</v>
      </c>
      <c r="AC34">
        <v>363.17590000000001</v>
      </c>
      <c r="AD34">
        <v>155.18289999999999</v>
      </c>
      <c r="AE34">
        <v>535.71799999999996</v>
      </c>
      <c r="AG34">
        <v>9563.0568000000003</v>
      </c>
      <c r="AH34">
        <v>7858.3141999999998</v>
      </c>
      <c r="AI34">
        <v>7955.6158999999998</v>
      </c>
      <c r="AJ34">
        <v>6922.4925000000003</v>
      </c>
      <c r="AK34">
        <v>973.34059999999999</v>
      </c>
      <c r="AL34">
        <v>1172.4675999999999</v>
      </c>
      <c r="AM34">
        <v>1275.9051999999999</v>
      </c>
      <c r="AO34">
        <v>2680.7447999999999</v>
      </c>
      <c r="AP34">
        <v>2043.3538000000001</v>
      </c>
      <c r="AQ34">
        <v>-1084.7582</v>
      </c>
      <c r="AR34">
        <v>-1494.5969</v>
      </c>
      <c r="AS34">
        <v>68.5655</v>
      </c>
      <c r="AT34">
        <v>78.751000000000005</v>
      </c>
      <c r="AU34">
        <v>64.176000000000002</v>
      </c>
      <c r="AW34">
        <f t="shared" si="10"/>
        <v>425.066688</v>
      </c>
      <c r="AX34">
        <f t="shared" si="11"/>
        <v>-231.37689999999998</v>
      </c>
      <c r="AY34">
        <f t="shared" si="12"/>
        <v>-95.851499999999987</v>
      </c>
      <c r="AZ34">
        <f t="shared" si="13"/>
        <v>738.0154</v>
      </c>
      <c r="BA34">
        <f t="shared" si="14"/>
        <v>207.99300000000002</v>
      </c>
      <c r="BC34">
        <f t="shared" si="15"/>
        <v>3.9548364391992122E-2</v>
      </c>
      <c r="BD34">
        <f t="shared" si="16"/>
        <v>6.0078614472877406E-2</v>
      </c>
      <c r="BE34">
        <f t="shared" si="17"/>
        <v>6.877931896218957E-2</v>
      </c>
      <c r="BF34">
        <f t="shared" si="18"/>
        <v>2.8750994427280623E-2</v>
      </c>
      <c r="BG34">
        <f t="shared" si="19"/>
        <v>3.3201565078579777E-2</v>
      </c>
      <c r="BI34">
        <f t="shared" si="20"/>
        <v>425.02713963560802</v>
      </c>
      <c r="BJ34">
        <f t="shared" si="21"/>
        <v>-231.43697861447285</v>
      </c>
      <c r="BK34">
        <f t="shared" si="22"/>
        <v>-95.920279318962173</v>
      </c>
      <c r="BL34">
        <f t="shared" si="23"/>
        <v>737.98664900557276</v>
      </c>
      <c r="BM34">
        <f t="shared" si="24"/>
        <v>207.95979843492145</v>
      </c>
      <c r="BO34">
        <f t="shared" si="25"/>
        <v>2255.717660364392</v>
      </c>
      <c r="BP34">
        <f t="shared" si="26"/>
        <v>2274.7907786144729</v>
      </c>
      <c r="BQ34">
        <f t="shared" si="27"/>
        <v>-988.83792068103776</v>
      </c>
      <c r="BR34">
        <f t="shared" si="28"/>
        <v>-2232.5835490055729</v>
      </c>
      <c r="BS34">
        <f t="shared" si="29"/>
        <v>-139.39429843492144</v>
      </c>
      <c r="BU34">
        <f t="shared" si="30"/>
        <v>0.23587830832128823</v>
      </c>
      <c r="BV34">
        <f t="shared" si="31"/>
        <v>0.28947567133603197</v>
      </c>
      <c r="BW34">
        <f t="shared" si="32"/>
        <v>-0.12429432656257799</v>
      </c>
      <c r="BX34">
        <f t="shared" si="33"/>
        <v>-0.32251151575903808</v>
      </c>
      <c r="BY34">
        <f t="shared" si="34"/>
        <v>-0.14321225112249653</v>
      </c>
    </row>
    <row r="35" spans="1:77" x14ac:dyDescent="0.25">
      <c r="A35" t="s">
        <v>84</v>
      </c>
      <c r="B35" t="s">
        <v>85</v>
      </c>
      <c r="C35">
        <v>50.3557319641113</v>
      </c>
      <c r="D35">
        <v>5918.1301759999997</v>
      </c>
      <c r="E35">
        <v>33.878</v>
      </c>
      <c r="F35">
        <v>48.604999999999997</v>
      </c>
      <c r="G35">
        <v>2659000</v>
      </c>
      <c r="H35">
        <v>2551419136</v>
      </c>
      <c r="I35">
        <v>40.911895751953097</v>
      </c>
      <c r="J35">
        <v>380767008</v>
      </c>
      <c r="K35">
        <v>2551419136</v>
      </c>
      <c r="L35">
        <v>121.15000152587901</v>
      </c>
      <c r="M35">
        <v>13.9411764144897</v>
      </c>
      <c r="N35">
        <f t="shared" si="7"/>
        <v>14.726999999999997</v>
      </c>
      <c r="O35">
        <f t="shared" si="8"/>
        <v>5.7244431927818418E-3</v>
      </c>
      <c r="P35">
        <f t="shared" si="9"/>
        <v>14.721275556807216</v>
      </c>
      <c r="Q35">
        <v>-12067999.994275557</v>
      </c>
      <c r="S35">
        <v>5353.8609999999999</v>
      </c>
      <c r="T35">
        <v>3284.5880000000002</v>
      </c>
      <c r="U35" t="s">
        <v>166</v>
      </c>
      <c r="V35" t="s">
        <v>166</v>
      </c>
      <c r="W35" t="s">
        <v>166</v>
      </c>
      <c r="X35" t="s">
        <v>166</v>
      </c>
      <c r="Z35">
        <v>33.878</v>
      </c>
      <c r="AA35">
        <v>17.489000000000001</v>
      </c>
      <c r="AB35" t="s">
        <v>166</v>
      </c>
      <c r="AC35" t="s">
        <v>166</v>
      </c>
      <c r="AD35" t="s">
        <v>166</v>
      </c>
      <c r="AE35" t="s">
        <v>166</v>
      </c>
      <c r="AG35">
        <v>515.58500000000004</v>
      </c>
      <c r="AH35">
        <v>341.71600000000001</v>
      </c>
      <c r="AI35">
        <v>253.68299999999999</v>
      </c>
      <c r="AJ35" t="s">
        <v>166</v>
      </c>
      <c r="AK35" t="s">
        <v>166</v>
      </c>
      <c r="AL35" t="s">
        <v>166</v>
      </c>
      <c r="AM35" t="s">
        <v>166</v>
      </c>
      <c r="AO35">
        <v>2.6589999999999998</v>
      </c>
      <c r="AP35">
        <v>92.789000000000001</v>
      </c>
      <c r="AQ35">
        <v>21.100999999999999</v>
      </c>
      <c r="AR35" t="s">
        <v>166</v>
      </c>
      <c r="AS35" t="s">
        <v>166</v>
      </c>
      <c r="AT35" t="s">
        <v>166</v>
      </c>
      <c r="AU35" t="s">
        <v>166</v>
      </c>
      <c r="AW35">
        <f t="shared" si="10"/>
        <v>14.726999999999997</v>
      </c>
      <c r="AX35">
        <f t="shared" si="11"/>
        <v>16.388999999999999</v>
      </c>
      <c r="AY35" t="e">
        <f t="shared" si="12"/>
        <v>#VALUE!</v>
      </c>
      <c r="AZ35" t="e">
        <f t="shared" si="13"/>
        <v>#VALUE!</v>
      </c>
      <c r="BA35" t="e">
        <f t="shared" si="14"/>
        <v>#VALUE!</v>
      </c>
      <c r="BC35">
        <f t="shared" si="15"/>
        <v>5.7244431927818418E-3</v>
      </c>
      <c r="BD35">
        <f t="shared" si="16"/>
        <v>3.266614504933916E-3</v>
      </c>
      <c r="BE35" t="e">
        <f t="shared" si="17"/>
        <v>#VALUE!</v>
      </c>
      <c r="BF35" t="e">
        <f t="shared" si="18"/>
        <v>#VALUE!</v>
      </c>
      <c r="BG35" t="e">
        <f t="shared" si="19"/>
        <v>#VALUE!</v>
      </c>
      <c r="BI35">
        <f t="shared" si="20"/>
        <v>14.721275556807216</v>
      </c>
      <c r="BJ35">
        <f t="shared" si="21"/>
        <v>16.385733385495065</v>
      </c>
      <c r="BK35" t="e">
        <f t="shared" si="22"/>
        <v>#VALUE!</v>
      </c>
      <c r="BL35" t="e">
        <f t="shared" si="23"/>
        <v>#VALUE!</v>
      </c>
      <c r="BM35" t="e">
        <f t="shared" si="24"/>
        <v>#VALUE!</v>
      </c>
      <c r="BO35">
        <f t="shared" si="25"/>
        <v>-12.062275556807215</v>
      </c>
      <c r="BP35">
        <f t="shared" si="26"/>
        <v>76.403266614504929</v>
      </c>
      <c r="BQ35" t="e">
        <f t="shared" si="27"/>
        <v>#VALUE!</v>
      </c>
      <c r="BR35" t="e">
        <f t="shared" si="28"/>
        <v>#VALUE!</v>
      </c>
      <c r="BS35" t="e">
        <f t="shared" si="29"/>
        <v>#VALUE!</v>
      </c>
      <c r="BU35">
        <f t="shared" si="30"/>
        <v>-2.3395319019768251E-2</v>
      </c>
      <c r="BV35">
        <f t="shared" si="31"/>
        <v>0.22358703313425454</v>
      </c>
      <c r="BW35" t="e">
        <f t="shared" si="32"/>
        <v>#VALUE!</v>
      </c>
      <c r="BX35" t="e">
        <f t="shared" si="33"/>
        <v>#VALUE!</v>
      </c>
      <c r="BY35" t="e">
        <f t="shared" si="34"/>
        <v>#VALUE!</v>
      </c>
    </row>
    <row r="36" spans="1:77" x14ac:dyDescent="0.25">
      <c r="A36" t="s">
        <v>86</v>
      </c>
      <c r="B36" t="s">
        <v>87</v>
      </c>
      <c r="C36">
        <v>44.370601654052699</v>
      </c>
      <c r="D36">
        <v>3317.6488960000001</v>
      </c>
      <c r="E36">
        <v>263.61399999999998</v>
      </c>
      <c r="F36">
        <v>350.06400000000002</v>
      </c>
      <c r="G36">
        <v>232238000</v>
      </c>
      <c r="H36">
        <v>1035771264</v>
      </c>
      <c r="I36">
        <v>47.719425201416001</v>
      </c>
      <c r="J36">
        <v>412025984</v>
      </c>
      <c r="K36">
        <v>1035771264</v>
      </c>
      <c r="L36">
        <v>43</v>
      </c>
      <c r="N36">
        <f t="shared" si="7"/>
        <v>86.450000000000045</v>
      </c>
      <c r="O36">
        <f t="shared" si="8"/>
        <v>7.9458076566761557E-2</v>
      </c>
      <c r="P36">
        <f t="shared" si="9"/>
        <v>86.370541923433279</v>
      </c>
      <c r="Q36">
        <v>145788000.07945806</v>
      </c>
      <c r="S36">
        <v>3171.35</v>
      </c>
      <c r="T36">
        <v>436.59100000000001</v>
      </c>
      <c r="U36">
        <v>0</v>
      </c>
      <c r="V36">
        <v>0</v>
      </c>
      <c r="W36" t="s">
        <v>166</v>
      </c>
      <c r="X36" t="s">
        <v>166</v>
      </c>
      <c r="Z36">
        <v>263.61399999999998</v>
      </c>
      <c r="AA36">
        <v>178.50800000000001</v>
      </c>
      <c r="AB36">
        <v>19.003</v>
      </c>
      <c r="AC36">
        <v>1.2709999999999999</v>
      </c>
      <c r="AD36" t="s">
        <v>166</v>
      </c>
      <c r="AE36" t="s">
        <v>166</v>
      </c>
      <c r="AG36">
        <v>222.20400000000001</v>
      </c>
      <c r="AH36">
        <v>274.77199999999999</v>
      </c>
      <c r="AI36">
        <v>240.96199999999999</v>
      </c>
      <c r="AJ36">
        <v>36.770000000000003</v>
      </c>
      <c r="AK36">
        <v>6.5000000000000002E-2</v>
      </c>
      <c r="AL36" t="s">
        <v>166</v>
      </c>
      <c r="AM36" t="s">
        <v>166</v>
      </c>
      <c r="AO36">
        <v>232.238</v>
      </c>
      <c r="AP36">
        <v>16.614000000000001</v>
      </c>
      <c r="AQ36">
        <v>-126.97799999999999</v>
      </c>
      <c r="AR36">
        <v>-16.762</v>
      </c>
      <c r="AS36">
        <v>-0.97499999999999998</v>
      </c>
      <c r="AT36" t="s">
        <v>166</v>
      </c>
      <c r="AU36" t="s">
        <v>166</v>
      </c>
      <c r="AW36">
        <f t="shared" si="10"/>
        <v>86.450000000000045</v>
      </c>
      <c r="AX36">
        <f t="shared" si="11"/>
        <v>85.105999999999966</v>
      </c>
      <c r="AY36">
        <f t="shared" si="12"/>
        <v>159.505</v>
      </c>
      <c r="AZ36">
        <f t="shared" si="13"/>
        <v>17.731999999999999</v>
      </c>
      <c r="BA36" t="e">
        <f t="shared" si="14"/>
        <v>#VALUE!</v>
      </c>
      <c r="BC36">
        <f t="shared" si="15"/>
        <v>7.9458076566761557E-2</v>
      </c>
      <c r="BD36">
        <f t="shared" si="16"/>
        <v>5.628770082141675E-2</v>
      </c>
      <c r="BE36">
        <f t="shared" si="17"/>
        <v>4.3525862878529331E-2</v>
      </c>
      <c r="BF36" t="e">
        <f t="shared" si="18"/>
        <v>#DIV/0!</v>
      </c>
      <c r="BG36" t="e">
        <f t="shared" si="19"/>
        <v>#VALUE!</v>
      </c>
      <c r="BI36">
        <f t="shared" si="20"/>
        <v>86.370541923433279</v>
      </c>
      <c r="BJ36">
        <f t="shared" si="21"/>
        <v>85.049712299178552</v>
      </c>
      <c r="BK36">
        <f t="shared" si="22"/>
        <v>159.46147413712146</v>
      </c>
      <c r="BL36" t="e">
        <f t="shared" si="23"/>
        <v>#DIV/0!</v>
      </c>
      <c r="BM36" t="e">
        <f t="shared" si="24"/>
        <v>#VALUE!</v>
      </c>
      <c r="BO36">
        <f t="shared" si="25"/>
        <v>145.86745807656672</v>
      </c>
      <c r="BP36">
        <f t="shared" si="26"/>
        <v>-68.435712299178547</v>
      </c>
      <c r="BQ36">
        <f t="shared" si="27"/>
        <v>-286.43947413712146</v>
      </c>
      <c r="BR36" t="e">
        <f t="shared" si="28"/>
        <v>#DIV/0!</v>
      </c>
      <c r="BS36" t="e">
        <f t="shared" si="29"/>
        <v>#VALUE!</v>
      </c>
      <c r="BU36">
        <f t="shared" si="30"/>
        <v>0.65645739085059995</v>
      </c>
      <c r="BV36">
        <f t="shared" si="31"/>
        <v>-0.24906363202647486</v>
      </c>
      <c r="BW36">
        <f t="shared" si="32"/>
        <v>-1.1887329709129302</v>
      </c>
      <c r="BX36" t="e">
        <f t="shared" si="33"/>
        <v>#DIV/0!</v>
      </c>
      <c r="BY36" t="e">
        <f t="shared" si="34"/>
        <v>#VALUE!</v>
      </c>
    </row>
    <row r="37" spans="1:77" x14ac:dyDescent="0.25">
      <c r="A37" t="s">
        <v>88</v>
      </c>
      <c r="B37" t="s">
        <v>89</v>
      </c>
      <c r="D37">
        <v>32.49</v>
      </c>
      <c r="E37">
        <v>0</v>
      </c>
      <c r="F37">
        <v>0.13</v>
      </c>
      <c r="H37">
        <v>5525041152</v>
      </c>
      <c r="I37">
        <v>38.901851654052699</v>
      </c>
      <c r="J37">
        <v>12490000</v>
      </c>
      <c r="K37">
        <v>5525041152</v>
      </c>
      <c r="L37">
        <v>70.449996948242202</v>
      </c>
      <c r="N37">
        <f t="shared" si="7"/>
        <v>0.13</v>
      </c>
      <c r="O37">
        <f t="shared" si="8"/>
        <v>0</v>
      </c>
      <c r="P37">
        <f t="shared" si="9"/>
        <v>0.13</v>
      </c>
      <c r="Q37">
        <v>-130000</v>
      </c>
      <c r="S37">
        <v>282.06229999999999</v>
      </c>
      <c r="T37">
        <v>12.4564</v>
      </c>
      <c r="U37">
        <v>0</v>
      </c>
      <c r="V37" t="s">
        <v>166</v>
      </c>
      <c r="W37" t="s">
        <v>166</v>
      </c>
      <c r="X37" t="s">
        <v>166</v>
      </c>
      <c r="Z37" t="s">
        <v>166</v>
      </c>
      <c r="AA37" t="s">
        <v>166</v>
      </c>
      <c r="AB37" t="s">
        <v>166</v>
      </c>
      <c r="AC37" t="s">
        <v>166</v>
      </c>
      <c r="AD37" t="s">
        <v>166</v>
      </c>
      <c r="AE37" t="s">
        <v>166</v>
      </c>
      <c r="AG37">
        <v>0.13</v>
      </c>
      <c r="AH37" t="s">
        <v>166</v>
      </c>
      <c r="AI37" t="s">
        <v>166</v>
      </c>
      <c r="AJ37" t="s">
        <v>166</v>
      </c>
      <c r="AK37" t="s">
        <v>166</v>
      </c>
      <c r="AL37" t="s">
        <v>166</v>
      </c>
      <c r="AM37" t="s">
        <v>166</v>
      </c>
      <c r="AO37" t="s">
        <v>166</v>
      </c>
      <c r="AP37">
        <v>-21.4452</v>
      </c>
      <c r="AQ37">
        <v>80.367599999999996</v>
      </c>
      <c r="AR37">
        <v>-0.4017</v>
      </c>
      <c r="AS37" t="s">
        <v>166</v>
      </c>
      <c r="AT37" t="s">
        <v>166</v>
      </c>
      <c r="AU37" t="s">
        <v>166</v>
      </c>
      <c r="AW37">
        <f t="shared" si="10"/>
        <v>0.13</v>
      </c>
      <c r="AX37" t="e">
        <f t="shared" si="11"/>
        <v>#VALUE!</v>
      </c>
      <c r="AY37" t="e">
        <f t="shared" si="12"/>
        <v>#VALUE!</v>
      </c>
      <c r="AZ37" t="e">
        <f t="shared" si="13"/>
        <v>#VALUE!</v>
      </c>
      <c r="BA37" t="e">
        <f t="shared" si="14"/>
        <v>#VALUE!</v>
      </c>
      <c r="BC37">
        <f t="shared" si="15"/>
        <v>0</v>
      </c>
      <c r="BD37" t="e">
        <f t="shared" si="16"/>
        <v>#VALUE!</v>
      </c>
      <c r="BE37" t="e">
        <f t="shared" si="17"/>
        <v>#VALUE!</v>
      </c>
      <c r="BF37" t="e">
        <f t="shared" si="18"/>
        <v>#VALUE!</v>
      </c>
      <c r="BG37" t="e">
        <f t="shared" si="19"/>
        <v>#VALUE!</v>
      </c>
      <c r="BI37">
        <f t="shared" si="20"/>
        <v>0.13</v>
      </c>
      <c r="BJ37" t="e">
        <f t="shared" si="21"/>
        <v>#VALUE!</v>
      </c>
      <c r="BK37" t="e">
        <f t="shared" si="22"/>
        <v>#VALUE!</v>
      </c>
      <c r="BL37" t="e">
        <f t="shared" si="23"/>
        <v>#VALUE!</v>
      </c>
      <c r="BM37" t="e">
        <f t="shared" si="24"/>
        <v>#VALUE!</v>
      </c>
      <c r="BO37" t="e">
        <f t="shared" si="25"/>
        <v>#VALUE!</v>
      </c>
      <c r="BP37" t="e">
        <f t="shared" si="26"/>
        <v>#VALUE!</v>
      </c>
      <c r="BQ37" t="e">
        <f t="shared" si="27"/>
        <v>#VALUE!</v>
      </c>
      <c r="BR37" t="e">
        <f t="shared" si="28"/>
        <v>#VALUE!</v>
      </c>
      <c r="BS37" t="e">
        <f t="shared" si="29"/>
        <v>#VALUE!</v>
      </c>
      <c r="BU37" t="e">
        <f t="shared" si="30"/>
        <v>#VALUE!</v>
      </c>
      <c r="BV37" t="e">
        <f t="shared" si="31"/>
        <v>#VALUE!</v>
      </c>
      <c r="BW37" t="e">
        <f t="shared" si="32"/>
        <v>#VALUE!</v>
      </c>
      <c r="BX37" t="e">
        <f t="shared" si="33"/>
        <v>#VALUE!</v>
      </c>
      <c r="BY37" t="e">
        <f t="shared" si="34"/>
        <v>#VALUE!</v>
      </c>
    </row>
    <row r="38" spans="1:77" x14ac:dyDescent="0.25">
      <c r="A38" t="s">
        <v>90</v>
      </c>
      <c r="B38" t="s">
        <v>91</v>
      </c>
      <c r="C38">
        <v>43.667789459228501</v>
      </c>
      <c r="D38">
        <v>170.21299200000001</v>
      </c>
      <c r="E38">
        <v>7.6379999999999999</v>
      </c>
      <c r="F38">
        <v>24.562999999999999</v>
      </c>
      <c r="G38">
        <v>-5450000</v>
      </c>
      <c r="H38">
        <v>334916864</v>
      </c>
      <c r="I38">
        <v>41.048660278320298</v>
      </c>
      <c r="J38">
        <v>32702000</v>
      </c>
      <c r="K38">
        <v>334916864</v>
      </c>
      <c r="L38">
        <v>77.849998474121094</v>
      </c>
      <c r="N38">
        <f t="shared" si="7"/>
        <v>16.924999999999997</v>
      </c>
      <c r="O38">
        <f t="shared" si="8"/>
        <v>4.4873190408403131E-2</v>
      </c>
      <c r="P38">
        <f t="shared" si="9"/>
        <v>16.880126809591594</v>
      </c>
      <c r="Q38">
        <v>-22374999.955126811</v>
      </c>
      <c r="S38">
        <v>148.21299999999999</v>
      </c>
      <c r="T38">
        <v>118.379</v>
      </c>
      <c r="U38">
        <v>67.119</v>
      </c>
      <c r="V38" t="s">
        <v>166</v>
      </c>
      <c r="W38" t="s">
        <v>166</v>
      </c>
      <c r="X38" t="s">
        <v>166</v>
      </c>
      <c r="Z38">
        <v>7.6379999999999999</v>
      </c>
      <c r="AA38">
        <v>9.0229999999999997</v>
      </c>
      <c r="AB38">
        <v>5.1189999999999998</v>
      </c>
      <c r="AC38" t="s">
        <v>166</v>
      </c>
      <c r="AD38" t="s">
        <v>166</v>
      </c>
      <c r="AE38" t="s">
        <v>166</v>
      </c>
      <c r="AG38">
        <v>47.377000000000002</v>
      </c>
      <c r="AH38">
        <v>20.12</v>
      </c>
      <c r="AI38">
        <v>14.271000000000001</v>
      </c>
      <c r="AJ38">
        <v>7.7690000000000001</v>
      </c>
      <c r="AK38" t="s">
        <v>166</v>
      </c>
      <c r="AL38" t="s">
        <v>166</v>
      </c>
      <c r="AM38" t="s">
        <v>166</v>
      </c>
      <c r="AO38">
        <v>-5.45</v>
      </c>
      <c r="AP38">
        <v>5.6539999999999999</v>
      </c>
      <c r="AQ38">
        <v>-15.348000000000001</v>
      </c>
      <c r="AR38">
        <v>-13.721</v>
      </c>
      <c r="AS38" t="s">
        <v>166</v>
      </c>
      <c r="AT38" t="s">
        <v>166</v>
      </c>
      <c r="AU38" t="s">
        <v>166</v>
      </c>
      <c r="AW38">
        <f t="shared" si="10"/>
        <v>16.924999999999997</v>
      </c>
      <c r="AX38">
        <f t="shared" si="11"/>
        <v>-1.3849999999999998</v>
      </c>
      <c r="AY38">
        <f t="shared" si="12"/>
        <v>3.9039999999999999</v>
      </c>
      <c r="AZ38" t="e">
        <f t="shared" si="13"/>
        <v>#VALUE!</v>
      </c>
      <c r="BA38" t="e">
        <f t="shared" si="14"/>
        <v>#VALUE!</v>
      </c>
      <c r="BC38">
        <f t="shared" si="15"/>
        <v>4.4873190408403131E-2</v>
      </c>
      <c r="BD38">
        <f t="shared" si="16"/>
        <v>6.0878600392678103E-2</v>
      </c>
      <c r="BE38">
        <f t="shared" si="17"/>
        <v>4.3242466991611682E-2</v>
      </c>
      <c r="BF38" t="e">
        <f t="shared" si="18"/>
        <v>#VALUE!</v>
      </c>
      <c r="BG38" t="e">
        <f t="shared" si="19"/>
        <v>#VALUE!</v>
      </c>
      <c r="BI38">
        <f t="shared" si="20"/>
        <v>16.880126809591594</v>
      </c>
      <c r="BJ38">
        <f t="shared" si="21"/>
        <v>-1.4458786003926778</v>
      </c>
      <c r="BK38">
        <f t="shared" si="22"/>
        <v>3.8607575330083881</v>
      </c>
      <c r="BL38" t="e">
        <f t="shared" si="23"/>
        <v>#VALUE!</v>
      </c>
      <c r="BM38" t="e">
        <f t="shared" si="24"/>
        <v>#VALUE!</v>
      </c>
      <c r="BO38">
        <f t="shared" si="25"/>
        <v>-22.330126809591594</v>
      </c>
      <c r="BP38">
        <f t="shared" si="26"/>
        <v>7.0998786003926782</v>
      </c>
      <c r="BQ38">
        <f t="shared" si="27"/>
        <v>-19.208757533008388</v>
      </c>
      <c r="BR38" t="e">
        <f t="shared" si="28"/>
        <v>#VALUE!</v>
      </c>
      <c r="BS38" t="e">
        <f t="shared" si="29"/>
        <v>#VALUE!</v>
      </c>
      <c r="BU38">
        <f t="shared" si="30"/>
        <v>-0.47132842538766895</v>
      </c>
      <c r="BV38">
        <f t="shared" si="31"/>
        <v>0.35287666999963607</v>
      </c>
      <c r="BW38">
        <f t="shared" si="32"/>
        <v>-1.3459994066994876</v>
      </c>
      <c r="BX38" t="e">
        <f t="shared" si="33"/>
        <v>#VALUE!</v>
      </c>
      <c r="BY38" t="e">
        <f t="shared" si="34"/>
        <v>#VALUE!</v>
      </c>
    </row>
    <row r="39" spans="1:77" x14ac:dyDescent="0.25">
      <c r="A39" t="s">
        <v>92</v>
      </c>
      <c r="B39" t="s">
        <v>93</v>
      </c>
      <c r="C39">
        <v>19.6271057128906</v>
      </c>
      <c r="D39">
        <v>22266.157056</v>
      </c>
      <c r="E39">
        <v>4146.5000959999998</v>
      </c>
      <c r="F39">
        <v>4116.9070080000001</v>
      </c>
      <c r="G39">
        <v>1165357952</v>
      </c>
      <c r="H39">
        <v>13738604544</v>
      </c>
      <c r="I39">
        <v>20.3009033203125</v>
      </c>
      <c r="J39">
        <v>2270100992</v>
      </c>
      <c r="K39">
        <v>13738604544</v>
      </c>
      <c r="L39">
        <v>865.95001220703102</v>
      </c>
      <c r="M39">
        <v>20.872205734252901</v>
      </c>
      <c r="N39">
        <f t="shared" si="7"/>
        <v>-29.593087999999625</v>
      </c>
      <c r="O39">
        <f t="shared" si="8"/>
        <v>0.18622432625313104</v>
      </c>
      <c r="P39">
        <f t="shared" si="9"/>
        <v>-29.779312326252757</v>
      </c>
      <c r="Q39">
        <v>1194951040.1862242</v>
      </c>
      <c r="S39">
        <v>17061.25</v>
      </c>
      <c r="T39">
        <v>13404.02</v>
      </c>
      <c r="U39">
        <v>11792.062</v>
      </c>
      <c r="V39">
        <v>9542.1659999999993</v>
      </c>
      <c r="W39">
        <v>6251.9070000000002</v>
      </c>
      <c r="X39" t="s">
        <v>166</v>
      </c>
      <c r="Z39">
        <v>4146.5</v>
      </c>
      <c r="AA39">
        <v>3532.4850000000001</v>
      </c>
      <c r="AB39">
        <v>2701.17</v>
      </c>
      <c r="AC39">
        <v>2467.3910000000001</v>
      </c>
      <c r="AD39">
        <v>2252.5756999999999</v>
      </c>
      <c r="AE39" t="s">
        <v>166</v>
      </c>
      <c r="AG39">
        <v>4473.1239999999998</v>
      </c>
      <c r="AH39">
        <v>4263.4009999999998</v>
      </c>
      <c r="AI39">
        <v>3772.91</v>
      </c>
      <c r="AJ39">
        <v>3261.453</v>
      </c>
      <c r="AK39">
        <v>2201.1869999999999</v>
      </c>
      <c r="AL39">
        <v>2472.3323</v>
      </c>
      <c r="AM39" t="s">
        <v>166</v>
      </c>
      <c r="AO39">
        <v>1165.3579999999999</v>
      </c>
      <c r="AP39">
        <v>215.98099999999999</v>
      </c>
      <c r="AQ39">
        <v>820.52</v>
      </c>
      <c r="AR39">
        <v>621.76400000000001</v>
      </c>
      <c r="AS39">
        <v>279.07900000000001</v>
      </c>
      <c r="AT39">
        <v>745.09199999999998</v>
      </c>
      <c r="AU39" t="s">
        <v>166</v>
      </c>
      <c r="AW39">
        <f t="shared" si="10"/>
        <v>-29.593087999999625</v>
      </c>
      <c r="AX39">
        <f t="shared" si="11"/>
        <v>614.01499999999987</v>
      </c>
      <c r="AY39">
        <f t="shared" si="12"/>
        <v>831.31500000000005</v>
      </c>
      <c r="AZ39">
        <f t="shared" si="13"/>
        <v>233.779</v>
      </c>
      <c r="BA39">
        <f t="shared" si="14"/>
        <v>214.81530000000021</v>
      </c>
      <c r="BC39">
        <f t="shared" si="15"/>
        <v>0.18622432625313104</v>
      </c>
      <c r="BD39">
        <f t="shared" si="16"/>
        <v>0.20704725620924611</v>
      </c>
      <c r="BE39">
        <f t="shared" si="17"/>
        <v>0.20151939492779031</v>
      </c>
      <c r="BF39">
        <f t="shared" si="18"/>
        <v>0.20924169157183875</v>
      </c>
      <c r="BG39">
        <f t="shared" si="19"/>
        <v>0.23606544887188088</v>
      </c>
      <c r="BI39">
        <f t="shared" si="20"/>
        <v>-29.779312326252757</v>
      </c>
      <c r="BJ39">
        <f t="shared" si="21"/>
        <v>613.80795274379068</v>
      </c>
      <c r="BK39">
        <f t="shared" si="22"/>
        <v>831.11348060507225</v>
      </c>
      <c r="BL39">
        <f t="shared" si="23"/>
        <v>233.56975830842816</v>
      </c>
      <c r="BM39">
        <f t="shared" si="24"/>
        <v>214.57923455112834</v>
      </c>
      <c r="BO39">
        <f t="shared" si="25"/>
        <v>1195.1373123262526</v>
      </c>
      <c r="BP39">
        <f t="shared" si="26"/>
        <v>-397.82695274379068</v>
      </c>
      <c r="BQ39">
        <f t="shared" si="27"/>
        <v>-10.593480605072273</v>
      </c>
      <c r="BR39">
        <f t="shared" si="28"/>
        <v>388.19424169157185</v>
      </c>
      <c r="BS39">
        <f t="shared" si="29"/>
        <v>64.499765448871671</v>
      </c>
      <c r="BU39">
        <f t="shared" si="30"/>
        <v>0.26718179785006019</v>
      </c>
      <c r="BV39">
        <f t="shared" si="31"/>
        <v>-9.3312112265252711E-2</v>
      </c>
      <c r="BW39">
        <f t="shared" si="32"/>
        <v>-2.8077745308189893E-3</v>
      </c>
      <c r="BX39">
        <f t="shared" si="33"/>
        <v>0.11902493817681011</v>
      </c>
      <c r="BY39">
        <f t="shared" si="34"/>
        <v>2.9302265299982089E-2</v>
      </c>
    </row>
    <row r="40" spans="1:77" x14ac:dyDescent="0.25">
      <c r="A40" t="s">
        <v>94</v>
      </c>
      <c r="B40" t="s">
        <v>95</v>
      </c>
      <c r="C40">
        <v>21.365903854370099</v>
      </c>
      <c r="D40">
        <v>5025.3399040000004</v>
      </c>
      <c r="E40">
        <v>2063.3090560000001</v>
      </c>
      <c r="F40">
        <v>2365.0790400000001</v>
      </c>
      <c r="G40">
        <v>988579968</v>
      </c>
      <c r="H40">
        <v>6163749888</v>
      </c>
      <c r="I40">
        <v>23.309654235839801</v>
      </c>
      <c r="J40">
        <v>1903133056</v>
      </c>
      <c r="K40">
        <v>6163749888</v>
      </c>
      <c r="L40">
        <v>510.64999389648398</v>
      </c>
      <c r="M40">
        <v>12.366285324096699</v>
      </c>
      <c r="N40">
        <f t="shared" si="7"/>
        <v>301.76998400000002</v>
      </c>
      <c r="O40">
        <f t="shared" si="8"/>
        <v>0.41058099460250957</v>
      </c>
      <c r="P40">
        <f t="shared" si="9"/>
        <v>301.3594030053975</v>
      </c>
      <c r="Q40">
        <v>686809984.41058099</v>
      </c>
      <c r="S40">
        <v>4114.3469999999998</v>
      </c>
      <c r="T40" t="s">
        <v>166</v>
      </c>
      <c r="U40" t="s">
        <v>166</v>
      </c>
      <c r="V40" t="s">
        <v>166</v>
      </c>
      <c r="W40">
        <v>1584.396</v>
      </c>
      <c r="X40">
        <v>2068.0949999999998</v>
      </c>
      <c r="Z40">
        <v>2063.3090000000002</v>
      </c>
      <c r="AA40" t="s">
        <v>166</v>
      </c>
      <c r="AB40" t="s">
        <v>166</v>
      </c>
      <c r="AC40" t="s">
        <v>166</v>
      </c>
      <c r="AD40">
        <v>1519.3779999999999</v>
      </c>
      <c r="AE40">
        <v>1378.644</v>
      </c>
      <c r="AG40">
        <v>3140.3040000000001</v>
      </c>
      <c r="AH40">
        <v>2221.2660000000001</v>
      </c>
      <c r="AI40" t="s">
        <v>166</v>
      </c>
      <c r="AJ40" t="s">
        <v>166</v>
      </c>
      <c r="AK40" t="s">
        <v>166</v>
      </c>
      <c r="AL40">
        <v>2251.3429999999998</v>
      </c>
      <c r="AM40">
        <v>2139.4250999999999</v>
      </c>
      <c r="AO40">
        <v>988.58</v>
      </c>
      <c r="AP40">
        <v>292.06700000000001</v>
      </c>
      <c r="AQ40" t="s">
        <v>166</v>
      </c>
      <c r="AR40" t="s">
        <v>166</v>
      </c>
      <c r="AS40" t="s">
        <v>166</v>
      </c>
      <c r="AT40">
        <v>293.39299999999997</v>
      </c>
      <c r="AU40">
        <v>275.13799999999998</v>
      </c>
      <c r="AW40">
        <f t="shared" si="10"/>
        <v>301.76998400000002</v>
      </c>
      <c r="AX40" t="e">
        <f t="shared" si="11"/>
        <v>#VALUE!</v>
      </c>
      <c r="AY40" t="e">
        <f t="shared" si="12"/>
        <v>#VALUE!</v>
      </c>
      <c r="AZ40" t="e">
        <f t="shared" si="13"/>
        <v>#VALUE!</v>
      </c>
      <c r="BA40" t="e">
        <f t="shared" si="14"/>
        <v>#VALUE!</v>
      </c>
      <c r="BC40">
        <f t="shared" si="15"/>
        <v>0.41058099460250957</v>
      </c>
      <c r="BD40" t="e">
        <f t="shared" si="16"/>
        <v>#VALUE!</v>
      </c>
      <c r="BE40" t="e">
        <f t="shared" si="17"/>
        <v>#VALUE!</v>
      </c>
      <c r="BF40" t="e">
        <f t="shared" si="18"/>
        <v>#VALUE!</v>
      </c>
      <c r="BG40" t="e">
        <f t="shared" si="19"/>
        <v>#VALUE!</v>
      </c>
      <c r="BI40">
        <f t="shared" si="20"/>
        <v>301.3594030053975</v>
      </c>
      <c r="BJ40" t="e">
        <f t="shared" si="21"/>
        <v>#VALUE!</v>
      </c>
      <c r="BK40" t="e">
        <f t="shared" si="22"/>
        <v>#VALUE!</v>
      </c>
      <c r="BL40" t="e">
        <f t="shared" si="23"/>
        <v>#VALUE!</v>
      </c>
      <c r="BM40" t="e">
        <f t="shared" si="24"/>
        <v>#VALUE!</v>
      </c>
      <c r="BO40">
        <f t="shared" si="25"/>
        <v>687.2205969946026</v>
      </c>
      <c r="BP40" t="e">
        <f t="shared" si="26"/>
        <v>#VALUE!</v>
      </c>
      <c r="BQ40" t="e">
        <f t="shared" si="27"/>
        <v>#VALUE!</v>
      </c>
      <c r="BR40" t="e">
        <f t="shared" si="28"/>
        <v>#VALUE!</v>
      </c>
      <c r="BS40" t="e">
        <f t="shared" si="29"/>
        <v>#VALUE!</v>
      </c>
      <c r="BU40">
        <f t="shared" si="30"/>
        <v>0.21883887578865058</v>
      </c>
      <c r="BV40" t="e">
        <f t="shared" si="31"/>
        <v>#VALUE!</v>
      </c>
      <c r="BW40" t="e">
        <f t="shared" si="32"/>
        <v>#VALUE!</v>
      </c>
      <c r="BX40" t="e">
        <f t="shared" si="33"/>
        <v>#VALUE!</v>
      </c>
      <c r="BY40" t="e">
        <f t="shared" si="34"/>
        <v>#VALUE!</v>
      </c>
    </row>
    <row r="41" spans="1:77" x14ac:dyDescent="0.25">
      <c r="A41" t="s">
        <v>96</v>
      </c>
      <c r="B41" t="s">
        <v>97</v>
      </c>
      <c r="C41">
        <v>22.018121719360401</v>
      </c>
      <c r="D41">
        <v>2850.299904</v>
      </c>
      <c r="E41">
        <v>745.29996800000004</v>
      </c>
      <c r="F41">
        <v>743.2</v>
      </c>
      <c r="G41">
        <v>251000000</v>
      </c>
      <c r="H41">
        <v>3268928768</v>
      </c>
      <c r="I41">
        <v>20.063030242919901</v>
      </c>
      <c r="J41">
        <v>183800000</v>
      </c>
      <c r="K41">
        <v>3268928768</v>
      </c>
      <c r="L41">
        <v>236.10000610351599</v>
      </c>
      <c r="M41">
        <v>16.597223281860401</v>
      </c>
      <c r="N41">
        <f t="shared" si="7"/>
        <v>-2.0999679999999898</v>
      </c>
      <c r="O41">
        <f t="shared" si="8"/>
        <v>0.26148124516794707</v>
      </c>
      <c r="P41">
        <f t="shared" si="9"/>
        <v>-2.361449245167937</v>
      </c>
      <c r="Q41">
        <v>253099968.26148126</v>
      </c>
      <c r="S41">
        <v>2537.1999999999998</v>
      </c>
      <c r="T41">
        <v>1920.2</v>
      </c>
      <c r="U41">
        <v>1743.0050000000001</v>
      </c>
      <c r="V41">
        <v>1496.6969999999999</v>
      </c>
      <c r="W41">
        <v>1210.71</v>
      </c>
      <c r="X41">
        <v>1003.659</v>
      </c>
      <c r="Z41">
        <v>745.3</v>
      </c>
      <c r="AA41">
        <v>728.77</v>
      </c>
      <c r="AB41">
        <v>576.76900000000001</v>
      </c>
      <c r="AC41">
        <v>401.976</v>
      </c>
      <c r="AD41">
        <v>319.07499999999999</v>
      </c>
      <c r="AE41">
        <v>254.285</v>
      </c>
      <c r="AG41">
        <v>1253.5999999999999</v>
      </c>
      <c r="AH41">
        <v>717.2</v>
      </c>
      <c r="AI41">
        <v>677.36699999999996</v>
      </c>
      <c r="AJ41">
        <v>529.71299999999997</v>
      </c>
      <c r="AK41">
        <v>435.58100000000002</v>
      </c>
      <c r="AL41">
        <v>416.93799999999999</v>
      </c>
      <c r="AM41">
        <v>354.471</v>
      </c>
      <c r="AO41">
        <v>251</v>
      </c>
      <c r="AP41">
        <v>172.9</v>
      </c>
      <c r="AQ41">
        <v>84.9</v>
      </c>
      <c r="AR41">
        <v>97.706999999999994</v>
      </c>
      <c r="AS41">
        <v>84.403999999999996</v>
      </c>
      <c r="AT41">
        <v>91.566000000000003</v>
      </c>
      <c r="AU41">
        <v>62.561999999999998</v>
      </c>
      <c r="AW41">
        <f t="shared" si="10"/>
        <v>-2.0999679999999898</v>
      </c>
      <c r="AX41">
        <f t="shared" si="11"/>
        <v>16.529999999999973</v>
      </c>
      <c r="AY41">
        <f t="shared" si="12"/>
        <v>152.00099999999998</v>
      </c>
      <c r="AZ41">
        <f t="shared" si="13"/>
        <v>174.79300000000001</v>
      </c>
      <c r="BA41">
        <f t="shared" si="14"/>
        <v>82.90100000000001</v>
      </c>
      <c r="BC41">
        <f t="shared" si="15"/>
        <v>0.26148124516794707</v>
      </c>
      <c r="BD41">
        <f t="shared" si="16"/>
        <v>0.28723395869462398</v>
      </c>
      <c r="BE41">
        <f t="shared" si="17"/>
        <v>0.30036923237162794</v>
      </c>
      <c r="BF41">
        <f t="shared" si="18"/>
        <v>0.23062240211588605</v>
      </c>
      <c r="BG41">
        <f t="shared" si="19"/>
        <v>0.21318610246429304</v>
      </c>
      <c r="BI41">
        <f t="shared" si="20"/>
        <v>-2.361449245167937</v>
      </c>
      <c r="BJ41">
        <f t="shared" si="21"/>
        <v>16.242766041305348</v>
      </c>
      <c r="BK41">
        <f t="shared" si="22"/>
        <v>151.70063076762835</v>
      </c>
      <c r="BL41">
        <f t="shared" si="23"/>
        <v>174.56237759788411</v>
      </c>
      <c r="BM41">
        <f t="shared" si="24"/>
        <v>82.687813897535719</v>
      </c>
      <c r="BO41">
        <f t="shared" si="25"/>
        <v>253.36144924516793</v>
      </c>
      <c r="BP41">
        <f t="shared" si="26"/>
        <v>156.65723395869466</v>
      </c>
      <c r="BQ41">
        <f t="shared" si="27"/>
        <v>-66.800630767628348</v>
      </c>
      <c r="BR41">
        <f t="shared" si="28"/>
        <v>-76.855377597884114</v>
      </c>
      <c r="BS41">
        <f t="shared" si="29"/>
        <v>1.7161861024642775</v>
      </c>
      <c r="BU41">
        <f t="shared" si="30"/>
        <v>0.20210709097412888</v>
      </c>
      <c r="BV41">
        <f t="shared" si="31"/>
        <v>0.21842893747726527</v>
      </c>
      <c r="BW41">
        <f t="shared" si="32"/>
        <v>-9.8618076711189578E-2</v>
      </c>
      <c r="BX41">
        <f t="shared" si="33"/>
        <v>-0.14508871331812531</v>
      </c>
      <c r="BY41">
        <f t="shared" si="34"/>
        <v>3.9399930264733254E-3</v>
      </c>
    </row>
    <row r="42" spans="1:77" x14ac:dyDescent="0.25">
      <c r="A42" t="s">
        <v>98</v>
      </c>
      <c r="B42" t="s">
        <v>99</v>
      </c>
      <c r="C42">
        <v>42.793651580810497</v>
      </c>
      <c r="D42">
        <v>2238.7159040000001</v>
      </c>
      <c r="E42">
        <v>176.156992</v>
      </c>
      <c r="F42">
        <v>215.054</v>
      </c>
      <c r="G42">
        <v>514732992</v>
      </c>
      <c r="H42">
        <v>14856307712</v>
      </c>
      <c r="I42">
        <v>35.326255798339801</v>
      </c>
      <c r="J42">
        <v>0</v>
      </c>
      <c r="K42">
        <v>14856307712</v>
      </c>
      <c r="L42">
        <v>798</v>
      </c>
      <c r="M42">
        <v>21.5777893066406</v>
      </c>
      <c r="N42">
        <f t="shared" si="7"/>
        <v>38.897008</v>
      </c>
      <c r="O42">
        <f t="shared" si="8"/>
        <v>7.8686621953796596E-2</v>
      </c>
      <c r="P42">
        <f t="shared" si="9"/>
        <v>38.8183213780462</v>
      </c>
      <c r="Q42">
        <v>475835984.07868659</v>
      </c>
      <c r="S42">
        <v>1972.8489999999999</v>
      </c>
      <c r="T42" t="s">
        <v>166</v>
      </c>
      <c r="U42" t="s">
        <v>166</v>
      </c>
      <c r="V42" t="s">
        <v>166</v>
      </c>
      <c r="W42">
        <v>1481.3</v>
      </c>
      <c r="X42">
        <v>1635.443</v>
      </c>
      <c r="Z42">
        <v>176.15700000000001</v>
      </c>
      <c r="AA42" t="s">
        <v>166</v>
      </c>
      <c r="AB42" t="s">
        <v>166</v>
      </c>
      <c r="AC42" t="s">
        <v>166</v>
      </c>
      <c r="AD42" t="s">
        <v>166</v>
      </c>
      <c r="AE42">
        <v>295.87299999999999</v>
      </c>
      <c r="AG42">
        <v>2238.1080000000002</v>
      </c>
      <c r="AH42">
        <v>633.31899999999996</v>
      </c>
      <c r="AI42" t="s">
        <v>166</v>
      </c>
      <c r="AJ42" t="s">
        <v>166</v>
      </c>
      <c r="AK42" t="s">
        <v>166</v>
      </c>
      <c r="AL42" t="s">
        <v>166</v>
      </c>
      <c r="AM42">
        <v>668.10400000000004</v>
      </c>
      <c r="AO42">
        <v>514.73299999999995</v>
      </c>
      <c r="AP42">
        <v>387.86</v>
      </c>
      <c r="AQ42" t="s">
        <v>166</v>
      </c>
      <c r="AR42" t="s">
        <v>166</v>
      </c>
      <c r="AS42" t="s">
        <v>166</v>
      </c>
      <c r="AT42" t="s">
        <v>166</v>
      </c>
      <c r="AU42">
        <v>85.38</v>
      </c>
      <c r="AW42">
        <f t="shared" si="10"/>
        <v>38.897008</v>
      </c>
      <c r="AX42" t="e">
        <f t="shared" si="11"/>
        <v>#VALUE!</v>
      </c>
      <c r="AY42" t="e">
        <f t="shared" si="12"/>
        <v>#VALUE!</v>
      </c>
      <c r="AZ42" t="e">
        <f t="shared" si="13"/>
        <v>#VALUE!</v>
      </c>
      <c r="BA42" t="e">
        <f t="shared" si="14"/>
        <v>#VALUE!</v>
      </c>
      <c r="BC42">
        <f t="shared" si="15"/>
        <v>7.8686621953796596E-2</v>
      </c>
      <c r="BD42" t="e">
        <f t="shared" si="16"/>
        <v>#VALUE!</v>
      </c>
      <c r="BE42" t="e">
        <f t="shared" si="17"/>
        <v>#VALUE!</v>
      </c>
      <c r="BF42" t="e">
        <f t="shared" si="18"/>
        <v>#VALUE!</v>
      </c>
      <c r="BG42" t="e">
        <f t="shared" si="19"/>
        <v>#VALUE!</v>
      </c>
      <c r="BI42">
        <f t="shared" si="20"/>
        <v>38.8183213780462</v>
      </c>
      <c r="BJ42" t="e">
        <f t="shared" si="21"/>
        <v>#VALUE!</v>
      </c>
      <c r="BK42" t="e">
        <f t="shared" si="22"/>
        <v>#VALUE!</v>
      </c>
      <c r="BL42" t="e">
        <f t="shared" si="23"/>
        <v>#VALUE!</v>
      </c>
      <c r="BM42" t="e">
        <f t="shared" si="24"/>
        <v>#VALUE!</v>
      </c>
      <c r="BO42">
        <f t="shared" si="25"/>
        <v>475.91467862195373</v>
      </c>
      <c r="BP42" t="e">
        <f t="shared" si="26"/>
        <v>#VALUE!</v>
      </c>
      <c r="BQ42" t="e">
        <f t="shared" si="27"/>
        <v>#VALUE!</v>
      </c>
      <c r="BR42" t="e">
        <f t="shared" si="28"/>
        <v>#VALUE!</v>
      </c>
      <c r="BS42" t="e">
        <f t="shared" si="29"/>
        <v>#VALUE!</v>
      </c>
      <c r="BU42">
        <f t="shared" si="30"/>
        <v>0.212641516236908</v>
      </c>
      <c r="BV42" t="e">
        <f t="shared" si="31"/>
        <v>#VALUE!</v>
      </c>
      <c r="BW42" t="e">
        <f t="shared" si="32"/>
        <v>#VALUE!</v>
      </c>
      <c r="BX42" t="e">
        <f t="shared" si="33"/>
        <v>#VALUE!</v>
      </c>
      <c r="BY42" t="e">
        <f t="shared" si="34"/>
        <v>#VALUE!</v>
      </c>
    </row>
    <row r="43" spans="1:77" x14ac:dyDescent="0.25">
      <c r="A43" t="s">
        <v>100</v>
      </c>
      <c r="B43" t="s">
        <v>101</v>
      </c>
      <c r="D43">
        <v>857.06201599999997</v>
      </c>
      <c r="E43">
        <v>54.703000000000003</v>
      </c>
      <c r="F43">
        <v>58.654000000000003</v>
      </c>
      <c r="H43">
        <v>6306864128</v>
      </c>
      <c r="I43">
        <v>42.733524322509801</v>
      </c>
      <c r="J43">
        <v>1344000</v>
      </c>
      <c r="K43">
        <v>6306864128</v>
      </c>
      <c r="L43">
        <v>100.300003051758</v>
      </c>
      <c r="M43">
        <v>58.988765716552699</v>
      </c>
      <c r="N43">
        <f t="shared" si="7"/>
        <v>3.9510000000000005</v>
      </c>
      <c r="O43">
        <f t="shared" si="8"/>
        <v>6.3826186412162741E-2</v>
      </c>
      <c r="P43">
        <f t="shared" si="9"/>
        <v>3.8871738135878378</v>
      </c>
      <c r="Q43">
        <v>-3950999.9361738134</v>
      </c>
      <c r="S43">
        <v>101.83799999999999</v>
      </c>
      <c r="T43">
        <v>29.456</v>
      </c>
      <c r="U43">
        <v>75.210999999999999</v>
      </c>
      <c r="V43">
        <v>165.876</v>
      </c>
      <c r="W43">
        <v>4.6899999999999995</v>
      </c>
      <c r="X43" t="s">
        <v>166</v>
      </c>
      <c r="Z43">
        <v>54.703000000000003</v>
      </c>
      <c r="AA43">
        <v>21.670999999999999</v>
      </c>
      <c r="AB43">
        <v>2.7050000000000001</v>
      </c>
      <c r="AC43" t="s">
        <v>166</v>
      </c>
      <c r="AD43">
        <v>2.1999999999999999E-2</v>
      </c>
      <c r="AE43" t="s">
        <v>166</v>
      </c>
      <c r="AG43">
        <v>70.488</v>
      </c>
      <c r="AH43">
        <v>82.081000000000003</v>
      </c>
      <c r="AI43">
        <v>83.759</v>
      </c>
      <c r="AJ43">
        <v>224.18100000000001</v>
      </c>
      <c r="AK43" t="s">
        <v>166</v>
      </c>
      <c r="AL43">
        <v>-3.5200000000000002E-2</v>
      </c>
      <c r="AM43" t="s">
        <v>166</v>
      </c>
      <c r="AO43" t="s">
        <v>166</v>
      </c>
      <c r="AP43" t="s">
        <v>166</v>
      </c>
      <c r="AQ43">
        <v>61.609000000000002</v>
      </c>
      <c r="AR43">
        <v>-240.589</v>
      </c>
      <c r="AS43" t="s">
        <v>166</v>
      </c>
      <c r="AT43">
        <v>3.5159000000000002</v>
      </c>
      <c r="AU43" t="s">
        <v>166</v>
      </c>
      <c r="AW43">
        <f t="shared" si="10"/>
        <v>3.9510000000000005</v>
      </c>
      <c r="AX43">
        <f t="shared" si="11"/>
        <v>33.032000000000004</v>
      </c>
      <c r="AY43">
        <f t="shared" si="12"/>
        <v>18.966000000000001</v>
      </c>
      <c r="AZ43" t="e">
        <f t="shared" si="13"/>
        <v>#VALUE!</v>
      </c>
      <c r="BA43" t="e">
        <f t="shared" si="14"/>
        <v>#VALUE!</v>
      </c>
      <c r="BC43">
        <f t="shared" si="15"/>
        <v>6.3826186412162741E-2</v>
      </c>
      <c r="BD43">
        <f t="shared" si="16"/>
        <v>0.21279875881301677</v>
      </c>
      <c r="BE43">
        <f t="shared" si="17"/>
        <v>9.1831884845192835E-2</v>
      </c>
      <c r="BF43" t="e">
        <f t="shared" si="18"/>
        <v>#VALUE!</v>
      </c>
      <c r="BG43">
        <f t="shared" si="19"/>
        <v>1.3262919289107526E-4</v>
      </c>
      <c r="BI43">
        <f t="shared" si="20"/>
        <v>3.8871738135878378</v>
      </c>
      <c r="BJ43">
        <f t="shared" si="21"/>
        <v>32.819201241186988</v>
      </c>
      <c r="BK43">
        <f t="shared" si="22"/>
        <v>18.874168115154809</v>
      </c>
      <c r="BL43" t="e">
        <f t="shared" si="23"/>
        <v>#VALUE!</v>
      </c>
      <c r="BM43" t="e">
        <f t="shared" si="24"/>
        <v>#VALUE!</v>
      </c>
      <c r="BO43" t="e">
        <f t="shared" si="25"/>
        <v>#VALUE!</v>
      </c>
      <c r="BP43" t="e">
        <f t="shared" si="26"/>
        <v>#VALUE!</v>
      </c>
      <c r="BQ43">
        <f t="shared" si="27"/>
        <v>42.734831884845192</v>
      </c>
      <c r="BR43" t="e">
        <f t="shared" si="28"/>
        <v>#VALUE!</v>
      </c>
      <c r="BS43" t="e">
        <f t="shared" si="29"/>
        <v>#VALUE!</v>
      </c>
      <c r="BU43" t="e">
        <f t="shared" si="30"/>
        <v>#VALUE!</v>
      </c>
      <c r="BV43" t="e">
        <f t="shared" si="31"/>
        <v>#VALUE!</v>
      </c>
      <c r="BW43">
        <f t="shared" si="32"/>
        <v>0.51021182063832171</v>
      </c>
      <c r="BX43" t="e">
        <f t="shared" si="33"/>
        <v>#VALUE!</v>
      </c>
      <c r="BY43" t="e">
        <f t="shared" si="34"/>
        <v>#VALUE!</v>
      </c>
    </row>
    <row r="44" spans="1:77" x14ac:dyDescent="0.25">
      <c r="A44" t="s">
        <v>102</v>
      </c>
      <c r="B44" t="s">
        <v>103</v>
      </c>
      <c r="C44">
        <v>67.091583251953097</v>
      </c>
      <c r="D44">
        <v>2089.0379520000001</v>
      </c>
      <c r="E44">
        <v>881.21497599999998</v>
      </c>
      <c r="F44">
        <v>444.20998400000002</v>
      </c>
      <c r="G44">
        <v>185066000</v>
      </c>
      <c r="H44">
        <v>5678444032</v>
      </c>
      <c r="I44">
        <v>25.0114440917969</v>
      </c>
      <c r="J44">
        <v>49540000</v>
      </c>
      <c r="K44">
        <v>5678444032</v>
      </c>
      <c r="L44">
        <v>142.60000610351599</v>
      </c>
      <c r="M44">
        <v>19.1164665222168</v>
      </c>
      <c r="N44">
        <f t="shared" si="7"/>
        <v>-437.00499199999996</v>
      </c>
      <c r="O44">
        <f t="shared" si="8"/>
        <v>0.42182813153602289</v>
      </c>
      <c r="P44">
        <f t="shared" si="9"/>
        <v>-437.42682013153598</v>
      </c>
      <c r="Q44">
        <v>622070992.42182815</v>
      </c>
      <c r="S44">
        <v>1957.932</v>
      </c>
      <c r="T44">
        <v>1504.93</v>
      </c>
      <c r="U44">
        <v>1271.5340000000001</v>
      </c>
      <c r="V44">
        <v>1026.9939999999999</v>
      </c>
      <c r="W44" t="s">
        <v>166</v>
      </c>
      <c r="X44" t="s">
        <v>166</v>
      </c>
      <c r="Z44">
        <v>881.21500000000003</v>
      </c>
      <c r="AA44">
        <v>739.34699999999998</v>
      </c>
      <c r="AB44">
        <v>437.74400000000003</v>
      </c>
      <c r="AC44">
        <v>306.173</v>
      </c>
      <c r="AD44" t="s">
        <v>166</v>
      </c>
      <c r="AE44" t="s">
        <v>166</v>
      </c>
      <c r="AG44">
        <v>234.87799999999999</v>
      </c>
      <c r="AH44">
        <v>707.02800000000002</v>
      </c>
      <c r="AI44">
        <v>680.96100000000001</v>
      </c>
      <c r="AJ44">
        <v>379.86200000000002</v>
      </c>
      <c r="AK44">
        <v>335.00200000000001</v>
      </c>
      <c r="AL44" t="s">
        <v>166</v>
      </c>
      <c r="AM44" t="s">
        <v>166</v>
      </c>
      <c r="AO44">
        <v>185.066</v>
      </c>
      <c r="AP44">
        <v>185.29</v>
      </c>
      <c r="AQ44">
        <v>312.75200000000001</v>
      </c>
      <c r="AR44">
        <v>153.67099999999999</v>
      </c>
      <c r="AS44">
        <v>165.17699999999999</v>
      </c>
      <c r="AT44" t="s">
        <v>166</v>
      </c>
      <c r="AU44" t="s">
        <v>166</v>
      </c>
      <c r="AW44">
        <f t="shared" si="10"/>
        <v>-437.00499199999996</v>
      </c>
      <c r="AX44">
        <f t="shared" si="11"/>
        <v>141.86800000000005</v>
      </c>
      <c r="AY44">
        <f t="shared" si="12"/>
        <v>301.60299999999995</v>
      </c>
      <c r="AZ44">
        <f t="shared" si="13"/>
        <v>131.57100000000003</v>
      </c>
      <c r="BA44" t="e">
        <f t="shared" si="14"/>
        <v>#VALUE!</v>
      </c>
      <c r="BC44">
        <f t="shared" si="15"/>
        <v>0.42182813153602289</v>
      </c>
      <c r="BD44">
        <f t="shared" si="16"/>
        <v>0.37761628085142895</v>
      </c>
      <c r="BE44">
        <f t="shared" si="17"/>
        <v>0.2908733296565289</v>
      </c>
      <c r="BF44">
        <f t="shared" si="18"/>
        <v>0.24079025806624124</v>
      </c>
      <c r="BG44" t="e">
        <f t="shared" si="19"/>
        <v>#VALUE!</v>
      </c>
      <c r="BI44">
        <f t="shared" si="20"/>
        <v>-437.42682013153598</v>
      </c>
      <c r="BJ44">
        <f t="shared" si="21"/>
        <v>141.49038371914861</v>
      </c>
      <c r="BK44">
        <f t="shared" si="22"/>
        <v>301.31212667034345</v>
      </c>
      <c r="BL44">
        <f t="shared" si="23"/>
        <v>131.33020974193377</v>
      </c>
      <c r="BM44" t="e">
        <f t="shared" si="24"/>
        <v>#VALUE!</v>
      </c>
      <c r="BO44">
        <f t="shared" si="25"/>
        <v>622.49282013153595</v>
      </c>
      <c r="BP44">
        <f t="shared" si="26"/>
        <v>43.799616280851382</v>
      </c>
      <c r="BQ44">
        <f t="shared" si="27"/>
        <v>11.439873329656564</v>
      </c>
      <c r="BR44">
        <f t="shared" si="28"/>
        <v>22.340790258066221</v>
      </c>
      <c r="BS44" t="e">
        <f t="shared" si="29"/>
        <v>#VALUE!</v>
      </c>
      <c r="BU44">
        <f t="shared" si="30"/>
        <v>2.6502815084066449</v>
      </c>
      <c r="BV44">
        <f t="shared" si="31"/>
        <v>6.1948913311568113E-2</v>
      </c>
      <c r="BW44">
        <f t="shared" si="32"/>
        <v>1.6799601342303839E-2</v>
      </c>
      <c r="BX44">
        <f t="shared" si="33"/>
        <v>5.8812911683891043E-2</v>
      </c>
      <c r="BY44" t="e">
        <f t="shared" si="34"/>
        <v>#VALUE!</v>
      </c>
    </row>
    <row r="45" spans="1:77" x14ac:dyDescent="0.25">
      <c r="A45" t="s">
        <v>104</v>
      </c>
      <c r="B45" t="s">
        <v>105</v>
      </c>
      <c r="C45">
        <v>31.4861354827881</v>
      </c>
      <c r="D45">
        <v>863.42201599999999</v>
      </c>
      <c r="E45">
        <v>186.41623999999999</v>
      </c>
      <c r="F45">
        <v>182.40799999999999</v>
      </c>
      <c r="H45">
        <v>1867616640</v>
      </c>
      <c r="I45">
        <v>29.044876098632798</v>
      </c>
      <c r="J45">
        <v>111617000</v>
      </c>
      <c r="K45">
        <v>1867616640</v>
      </c>
      <c r="L45">
        <v>302.29998779296898</v>
      </c>
      <c r="M45">
        <v>23.2715148925781</v>
      </c>
      <c r="N45">
        <f t="shared" si="7"/>
        <v>-4.0082400000000007</v>
      </c>
      <c r="O45">
        <f t="shared" si="8"/>
        <v>0.21590396879571808</v>
      </c>
      <c r="P45">
        <f t="shared" si="9"/>
        <v>-4.224143968795719</v>
      </c>
      <c r="Q45">
        <v>4008240.215903969</v>
      </c>
      <c r="S45">
        <v>788.68020000000001</v>
      </c>
      <c r="T45">
        <v>555.68579999999997</v>
      </c>
      <c r="U45">
        <v>357.673</v>
      </c>
      <c r="V45">
        <v>350.40960000000001</v>
      </c>
      <c r="W45">
        <v>278.23480000000001</v>
      </c>
      <c r="X45">
        <v>246.2988</v>
      </c>
      <c r="Z45">
        <v>186.4162</v>
      </c>
      <c r="AA45">
        <v>175.4699</v>
      </c>
      <c r="AB45">
        <v>149.01400000000001</v>
      </c>
      <c r="AC45">
        <v>115.2727</v>
      </c>
      <c r="AD45">
        <v>74.525199999999998</v>
      </c>
      <c r="AE45">
        <v>64.592500000000001</v>
      </c>
      <c r="AG45">
        <v>313.089</v>
      </c>
      <c r="AH45">
        <v>267.66770000000002</v>
      </c>
      <c r="AI45">
        <v>230.79900000000001</v>
      </c>
      <c r="AJ45">
        <v>186.994</v>
      </c>
      <c r="AK45">
        <v>173.316</v>
      </c>
      <c r="AL45">
        <v>132.46510000000001</v>
      </c>
      <c r="AM45">
        <v>112.36709999999999</v>
      </c>
      <c r="AO45" t="s">
        <v>166</v>
      </c>
      <c r="AP45">
        <v>-2.12</v>
      </c>
      <c r="AQ45">
        <v>0.55130000000000001</v>
      </c>
      <c r="AR45" t="s">
        <v>166</v>
      </c>
      <c r="AS45">
        <v>40.24</v>
      </c>
      <c r="AT45">
        <v>14.714</v>
      </c>
      <c r="AU45">
        <v>-2.9939999999999998</v>
      </c>
      <c r="AW45">
        <f t="shared" si="10"/>
        <v>-4.0082400000000007</v>
      </c>
      <c r="AX45">
        <f t="shared" si="11"/>
        <v>10.946300000000008</v>
      </c>
      <c r="AY45">
        <f t="shared" si="12"/>
        <v>26.455899999999986</v>
      </c>
      <c r="AZ45">
        <f t="shared" si="13"/>
        <v>33.74130000000001</v>
      </c>
      <c r="BA45">
        <f t="shared" si="14"/>
        <v>40.747500000000002</v>
      </c>
      <c r="BC45">
        <f t="shared" si="15"/>
        <v>0.21590396879571808</v>
      </c>
      <c r="BD45">
        <f t="shared" si="16"/>
        <v>0.22248548904866636</v>
      </c>
      <c r="BE45">
        <f t="shared" si="17"/>
        <v>0.26816233202288059</v>
      </c>
      <c r="BF45">
        <f t="shared" si="18"/>
        <v>0.3222851599086316</v>
      </c>
      <c r="BG45">
        <f t="shared" si="19"/>
        <v>0.21268024620330037</v>
      </c>
      <c r="BI45">
        <f t="shared" si="20"/>
        <v>-4.224143968795719</v>
      </c>
      <c r="BJ45">
        <f t="shared" si="21"/>
        <v>10.723814510951341</v>
      </c>
      <c r="BK45">
        <f t="shared" si="22"/>
        <v>26.187737667977103</v>
      </c>
      <c r="BL45">
        <f t="shared" si="23"/>
        <v>33.419014840091378</v>
      </c>
      <c r="BM45">
        <f t="shared" si="24"/>
        <v>40.534819753796704</v>
      </c>
      <c r="BO45" t="e">
        <f t="shared" si="25"/>
        <v>#VALUE!</v>
      </c>
      <c r="BP45">
        <f t="shared" si="26"/>
        <v>-12.84381451095134</v>
      </c>
      <c r="BQ45">
        <f t="shared" si="27"/>
        <v>-25.636437667977102</v>
      </c>
      <c r="BR45" t="e">
        <f t="shared" si="28"/>
        <v>#VALUE!</v>
      </c>
      <c r="BS45">
        <f t="shared" si="29"/>
        <v>-0.29481975379670189</v>
      </c>
      <c r="BU45" t="e">
        <f t="shared" si="30"/>
        <v>#VALUE!</v>
      </c>
      <c r="BV45">
        <f t="shared" si="31"/>
        <v>-4.7984177810588793E-2</v>
      </c>
      <c r="BW45">
        <f t="shared" si="32"/>
        <v>-0.11107690097434175</v>
      </c>
      <c r="BX45" t="e">
        <f t="shared" si="33"/>
        <v>#VALUE!</v>
      </c>
      <c r="BY45">
        <f t="shared" si="34"/>
        <v>-1.7010533003110036E-3</v>
      </c>
    </row>
    <row r="46" spans="1:77" x14ac:dyDescent="0.25">
      <c r="A46" t="s">
        <v>106</v>
      </c>
      <c r="B46" t="s">
        <v>107</v>
      </c>
      <c r="C46">
        <v>26.798347473144499</v>
      </c>
      <c r="D46">
        <v>1582.075008</v>
      </c>
      <c r="E46">
        <v>695.95001600000001</v>
      </c>
      <c r="F46">
        <v>784.06297600000005</v>
      </c>
      <c r="G46">
        <v>214756992</v>
      </c>
      <c r="H46">
        <v>5446510080</v>
      </c>
      <c r="I46">
        <v>33.577510833740199</v>
      </c>
      <c r="J46">
        <v>422628992</v>
      </c>
      <c r="K46">
        <v>5446510080</v>
      </c>
      <c r="L46">
        <v>380.10000610351602</v>
      </c>
      <c r="M46">
        <v>19.444442749023398</v>
      </c>
      <c r="N46">
        <f t="shared" si="7"/>
        <v>88.112960000000044</v>
      </c>
      <c r="O46">
        <f t="shared" si="8"/>
        <v>0.43989697863933391</v>
      </c>
      <c r="P46">
        <f t="shared" si="9"/>
        <v>87.673063021360704</v>
      </c>
      <c r="Q46">
        <v>126644032.43989699</v>
      </c>
      <c r="S46">
        <v>1331.105</v>
      </c>
      <c r="T46" t="s">
        <v>166</v>
      </c>
      <c r="U46" t="s">
        <v>166</v>
      </c>
      <c r="V46" t="s">
        <v>166</v>
      </c>
      <c r="W46" t="s">
        <v>166</v>
      </c>
      <c r="X46" t="s">
        <v>166</v>
      </c>
      <c r="Z46">
        <v>695.95</v>
      </c>
      <c r="AA46" t="s">
        <v>166</v>
      </c>
      <c r="AB46" t="s">
        <v>166</v>
      </c>
      <c r="AC46" t="s">
        <v>166</v>
      </c>
      <c r="AD46" t="s">
        <v>166</v>
      </c>
      <c r="AE46" t="s">
        <v>166</v>
      </c>
      <c r="AG46">
        <v>1174.577</v>
      </c>
      <c r="AH46">
        <v>971.74900000000002</v>
      </c>
      <c r="AI46" t="s">
        <v>166</v>
      </c>
      <c r="AJ46" t="s">
        <v>166</v>
      </c>
      <c r="AK46" t="s">
        <v>166</v>
      </c>
      <c r="AL46" t="s">
        <v>166</v>
      </c>
      <c r="AM46" t="s">
        <v>166</v>
      </c>
      <c r="AO46">
        <v>214.75700000000001</v>
      </c>
      <c r="AP46">
        <v>158.13499999999999</v>
      </c>
      <c r="AQ46" t="s">
        <v>166</v>
      </c>
      <c r="AR46" t="s">
        <v>166</v>
      </c>
      <c r="AS46" t="s">
        <v>166</v>
      </c>
      <c r="AT46" t="s">
        <v>166</v>
      </c>
      <c r="AU46" t="s">
        <v>166</v>
      </c>
      <c r="AW46">
        <f t="shared" si="10"/>
        <v>88.112960000000044</v>
      </c>
      <c r="AX46" t="e">
        <f t="shared" si="11"/>
        <v>#VALUE!</v>
      </c>
      <c r="AY46" t="e">
        <f t="shared" si="12"/>
        <v>#VALUE!</v>
      </c>
      <c r="AZ46" t="e">
        <f t="shared" si="13"/>
        <v>#VALUE!</v>
      </c>
      <c r="BA46" t="e">
        <f t="shared" si="14"/>
        <v>#VALUE!</v>
      </c>
      <c r="BC46">
        <f t="shared" si="15"/>
        <v>0.43989697863933391</v>
      </c>
      <c r="BD46" t="e">
        <f t="shared" si="16"/>
        <v>#VALUE!</v>
      </c>
      <c r="BE46" t="e">
        <f t="shared" si="17"/>
        <v>#VALUE!</v>
      </c>
      <c r="BF46" t="e">
        <f t="shared" si="18"/>
        <v>#VALUE!</v>
      </c>
      <c r="BG46" t="e">
        <f t="shared" si="19"/>
        <v>#VALUE!</v>
      </c>
      <c r="BI46">
        <f t="shared" si="20"/>
        <v>87.673063021360704</v>
      </c>
      <c r="BJ46" t="e">
        <f t="shared" si="21"/>
        <v>#VALUE!</v>
      </c>
      <c r="BK46" t="e">
        <f t="shared" si="22"/>
        <v>#VALUE!</v>
      </c>
      <c r="BL46" t="e">
        <f t="shared" si="23"/>
        <v>#VALUE!</v>
      </c>
      <c r="BM46" t="e">
        <f t="shared" si="24"/>
        <v>#VALUE!</v>
      </c>
      <c r="BO46">
        <f t="shared" si="25"/>
        <v>127.0839369786393</v>
      </c>
      <c r="BP46" t="e">
        <f t="shared" si="26"/>
        <v>#VALUE!</v>
      </c>
      <c r="BQ46" t="e">
        <f t="shared" si="27"/>
        <v>#VALUE!</v>
      </c>
      <c r="BR46" t="e">
        <f t="shared" si="28"/>
        <v>#VALUE!</v>
      </c>
      <c r="BS46" t="e">
        <f t="shared" si="29"/>
        <v>#VALUE!</v>
      </c>
      <c r="BU46">
        <f t="shared" si="30"/>
        <v>0.1081954924867755</v>
      </c>
      <c r="BV46" t="e">
        <f t="shared" si="31"/>
        <v>#VALUE!</v>
      </c>
      <c r="BW46" t="e">
        <f t="shared" si="32"/>
        <v>#VALUE!</v>
      </c>
      <c r="BX46" t="e">
        <f t="shared" si="33"/>
        <v>#VALUE!</v>
      </c>
      <c r="BY46" t="e">
        <f t="shared" si="34"/>
        <v>#VALUE!</v>
      </c>
    </row>
    <row r="47" spans="1:77" x14ac:dyDescent="0.25">
      <c r="A47" t="s">
        <v>108</v>
      </c>
      <c r="B47" t="s">
        <v>109</v>
      </c>
      <c r="C47">
        <v>34.385631561279297</v>
      </c>
      <c r="D47">
        <v>4513.6481279999998</v>
      </c>
      <c r="E47">
        <v>317.78800000000001</v>
      </c>
      <c r="F47">
        <v>365.46800000000002</v>
      </c>
      <c r="G47">
        <v>364228992</v>
      </c>
      <c r="H47">
        <v>9515024384</v>
      </c>
      <c r="I47">
        <v>34.371135711669901</v>
      </c>
      <c r="J47">
        <v>52420000</v>
      </c>
      <c r="K47">
        <v>9515024384</v>
      </c>
      <c r="L47">
        <v>79.199996948242202</v>
      </c>
      <c r="M47">
        <v>18.295454025268601</v>
      </c>
      <c r="N47">
        <f t="shared" si="7"/>
        <v>47.680000000000007</v>
      </c>
      <c r="O47">
        <f t="shared" si="8"/>
        <v>7.0406019917377133E-2</v>
      </c>
      <c r="P47">
        <f t="shared" si="9"/>
        <v>47.609593980082629</v>
      </c>
      <c r="Q47">
        <v>316548992.07040602</v>
      </c>
      <c r="S47">
        <v>4035.0369999999998</v>
      </c>
      <c r="T47">
        <v>3605.7910000000002</v>
      </c>
      <c r="U47">
        <v>3004.1610000000001</v>
      </c>
      <c r="V47" t="s">
        <v>166</v>
      </c>
      <c r="W47" t="s">
        <v>166</v>
      </c>
      <c r="X47" t="s">
        <v>166</v>
      </c>
      <c r="Z47">
        <v>317.78800000000001</v>
      </c>
      <c r="AA47">
        <v>296.52100000000002</v>
      </c>
      <c r="AB47">
        <v>272.06</v>
      </c>
      <c r="AC47" t="s">
        <v>166</v>
      </c>
      <c r="AD47" t="s">
        <v>166</v>
      </c>
      <c r="AE47" t="s">
        <v>166</v>
      </c>
      <c r="AG47">
        <v>1692.5450000000001</v>
      </c>
      <c r="AH47">
        <v>1382.472</v>
      </c>
      <c r="AI47">
        <v>1037.259</v>
      </c>
      <c r="AJ47">
        <v>759.19</v>
      </c>
      <c r="AK47" t="s">
        <v>166</v>
      </c>
      <c r="AL47" t="s">
        <v>166</v>
      </c>
      <c r="AM47" t="s">
        <v>166</v>
      </c>
      <c r="AO47">
        <v>364.22899999999998</v>
      </c>
      <c r="AP47">
        <v>302.77999999999997</v>
      </c>
      <c r="AQ47">
        <v>363.41800000000001</v>
      </c>
      <c r="AR47">
        <v>286.48200000000003</v>
      </c>
      <c r="AS47" t="s">
        <v>166</v>
      </c>
      <c r="AT47" t="s">
        <v>166</v>
      </c>
      <c r="AU47" t="s">
        <v>166</v>
      </c>
      <c r="AW47">
        <f t="shared" si="10"/>
        <v>47.680000000000007</v>
      </c>
      <c r="AX47">
        <f t="shared" si="11"/>
        <v>21.266999999999996</v>
      </c>
      <c r="AY47">
        <f t="shared" si="12"/>
        <v>24.461000000000013</v>
      </c>
      <c r="AZ47" t="e">
        <f t="shared" si="13"/>
        <v>#VALUE!</v>
      </c>
      <c r="BA47" t="e">
        <f t="shared" si="14"/>
        <v>#VALUE!</v>
      </c>
      <c r="BC47">
        <f t="shared" si="15"/>
        <v>7.0406019917377133E-2</v>
      </c>
      <c r="BD47">
        <f t="shared" si="16"/>
        <v>7.3486562824578813E-2</v>
      </c>
      <c r="BE47">
        <f t="shared" si="17"/>
        <v>7.5450851144728021E-2</v>
      </c>
      <c r="BF47" t="e">
        <f t="shared" si="18"/>
        <v>#VALUE!</v>
      </c>
      <c r="BG47" t="e">
        <f t="shared" si="19"/>
        <v>#VALUE!</v>
      </c>
      <c r="BI47">
        <f t="shared" si="20"/>
        <v>47.609593980082629</v>
      </c>
      <c r="BJ47">
        <f t="shared" si="21"/>
        <v>21.193513437175419</v>
      </c>
      <c r="BK47">
        <f t="shared" si="22"/>
        <v>24.385549148855286</v>
      </c>
      <c r="BL47" t="e">
        <f t="shared" si="23"/>
        <v>#VALUE!</v>
      </c>
      <c r="BM47" t="e">
        <f t="shared" si="24"/>
        <v>#VALUE!</v>
      </c>
      <c r="BO47">
        <f t="shared" si="25"/>
        <v>316.61940601991734</v>
      </c>
      <c r="BP47">
        <f t="shared" si="26"/>
        <v>281.58648656282458</v>
      </c>
      <c r="BQ47">
        <f t="shared" si="27"/>
        <v>339.03245085114474</v>
      </c>
      <c r="BR47" t="e">
        <f t="shared" si="28"/>
        <v>#VALUE!</v>
      </c>
      <c r="BS47" t="e">
        <f t="shared" si="29"/>
        <v>#VALUE!</v>
      </c>
      <c r="BU47">
        <f t="shared" si="30"/>
        <v>0.1870670534726801</v>
      </c>
      <c r="BV47">
        <f t="shared" si="31"/>
        <v>0.20368331985228241</v>
      </c>
      <c r="BW47">
        <f t="shared" si="32"/>
        <v>0.32685419056488757</v>
      </c>
      <c r="BX47" t="e">
        <f t="shared" si="33"/>
        <v>#VALUE!</v>
      </c>
      <c r="BY47" t="e">
        <f t="shared" si="34"/>
        <v>#VALUE!</v>
      </c>
    </row>
    <row r="48" spans="1:77" x14ac:dyDescent="0.25">
      <c r="A48" t="s">
        <v>110</v>
      </c>
      <c r="B48" t="s">
        <v>111</v>
      </c>
      <c r="C48">
        <v>19.109632492065401</v>
      </c>
      <c r="D48">
        <v>3468.0250879999999</v>
      </c>
      <c r="E48">
        <v>2229.8019840000002</v>
      </c>
      <c r="F48">
        <v>2177.5360000000001</v>
      </c>
      <c r="G48">
        <v>617595008</v>
      </c>
      <c r="H48">
        <v>5773516800</v>
      </c>
      <c r="I48">
        <v>21.4078693389893</v>
      </c>
      <c r="J48">
        <v>1070233984</v>
      </c>
      <c r="K48">
        <v>5773516800</v>
      </c>
      <c r="L48">
        <v>560.75</v>
      </c>
      <c r="M48">
        <v>11.961620330810501</v>
      </c>
      <c r="N48">
        <f t="shared" si="7"/>
        <v>-52.265984000000117</v>
      </c>
      <c r="O48">
        <f t="shared" si="8"/>
        <v>0.64296016534468625</v>
      </c>
      <c r="P48">
        <f t="shared" si="9"/>
        <v>-52.908944165344806</v>
      </c>
      <c r="Q48">
        <v>669860992.64296019</v>
      </c>
      <c r="S48">
        <v>3308.1959999999999</v>
      </c>
      <c r="T48">
        <v>2873.7260000000001</v>
      </c>
      <c r="U48" t="s">
        <v>166</v>
      </c>
      <c r="V48" t="s">
        <v>166</v>
      </c>
      <c r="W48" t="s">
        <v>166</v>
      </c>
      <c r="X48" t="s">
        <v>166</v>
      </c>
      <c r="Z48">
        <v>2229.8020000000001</v>
      </c>
      <c r="AA48">
        <v>2194.6559999999999</v>
      </c>
      <c r="AB48" t="s">
        <v>166</v>
      </c>
      <c r="AC48" t="s">
        <v>166</v>
      </c>
      <c r="AD48" t="s">
        <v>166</v>
      </c>
      <c r="AE48" t="s">
        <v>166</v>
      </c>
      <c r="AG48">
        <v>2801.5320000000002</v>
      </c>
      <c r="AH48">
        <v>2752.4079999999999</v>
      </c>
      <c r="AI48">
        <v>2644.337</v>
      </c>
      <c r="AJ48" t="s">
        <v>166</v>
      </c>
      <c r="AK48" t="s">
        <v>166</v>
      </c>
      <c r="AL48" t="s">
        <v>166</v>
      </c>
      <c r="AM48" t="s">
        <v>166</v>
      </c>
      <c r="AO48">
        <v>617.59500000000003</v>
      </c>
      <c r="AP48">
        <v>419.21800000000002</v>
      </c>
      <c r="AQ48">
        <v>178.959</v>
      </c>
      <c r="AR48" t="s">
        <v>166</v>
      </c>
      <c r="AS48" t="s">
        <v>166</v>
      </c>
      <c r="AT48" t="s">
        <v>166</v>
      </c>
      <c r="AU48" t="s">
        <v>166</v>
      </c>
      <c r="AW48">
        <f t="shared" si="10"/>
        <v>-52.265984000000117</v>
      </c>
      <c r="AX48">
        <f t="shared" si="11"/>
        <v>35.146000000000186</v>
      </c>
      <c r="AY48" t="e">
        <f t="shared" si="12"/>
        <v>#VALUE!</v>
      </c>
      <c r="AZ48" t="e">
        <f t="shared" si="13"/>
        <v>#VALUE!</v>
      </c>
      <c r="BA48" t="e">
        <f t="shared" si="14"/>
        <v>#VALUE!</v>
      </c>
      <c r="BC48">
        <f t="shared" si="15"/>
        <v>0.64296016534468625</v>
      </c>
      <c r="BD48">
        <f t="shared" si="16"/>
        <v>0.66339962928435925</v>
      </c>
      <c r="BE48" t="e">
        <f t="shared" si="17"/>
        <v>#VALUE!</v>
      </c>
      <c r="BF48" t="e">
        <f t="shared" si="18"/>
        <v>#VALUE!</v>
      </c>
      <c r="BG48" t="e">
        <f t="shared" si="19"/>
        <v>#VALUE!</v>
      </c>
      <c r="BI48">
        <f t="shared" si="20"/>
        <v>-52.908944165344806</v>
      </c>
      <c r="BJ48">
        <f t="shared" si="21"/>
        <v>34.482600370715829</v>
      </c>
      <c r="BK48" t="e">
        <f t="shared" si="22"/>
        <v>#VALUE!</v>
      </c>
      <c r="BL48" t="e">
        <f t="shared" si="23"/>
        <v>#VALUE!</v>
      </c>
      <c r="BM48" t="e">
        <f t="shared" si="24"/>
        <v>#VALUE!</v>
      </c>
      <c r="BO48">
        <f t="shared" si="25"/>
        <v>670.50394416534482</v>
      </c>
      <c r="BP48">
        <f t="shared" si="26"/>
        <v>384.73539962928419</v>
      </c>
      <c r="BQ48" t="e">
        <f t="shared" si="27"/>
        <v>#VALUE!</v>
      </c>
      <c r="BR48" t="e">
        <f t="shared" si="28"/>
        <v>#VALUE!</v>
      </c>
      <c r="BS48" t="e">
        <f t="shared" si="29"/>
        <v>#VALUE!</v>
      </c>
      <c r="BU48">
        <f t="shared" si="30"/>
        <v>0.23933474404909341</v>
      </c>
      <c r="BV48">
        <f t="shared" si="31"/>
        <v>0.13978138402056825</v>
      </c>
      <c r="BW48" t="e">
        <f t="shared" si="32"/>
        <v>#VALUE!</v>
      </c>
      <c r="BX48" t="e">
        <f t="shared" si="33"/>
        <v>#VALUE!</v>
      </c>
      <c r="BY48" t="e">
        <f t="shared" si="34"/>
        <v>#VALUE!</v>
      </c>
    </row>
    <row r="49" spans="1:77" x14ac:dyDescent="0.25">
      <c r="A49" t="s">
        <v>112</v>
      </c>
      <c r="B49" t="s">
        <v>113</v>
      </c>
      <c r="C49">
        <v>21.8935737609863</v>
      </c>
      <c r="D49">
        <v>2380.230912</v>
      </c>
      <c r="E49">
        <v>150.15</v>
      </c>
      <c r="F49">
        <v>183.99799999999999</v>
      </c>
      <c r="G49">
        <v>227556000</v>
      </c>
      <c r="H49">
        <v>2703000064</v>
      </c>
      <c r="I49">
        <v>22.679737091064499</v>
      </c>
      <c r="J49">
        <v>0</v>
      </c>
      <c r="K49">
        <v>2703000064</v>
      </c>
      <c r="L49">
        <v>360.39999389648398</v>
      </c>
      <c r="M49">
        <v>15.252312660217299</v>
      </c>
      <c r="N49">
        <f t="shared" si="7"/>
        <v>33.847999999999985</v>
      </c>
      <c r="O49">
        <f t="shared" si="8"/>
        <v>6.3082114950702733E-2</v>
      </c>
      <c r="P49">
        <f t="shared" si="9"/>
        <v>33.784917885049282</v>
      </c>
      <c r="Q49">
        <v>193708000.0630821</v>
      </c>
      <c r="S49">
        <v>2240.9490000000001</v>
      </c>
      <c r="T49">
        <v>2058.547</v>
      </c>
      <c r="U49">
        <v>1848.345</v>
      </c>
      <c r="V49">
        <v>1752.6289999999999</v>
      </c>
      <c r="W49">
        <v>1689.2190000000001</v>
      </c>
      <c r="X49">
        <v>1529.7819999999999</v>
      </c>
      <c r="Z49">
        <v>150.15</v>
      </c>
      <c r="AA49">
        <v>164.03</v>
      </c>
      <c r="AB49">
        <v>184.25399999999999</v>
      </c>
      <c r="AC49">
        <v>201.71899999999999</v>
      </c>
      <c r="AD49">
        <v>222.423</v>
      </c>
      <c r="AE49">
        <v>212.69200000000001</v>
      </c>
      <c r="AG49">
        <v>867.56899999999996</v>
      </c>
      <c r="AH49">
        <v>762.98400000000004</v>
      </c>
      <c r="AI49">
        <v>715.95600000000002</v>
      </c>
      <c r="AJ49">
        <v>724.04100000000005</v>
      </c>
      <c r="AK49">
        <v>726.10699999999997</v>
      </c>
      <c r="AL49">
        <v>631.43600000000004</v>
      </c>
      <c r="AM49">
        <v>513.61699999999996</v>
      </c>
      <c r="AO49">
        <v>227.55600000000001</v>
      </c>
      <c r="AP49">
        <v>110.185</v>
      </c>
      <c r="AQ49">
        <v>-8.5269999999999992</v>
      </c>
      <c r="AR49">
        <v>-1.391</v>
      </c>
      <c r="AS49">
        <v>27.576000000000001</v>
      </c>
      <c r="AT49">
        <v>139.99600000000001</v>
      </c>
      <c r="AU49">
        <v>-41.014000000000003</v>
      </c>
      <c r="AW49">
        <f t="shared" si="10"/>
        <v>33.847999999999985</v>
      </c>
      <c r="AX49">
        <f t="shared" si="11"/>
        <v>-13.879999999999995</v>
      </c>
      <c r="AY49">
        <f t="shared" si="12"/>
        <v>-20.22399999999999</v>
      </c>
      <c r="AZ49">
        <f t="shared" si="13"/>
        <v>-17.465000000000003</v>
      </c>
      <c r="BA49">
        <f t="shared" si="14"/>
        <v>-20.704000000000008</v>
      </c>
      <c r="BC49">
        <f t="shared" si="15"/>
        <v>6.3082114950702733E-2</v>
      </c>
      <c r="BD49">
        <f t="shared" si="16"/>
        <v>7.3196668018772407E-2</v>
      </c>
      <c r="BE49">
        <f t="shared" si="17"/>
        <v>8.9506822044869511E-2</v>
      </c>
      <c r="BF49">
        <f t="shared" si="18"/>
        <v>0.10913492881469639</v>
      </c>
      <c r="BG49">
        <f t="shared" si="19"/>
        <v>0.12690820475982081</v>
      </c>
      <c r="BI49">
        <f t="shared" si="20"/>
        <v>33.784917885049282</v>
      </c>
      <c r="BJ49">
        <f t="shared" si="21"/>
        <v>-13.953196668018768</v>
      </c>
      <c r="BK49">
        <f t="shared" si="22"/>
        <v>-20.313506822044857</v>
      </c>
      <c r="BL49">
        <f t="shared" si="23"/>
        <v>-17.574134928814701</v>
      </c>
      <c r="BM49">
        <f t="shared" si="24"/>
        <v>-20.83090820475983</v>
      </c>
      <c r="BO49">
        <f t="shared" si="25"/>
        <v>193.77108211495073</v>
      </c>
      <c r="BP49">
        <f t="shared" si="26"/>
        <v>124.13819666801876</v>
      </c>
      <c r="BQ49">
        <f t="shared" si="27"/>
        <v>11.786506822044858</v>
      </c>
      <c r="BR49">
        <f t="shared" si="28"/>
        <v>16.183134928814702</v>
      </c>
      <c r="BS49">
        <f t="shared" si="29"/>
        <v>48.40690820475983</v>
      </c>
      <c r="BU49">
        <f t="shared" si="30"/>
        <v>0.22334947665828395</v>
      </c>
      <c r="BV49">
        <f t="shared" si="31"/>
        <v>0.16270091727745112</v>
      </c>
      <c r="BW49">
        <f t="shared" si="32"/>
        <v>1.646261337574496E-2</v>
      </c>
      <c r="BX49">
        <f t="shared" si="33"/>
        <v>2.2351130569697987E-2</v>
      </c>
      <c r="BY49">
        <f t="shared" si="34"/>
        <v>6.6666356617908692E-2</v>
      </c>
    </row>
    <row r="50" spans="1:77" x14ac:dyDescent="0.25">
      <c r="A50" t="s">
        <v>114</v>
      </c>
      <c r="B50" t="s">
        <v>115</v>
      </c>
      <c r="C50">
        <v>19.641120910644499</v>
      </c>
      <c r="D50">
        <v>4943.5402240000003</v>
      </c>
      <c r="E50">
        <v>639.459968</v>
      </c>
      <c r="F50">
        <v>773.29996800000004</v>
      </c>
      <c r="G50">
        <v>371932000</v>
      </c>
      <c r="H50">
        <v>5343379456</v>
      </c>
      <c r="I50">
        <v>20.420822143554702</v>
      </c>
      <c r="J50">
        <v>203000000</v>
      </c>
      <c r="K50">
        <v>5343379456</v>
      </c>
      <c r="L50">
        <v>411.20001220703102</v>
      </c>
      <c r="M50">
        <v>17.9420680999756</v>
      </c>
      <c r="N50">
        <f t="shared" si="7"/>
        <v>133.84000000000003</v>
      </c>
      <c r="O50">
        <f t="shared" si="8"/>
        <v>0.12935263779093709</v>
      </c>
      <c r="P50">
        <f t="shared" si="9"/>
        <v>133.7106473622091</v>
      </c>
      <c r="Q50">
        <v>238092000.12935263</v>
      </c>
      <c r="S50">
        <v>4658.3879999999999</v>
      </c>
      <c r="T50">
        <v>4089.9259999999999</v>
      </c>
      <c r="U50">
        <v>3411.2469999999998</v>
      </c>
      <c r="V50">
        <v>2769.27</v>
      </c>
      <c r="W50">
        <v>2102.8674999999998</v>
      </c>
      <c r="X50">
        <v>1672.9440999999999</v>
      </c>
      <c r="Z50">
        <v>639.46</v>
      </c>
      <c r="AA50">
        <v>642.12599999999998</v>
      </c>
      <c r="AB50">
        <v>604.83500000000004</v>
      </c>
      <c r="AC50">
        <v>583.14700000000005</v>
      </c>
      <c r="AD50">
        <v>587.03790000000004</v>
      </c>
      <c r="AE50">
        <v>566.44179999999994</v>
      </c>
      <c r="AG50">
        <v>1745.864</v>
      </c>
      <c r="AH50">
        <v>1571.671</v>
      </c>
      <c r="AI50">
        <v>1436.806</v>
      </c>
      <c r="AJ50">
        <v>1333.451</v>
      </c>
      <c r="AK50">
        <v>1183.367</v>
      </c>
      <c r="AL50">
        <v>903.39729999999997</v>
      </c>
      <c r="AM50">
        <v>810.62080000000003</v>
      </c>
      <c r="AO50">
        <v>371.93200000000002</v>
      </c>
      <c r="AP50">
        <v>373.17500000000001</v>
      </c>
      <c r="AQ50">
        <v>43.56</v>
      </c>
      <c r="AR50">
        <v>108.181</v>
      </c>
      <c r="AS50">
        <v>-129.684</v>
      </c>
      <c r="AT50">
        <v>-58.6081</v>
      </c>
      <c r="AU50">
        <v>205.7773</v>
      </c>
      <c r="AW50">
        <f t="shared" si="10"/>
        <v>133.84000000000003</v>
      </c>
      <c r="AX50">
        <f t="shared" si="11"/>
        <v>-2.66599999999994</v>
      </c>
      <c r="AY50">
        <f t="shared" si="12"/>
        <v>37.29099999999994</v>
      </c>
      <c r="AZ50">
        <f t="shared" si="13"/>
        <v>21.687999999999988</v>
      </c>
      <c r="BA50">
        <f t="shared" si="14"/>
        <v>-3.8908999999999878</v>
      </c>
      <c r="BC50">
        <f t="shared" si="15"/>
        <v>0.12935263779093709</v>
      </c>
      <c r="BD50">
        <f t="shared" si="16"/>
        <v>0.13784296198599172</v>
      </c>
      <c r="BE50">
        <f t="shared" si="17"/>
        <v>0.14788409374643943</v>
      </c>
      <c r="BF50">
        <f t="shared" si="18"/>
        <v>0.17094833648809368</v>
      </c>
      <c r="BG50">
        <f t="shared" si="19"/>
        <v>0.21198290524217575</v>
      </c>
      <c r="BI50">
        <f t="shared" si="20"/>
        <v>133.7106473622091</v>
      </c>
      <c r="BJ50">
        <f t="shared" si="21"/>
        <v>-2.8038429619859317</v>
      </c>
      <c r="BK50">
        <f t="shared" si="22"/>
        <v>37.143115906253499</v>
      </c>
      <c r="BL50">
        <f t="shared" si="23"/>
        <v>21.517051663511893</v>
      </c>
      <c r="BM50">
        <f t="shared" si="24"/>
        <v>-4.1028829052421631</v>
      </c>
      <c r="BO50">
        <f t="shared" si="25"/>
        <v>238.22135263779091</v>
      </c>
      <c r="BP50">
        <f t="shared" si="26"/>
        <v>375.97884296198595</v>
      </c>
      <c r="BQ50">
        <f t="shared" si="27"/>
        <v>6.4168840937465035</v>
      </c>
      <c r="BR50">
        <f t="shared" si="28"/>
        <v>86.663948336488104</v>
      </c>
      <c r="BS50">
        <f t="shared" si="29"/>
        <v>-125.58111709475783</v>
      </c>
      <c r="BU50">
        <f t="shared" si="30"/>
        <v>0.13644897462676986</v>
      </c>
      <c r="BV50">
        <f t="shared" si="31"/>
        <v>0.23922235821745513</v>
      </c>
      <c r="BW50">
        <f t="shared" si="32"/>
        <v>4.4660755131496555E-3</v>
      </c>
      <c r="BX50">
        <f t="shared" si="33"/>
        <v>6.4992225688449076E-2</v>
      </c>
      <c r="BY50">
        <f t="shared" si="34"/>
        <v>-0.10612186844381991</v>
      </c>
    </row>
    <row r="51" spans="1:77" x14ac:dyDescent="0.25">
      <c r="A51" t="s">
        <v>116</v>
      </c>
      <c r="B51" t="s">
        <v>117</v>
      </c>
      <c r="C51">
        <v>21.037551879882798</v>
      </c>
      <c r="D51">
        <v>3263.5929599999999</v>
      </c>
      <c r="E51">
        <v>2609.1609600000002</v>
      </c>
      <c r="F51">
        <v>2461.6250879999998</v>
      </c>
      <c r="G51">
        <v>291676992</v>
      </c>
      <c r="H51">
        <v>6172896256</v>
      </c>
      <c r="I51">
        <v>79.593269348144503</v>
      </c>
      <c r="J51">
        <v>2901935104</v>
      </c>
      <c r="K51">
        <v>6172896256</v>
      </c>
      <c r="L51">
        <v>995.5</v>
      </c>
      <c r="M51">
        <v>26.445167541503899</v>
      </c>
      <c r="N51">
        <f t="shared" si="7"/>
        <v>-147.53587200000038</v>
      </c>
      <c r="O51">
        <f t="shared" si="8"/>
        <v>0.79947499335211225</v>
      </c>
      <c r="P51">
        <f t="shared" si="9"/>
        <v>-148.33534699335249</v>
      </c>
      <c r="Q51">
        <v>439212864.79947495</v>
      </c>
      <c r="S51">
        <v>2306.3470000000002</v>
      </c>
      <c r="T51">
        <v>2035.4780000000001</v>
      </c>
      <c r="U51">
        <v>1807.6669999999999</v>
      </c>
      <c r="V51">
        <v>1668.183</v>
      </c>
      <c r="W51">
        <v>1408.3968</v>
      </c>
      <c r="X51">
        <v>1419.8157000000001</v>
      </c>
      <c r="Z51">
        <v>2609.1610000000001</v>
      </c>
      <c r="AA51">
        <v>2814.2429999999999</v>
      </c>
      <c r="AB51">
        <v>2975.2840000000001</v>
      </c>
      <c r="AC51">
        <v>3136.0241999999998</v>
      </c>
      <c r="AD51">
        <v>3264.3483999999999</v>
      </c>
      <c r="AE51">
        <v>3175.9625999999998</v>
      </c>
      <c r="AG51">
        <v>2613.038</v>
      </c>
      <c r="AH51">
        <v>2312.9839999999999</v>
      </c>
      <c r="AI51">
        <v>2208.14</v>
      </c>
      <c r="AJ51">
        <v>2151.741</v>
      </c>
      <c r="AK51">
        <v>3243.5711000000001</v>
      </c>
      <c r="AL51">
        <v>3376.0731000000001</v>
      </c>
      <c r="AM51">
        <v>3335.9749000000002</v>
      </c>
      <c r="AO51">
        <v>291.67700000000002</v>
      </c>
      <c r="AP51">
        <v>-465.44299999999998</v>
      </c>
      <c r="AQ51">
        <v>-261.952</v>
      </c>
      <c r="AR51">
        <v>3.9510000000000001</v>
      </c>
      <c r="AS51">
        <v>-139.69399999999999</v>
      </c>
      <c r="AT51">
        <v>199.22499999999999</v>
      </c>
      <c r="AU51">
        <v>338.48489999999998</v>
      </c>
      <c r="AW51">
        <f t="shared" si="10"/>
        <v>-147.53587200000038</v>
      </c>
      <c r="AX51">
        <f t="shared" si="11"/>
        <v>-205.08199999999988</v>
      </c>
      <c r="AY51">
        <f t="shared" si="12"/>
        <v>-161.04100000000017</v>
      </c>
      <c r="AZ51">
        <f t="shared" si="13"/>
        <v>-160.74019999999973</v>
      </c>
      <c r="BA51">
        <f t="shared" si="14"/>
        <v>-128.32420000000002</v>
      </c>
      <c r="BC51">
        <f t="shared" si="15"/>
        <v>0.79947499335211225</v>
      </c>
      <c r="BD51">
        <f t="shared" si="16"/>
        <v>1.2202166456305144</v>
      </c>
      <c r="BE51">
        <f t="shared" si="17"/>
        <v>1.4617126787909278</v>
      </c>
      <c r="BF51">
        <f t="shared" si="18"/>
        <v>1.7348461857189406</v>
      </c>
      <c r="BG51">
        <f t="shared" si="19"/>
        <v>1.9568287172330612</v>
      </c>
      <c r="BI51">
        <f t="shared" si="20"/>
        <v>-148.33534699335249</v>
      </c>
      <c r="BJ51">
        <f t="shared" si="21"/>
        <v>-206.30221664563038</v>
      </c>
      <c r="BK51">
        <f t="shared" si="22"/>
        <v>-162.50271267879108</v>
      </c>
      <c r="BL51">
        <f t="shared" si="23"/>
        <v>-162.47504618571867</v>
      </c>
      <c r="BM51">
        <f t="shared" si="24"/>
        <v>-130.28102871723308</v>
      </c>
      <c r="BO51">
        <f t="shared" si="25"/>
        <v>440.01234699335248</v>
      </c>
      <c r="BP51">
        <f t="shared" si="26"/>
        <v>-259.1407833543696</v>
      </c>
      <c r="BQ51">
        <f t="shared" si="27"/>
        <v>-99.449287321208914</v>
      </c>
      <c r="BR51">
        <f t="shared" si="28"/>
        <v>166.42604618571866</v>
      </c>
      <c r="BS51">
        <f t="shared" si="29"/>
        <v>-9.4129712827669039</v>
      </c>
      <c r="BU51">
        <f t="shared" si="30"/>
        <v>0.168391101466321</v>
      </c>
      <c r="BV51">
        <f t="shared" si="31"/>
        <v>-0.11203743015704805</v>
      </c>
      <c r="BW51">
        <f t="shared" si="32"/>
        <v>-4.503758245455855E-2</v>
      </c>
      <c r="BX51">
        <f t="shared" si="33"/>
        <v>7.7344832015432463E-2</v>
      </c>
      <c r="BY51">
        <f t="shared" si="34"/>
        <v>-2.9020394474370869E-3</v>
      </c>
    </row>
    <row r="52" spans="1:77" x14ac:dyDescent="0.25">
      <c r="A52" t="s">
        <v>118</v>
      </c>
      <c r="B52" t="s">
        <v>119</v>
      </c>
      <c r="C52">
        <v>35.5971488952637</v>
      </c>
      <c r="D52">
        <v>3903.4700800000001</v>
      </c>
      <c r="E52">
        <v>1331.097984</v>
      </c>
      <c r="F52">
        <v>1648.16</v>
      </c>
      <c r="G52">
        <v>559652992</v>
      </c>
      <c r="H52">
        <v>14442740736</v>
      </c>
      <c r="I52">
        <v>36.378250122070298</v>
      </c>
      <c r="J52">
        <v>788057984</v>
      </c>
      <c r="K52">
        <v>14442740736</v>
      </c>
      <c r="L52">
        <v>327.39999389648398</v>
      </c>
      <c r="M52">
        <v>23.236543655395501</v>
      </c>
      <c r="N52">
        <f t="shared" si="7"/>
        <v>317.06201600000009</v>
      </c>
      <c r="O52">
        <f t="shared" si="8"/>
        <v>0.34100376247792324</v>
      </c>
      <c r="P52">
        <f t="shared" si="9"/>
        <v>316.72101223752219</v>
      </c>
      <c r="Q52">
        <v>242590976.34100378</v>
      </c>
      <c r="S52">
        <v>3222.482</v>
      </c>
      <c r="T52">
        <v>2597.5390000000002</v>
      </c>
      <c r="U52">
        <v>2170.279</v>
      </c>
      <c r="V52">
        <v>1678.0350000000001</v>
      </c>
      <c r="W52">
        <v>1371.9079999999999</v>
      </c>
      <c r="X52">
        <v>1122.2353000000001</v>
      </c>
      <c r="Z52">
        <v>1331.098</v>
      </c>
      <c r="AA52">
        <v>927.03099999999995</v>
      </c>
      <c r="AB52">
        <v>847.03499999999997</v>
      </c>
      <c r="AC52">
        <v>727.69600000000003</v>
      </c>
      <c r="AD52">
        <v>649.60299999999995</v>
      </c>
      <c r="AE52">
        <v>611.62</v>
      </c>
      <c r="AG52">
        <v>2119.6970000000001</v>
      </c>
      <c r="AH52">
        <v>1645.5989999999999</v>
      </c>
      <c r="AI52">
        <v>1194.896</v>
      </c>
      <c r="AJ52">
        <v>1047.2270000000001</v>
      </c>
      <c r="AK52">
        <v>805.54100000000005</v>
      </c>
      <c r="AL52">
        <v>794.25800000000004</v>
      </c>
      <c r="AM52">
        <v>659.06899999999996</v>
      </c>
      <c r="AO52">
        <v>559.65300000000002</v>
      </c>
      <c r="AP52">
        <v>588.10599999999999</v>
      </c>
      <c r="AQ52">
        <v>329.53199999999998</v>
      </c>
      <c r="AR52">
        <v>262.74099999999999</v>
      </c>
      <c r="AS52">
        <v>185.32499999999999</v>
      </c>
      <c r="AT52">
        <v>171.57</v>
      </c>
      <c r="AU52">
        <v>89.807400000000001</v>
      </c>
      <c r="AW52">
        <f t="shared" si="10"/>
        <v>317.06201600000009</v>
      </c>
      <c r="AX52">
        <f t="shared" si="11"/>
        <v>404.06700000000001</v>
      </c>
      <c r="AY52">
        <f t="shared" si="12"/>
        <v>79.995999999999981</v>
      </c>
      <c r="AZ52">
        <f t="shared" si="13"/>
        <v>119.33899999999994</v>
      </c>
      <c r="BA52">
        <f t="shared" si="14"/>
        <v>78.093000000000075</v>
      </c>
      <c r="BC52">
        <f t="shared" si="15"/>
        <v>0.34100376247792324</v>
      </c>
      <c r="BD52">
        <f t="shared" si="16"/>
        <v>0.2876760832178426</v>
      </c>
      <c r="BE52">
        <f t="shared" si="17"/>
        <v>0.32609135031273828</v>
      </c>
      <c r="BF52">
        <f t="shared" si="18"/>
        <v>0.33530066871586556</v>
      </c>
      <c r="BG52">
        <f t="shared" si="19"/>
        <v>0.38712124598116243</v>
      </c>
      <c r="BI52">
        <f t="shared" si="20"/>
        <v>316.72101223752219</v>
      </c>
      <c r="BJ52">
        <f t="shared" si="21"/>
        <v>403.77932391678218</v>
      </c>
      <c r="BK52">
        <f t="shared" si="22"/>
        <v>79.669908649687244</v>
      </c>
      <c r="BL52">
        <f t="shared" si="23"/>
        <v>119.00369933128408</v>
      </c>
      <c r="BM52">
        <f t="shared" si="24"/>
        <v>77.705878754018912</v>
      </c>
      <c r="BO52">
        <f t="shared" si="25"/>
        <v>242.93198776247783</v>
      </c>
      <c r="BP52">
        <f t="shared" si="26"/>
        <v>184.32667608321782</v>
      </c>
      <c r="BQ52">
        <f t="shared" si="27"/>
        <v>249.86209135031274</v>
      </c>
      <c r="BR52">
        <f t="shared" si="28"/>
        <v>143.7373006687159</v>
      </c>
      <c r="BS52">
        <f t="shared" si="29"/>
        <v>107.61912124598108</v>
      </c>
      <c r="BU52">
        <f t="shared" si="30"/>
        <v>0.11460694040821769</v>
      </c>
      <c r="BV52">
        <f t="shared" si="31"/>
        <v>0.11201190331497396</v>
      </c>
      <c r="BW52">
        <f t="shared" si="32"/>
        <v>0.20910781469710565</v>
      </c>
      <c r="BX52">
        <f t="shared" si="33"/>
        <v>0.13725515162301571</v>
      </c>
      <c r="BY52">
        <f t="shared" si="34"/>
        <v>0.13359856450010746</v>
      </c>
    </row>
    <row r="53" spans="1:77" x14ac:dyDescent="0.25">
      <c r="A53" t="s">
        <v>120</v>
      </c>
      <c r="B53" t="s">
        <v>121</v>
      </c>
      <c r="C53">
        <v>24.237340927123999</v>
      </c>
      <c r="D53">
        <v>4104.2470400000002</v>
      </c>
      <c r="E53">
        <v>2502.0101119999999</v>
      </c>
      <c r="F53">
        <v>2537.584128</v>
      </c>
      <c r="G53">
        <v>623406016</v>
      </c>
      <c r="H53">
        <v>5947036672</v>
      </c>
      <c r="I53">
        <v>23.239183425903299</v>
      </c>
      <c r="J53">
        <v>1148349952</v>
      </c>
      <c r="K53">
        <v>5947036672</v>
      </c>
      <c r="L53">
        <v>89.849998474121094</v>
      </c>
      <c r="M53">
        <v>17.652858734130898</v>
      </c>
      <c r="N53">
        <f t="shared" si="7"/>
        <v>35.574016000000029</v>
      </c>
      <c r="O53">
        <f t="shared" si="8"/>
        <v>0.60961489101786615</v>
      </c>
      <c r="P53">
        <f t="shared" si="9"/>
        <v>34.964401108982166</v>
      </c>
      <c r="Q53">
        <v>587832000.60961485</v>
      </c>
      <c r="S53">
        <v>3038.1950000000002</v>
      </c>
      <c r="T53">
        <v>2580.422</v>
      </c>
      <c r="U53">
        <v>2291.2800000000002</v>
      </c>
      <c r="V53">
        <v>1943.4570000000001</v>
      </c>
      <c r="W53">
        <v>1252.415</v>
      </c>
      <c r="X53">
        <v>776.43799999999999</v>
      </c>
      <c r="Z53">
        <v>2502.0100000000002</v>
      </c>
      <c r="AA53">
        <v>2532.913</v>
      </c>
      <c r="AB53">
        <v>2506.6579999999999</v>
      </c>
      <c r="AC53">
        <v>2482.6239999999998</v>
      </c>
      <c r="AD53">
        <v>1855.1478999999999</v>
      </c>
      <c r="AE53">
        <v>1906.9</v>
      </c>
      <c r="AG53">
        <v>1902.577</v>
      </c>
      <c r="AH53">
        <v>1991.2940000000001</v>
      </c>
      <c r="AI53">
        <v>1827.6020000000001</v>
      </c>
      <c r="AJ53">
        <v>1933.165</v>
      </c>
      <c r="AK53">
        <v>2182.306</v>
      </c>
      <c r="AL53">
        <v>1564.21</v>
      </c>
      <c r="AM53">
        <v>1578.8030000000001</v>
      </c>
      <c r="AO53">
        <v>623.40599999999995</v>
      </c>
      <c r="AP53">
        <v>633.18200000000002</v>
      </c>
      <c r="AQ53">
        <v>216.096</v>
      </c>
      <c r="AR53">
        <v>101.20699999999999</v>
      </c>
      <c r="AS53">
        <v>142.58699999999999</v>
      </c>
      <c r="AT53">
        <v>17.37</v>
      </c>
      <c r="AU53">
        <v>-87.058000000000007</v>
      </c>
      <c r="AW53">
        <f t="shared" si="10"/>
        <v>35.574016000000029</v>
      </c>
      <c r="AX53">
        <f t="shared" si="11"/>
        <v>-30.902999999999793</v>
      </c>
      <c r="AY53">
        <f t="shared" si="12"/>
        <v>26.255000000000109</v>
      </c>
      <c r="AZ53">
        <f t="shared" si="13"/>
        <v>24.034000000000106</v>
      </c>
      <c r="BA53">
        <f t="shared" si="14"/>
        <v>627.47609999999986</v>
      </c>
      <c r="BC53">
        <f t="shared" si="15"/>
        <v>0.60961489101786615</v>
      </c>
      <c r="BD53">
        <f t="shared" si="16"/>
        <v>0.83369006926810163</v>
      </c>
      <c r="BE53">
        <f t="shared" si="17"/>
        <v>0.97141397802374951</v>
      </c>
      <c r="BF53">
        <f t="shared" si="18"/>
        <v>1.083509653992528</v>
      </c>
      <c r="BG53">
        <f t="shared" si="19"/>
        <v>0.95456081611273103</v>
      </c>
      <c r="BI53">
        <f t="shared" si="20"/>
        <v>34.964401108982166</v>
      </c>
      <c r="BJ53">
        <f t="shared" si="21"/>
        <v>-31.736690069267894</v>
      </c>
      <c r="BK53">
        <f t="shared" si="22"/>
        <v>25.283586021976358</v>
      </c>
      <c r="BL53">
        <f t="shared" si="23"/>
        <v>22.950490346007577</v>
      </c>
      <c r="BM53">
        <f t="shared" si="24"/>
        <v>626.52153918388717</v>
      </c>
      <c r="BO53">
        <f t="shared" si="25"/>
        <v>588.44159889101775</v>
      </c>
      <c r="BP53">
        <f t="shared" si="26"/>
        <v>664.91869006926788</v>
      </c>
      <c r="BQ53">
        <f t="shared" si="27"/>
        <v>190.81241397802364</v>
      </c>
      <c r="BR53">
        <f t="shared" si="28"/>
        <v>78.256509653992424</v>
      </c>
      <c r="BS53">
        <f t="shared" si="29"/>
        <v>-483.93453918388718</v>
      </c>
      <c r="BU53">
        <f t="shared" si="30"/>
        <v>0.30928661436095239</v>
      </c>
      <c r="BV53">
        <f t="shared" si="31"/>
        <v>0.33391286774794071</v>
      </c>
      <c r="BW53">
        <f t="shared" si="32"/>
        <v>0.10440589032952668</v>
      </c>
      <c r="BX53">
        <f t="shared" si="33"/>
        <v>4.0481029634817735E-2</v>
      </c>
      <c r="BY53">
        <f t="shared" si="34"/>
        <v>-0.22175375001667372</v>
      </c>
    </row>
    <row r="54" spans="1:77" x14ac:dyDescent="0.25">
      <c r="A54" t="s">
        <v>122</v>
      </c>
      <c r="B54" t="s">
        <v>123</v>
      </c>
      <c r="C54">
        <v>41.471885681152301</v>
      </c>
      <c r="D54">
        <v>560.006528</v>
      </c>
      <c r="E54">
        <v>4.0670000000000002</v>
      </c>
      <c r="F54">
        <v>3.1479370000000002</v>
      </c>
      <c r="G54">
        <v>-65148752</v>
      </c>
      <c r="H54">
        <v>2160032000</v>
      </c>
      <c r="I54">
        <v>38.321464538574197</v>
      </c>
      <c r="J54">
        <v>98060992</v>
      </c>
      <c r="K54">
        <v>2160032000</v>
      </c>
      <c r="L54">
        <v>215.89999389648401</v>
      </c>
      <c r="M54">
        <v>44.061222076416001</v>
      </c>
      <c r="N54">
        <f t="shared" si="7"/>
        <v>-0.91906299999999996</v>
      </c>
      <c r="O54">
        <f t="shared" si="8"/>
        <v>7.2624153409868823E-3</v>
      </c>
      <c r="P54">
        <f t="shared" si="9"/>
        <v>-0.92632541534098689</v>
      </c>
      <c r="Q54">
        <v>-64229688.992737584</v>
      </c>
      <c r="S54">
        <v>235.44300000000001</v>
      </c>
      <c r="T54">
        <v>79.653700000000001</v>
      </c>
      <c r="U54" t="s">
        <v>166</v>
      </c>
      <c r="V54">
        <v>9.7000000000000003E-2</v>
      </c>
      <c r="W54">
        <v>3.3529999999999998</v>
      </c>
      <c r="X54" t="s">
        <v>166</v>
      </c>
      <c r="Z54">
        <v>4.0670000000000002</v>
      </c>
      <c r="AA54">
        <v>3.5996999999999999</v>
      </c>
      <c r="AB54">
        <v>3.7170000000000001</v>
      </c>
      <c r="AC54" t="s">
        <v>166</v>
      </c>
      <c r="AD54" t="s">
        <v>166</v>
      </c>
      <c r="AE54" t="s">
        <v>166</v>
      </c>
      <c r="AG54">
        <v>146.1576</v>
      </c>
      <c r="AH54">
        <v>109.31399999999999</v>
      </c>
      <c r="AI54">
        <v>94.516400000000004</v>
      </c>
      <c r="AJ54">
        <v>16.739999999999998</v>
      </c>
      <c r="AK54" t="s">
        <v>166</v>
      </c>
      <c r="AL54">
        <v>-5.0186999999999999</v>
      </c>
      <c r="AM54" t="s">
        <v>166</v>
      </c>
      <c r="AO54">
        <v>-65.148799999999994</v>
      </c>
      <c r="AP54" t="s">
        <v>166</v>
      </c>
      <c r="AQ54">
        <v>-70.138800000000003</v>
      </c>
      <c r="AR54" t="s">
        <v>166</v>
      </c>
      <c r="AS54" t="s">
        <v>166</v>
      </c>
      <c r="AT54">
        <v>7.5316999999999998</v>
      </c>
      <c r="AU54" t="s">
        <v>166</v>
      </c>
      <c r="AW54">
        <f t="shared" si="10"/>
        <v>-0.91906299999999996</v>
      </c>
      <c r="AX54">
        <f t="shared" si="11"/>
        <v>0.46730000000000027</v>
      </c>
      <c r="AY54">
        <f t="shared" si="12"/>
        <v>-0.11730000000000018</v>
      </c>
      <c r="AZ54" t="e">
        <f t="shared" si="13"/>
        <v>#VALUE!</v>
      </c>
      <c r="BA54" t="e">
        <f t="shared" si="14"/>
        <v>#VALUE!</v>
      </c>
      <c r="BC54">
        <f t="shared" si="15"/>
        <v>7.2624153409868823E-3</v>
      </c>
      <c r="BD54">
        <f t="shared" si="16"/>
        <v>1.5289050853072717E-2</v>
      </c>
      <c r="BE54">
        <f t="shared" si="17"/>
        <v>4.6664498949829075E-2</v>
      </c>
      <c r="BF54" t="e">
        <f t="shared" si="18"/>
        <v>#VALUE!</v>
      </c>
      <c r="BG54" t="e">
        <f t="shared" si="19"/>
        <v>#VALUE!</v>
      </c>
      <c r="BI54">
        <f t="shared" si="20"/>
        <v>-0.92632541534098689</v>
      </c>
      <c r="BJ54">
        <f t="shared" si="21"/>
        <v>0.45201094914692758</v>
      </c>
      <c r="BK54">
        <f t="shared" si="22"/>
        <v>-0.16396449894982926</v>
      </c>
      <c r="BL54" t="e">
        <f t="shared" si="23"/>
        <v>#VALUE!</v>
      </c>
      <c r="BM54" t="e">
        <f t="shared" si="24"/>
        <v>#VALUE!</v>
      </c>
      <c r="BO54">
        <f t="shared" si="25"/>
        <v>-64.222474584659011</v>
      </c>
      <c r="BP54" t="e">
        <f t="shared" si="26"/>
        <v>#VALUE!</v>
      </c>
      <c r="BQ54">
        <f t="shared" si="27"/>
        <v>-69.97483550105018</v>
      </c>
      <c r="BR54" t="e">
        <f t="shared" si="28"/>
        <v>#VALUE!</v>
      </c>
      <c r="BS54" t="e">
        <f t="shared" si="29"/>
        <v>#VALUE!</v>
      </c>
      <c r="BU54">
        <f t="shared" si="30"/>
        <v>-0.43940564558161199</v>
      </c>
      <c r="BV54" t="e">
        <f t="shared" si="31"/>
        <v>#VALUE!</v>
      </c>
      <c r="BW54">
        <f t="shared" si="32"/>
        <v>-0.74034596642540529</v>
      </c>
      <c r="BX54" t="e">
        <f t="shared" si="33"/>
        <v>#VALUE!</v>
      </c>
      <c r="BY54" t="e">
        <f t="shared" si="34"/>
        <v>#VALUE!</v>
      </c>
    </row>
    <row r="55" spans="1:77" x14ac:dyDescent="0.25">
      <c r="A55" t="s">
        <v>124</v>
      </c>
      <c r="B55" t="s">
        <v>125</v>
      </c>
      <c r="C55">
        <v>24.9124660491943</v>
      </c>
      <c r="D55">
        <v>3875.6999679999999</v>
      </c>
      <c r="E55">
        <v>1474.4999680000001</v>
      </c>
      <c r="F55">
        <v>1792.4999680000001</v>
      </c>
      <c r="G55">
        <v>-24600000</v>
      </c>
      <c r="H55">
        <v>3520751872</v>
      </c>
      <c r="I55">
        <v>26.318443298339801</v>
      </c>
      <c r="J55">
        <v>1531299968</v>
      </c>
      <c r="K55">
        <v>3520751872</v>
      </c>
      <c r="L55">
        <v>524</v>
      </c>
      <c r="M55">
        <v>14.594062805175801</v>
      </c>
      <c r="N55">
        <f t="shared" si="7"/>
        <v>318</v>
      </c>
      <c r="O55">
        <f t="shared" si="8"/>
        <v>0.38044739793439042</v>
      </c>
      <c r="P55">
        <f t="shared" si="9"/>
        <v>317.6195526020656</v>
      </c>
      <c r="Q55">
        <v>-342599999.61955261</v>
      </c>
      <c r="S55">
        <v>2595.1999999999998</v>
      </c>
      <c r="T55">
        <v>2627.6</v>
      </c>
      <c r="U55">
        <v>3070.2</v>
      </c>
      <c r="V55">
        <v>2883.1</v>
      </c>
      <c r="W55">
        <v>2358.8139999999999</v>
      </c>
      <c r="X55">
        <v>2202.4409000000001</v>
      </c>
      <c r="Z55">
        <v>1474.5</v>
      </c>
      <c r="AA55">
        <v>1552.7</v>
      </c>
      <c r="AB55">
        <v>1483.4</v>
      </c>
      <c r="AC55">
        <v>1315</v>
      </c>
      <c r="AD55">
        <v>1289.925</v>
      </c>
      <c r="AE55">
        <v>1301.0930000000001</v>
      </c>
      <c r="AG55">
        <v>1679.9</v>
      </c>
      <c r="AH55">
        <v>1220.0999999999999</v>
      </c>
      <c r="AI55">
        <v>1466.8</v>
      </c>
      <c r="AJ55">
        <v>1497.2</v>
      </c>
      <c r="AK55">
        <v>1355.3</v>
      </c>
      <c r="AL55">
        <v>1557.2451000000001</v>
      </c>
      <c r="AM55">
        <v>1531.307</v>
      </c>
      <c r="AO55">
        <v>-24.6</v>
      </c>
      <c r="AP55">
        <v>164.5</v>
      </c>
      <c r="AQ55">
        <v>268.60000000000002</v>
      </c>
      <c r="AR55">
        <v>66.2</v>
      </c>
      <c r="AS55">
        <v>305.2</v>
      </c>
      <c r="AT55">
        <v>197.91300000000001</v>
      </c>
      <c r="AU55">
        <v>251.63499999999999</v>
      </c>
      <c r="AW55">
        <f t="shared" si="10"/>
        <v>318</v>
      </c>
      <c r="AX55">
        <f t="shared" si="11"/>
        <v>-78.200000000000045</v>
      </c>
      <c r="AY55">
        <f t="shared" si="12"/>
        <v>69.299999999999955</v>
      </c>
      <c r="AZ55">
        <f t="shared" si="13"/>
        <v>168.40000000000009</v>
      </c>
      <c r="BA55">
        <f t="shared" si="14"/>
        <v>25.075000000000045</v>
      </c>
      <c r="BC55">
        <f t="shared" si="15"/>
        <v>0.38044739793439042</v>
      </c>
      <c r="BD55">
        <f t="shared" si="16"/>
        <v>0.5982968557336622</v>
      </c>
      <c r="BE55">
        <f t="shared" si="17"/>
        <v>0.56454559293652007</v>
      </c>
      <c r="BF55">
        <f t="shared" si="18"/>
        <v>0.42831085922741191</v>
      </c>
      <c r="BG55">
        <f t="shared" si="19"/>
        <v>0.4474090388817592</v>
      </c>
      <c r="BI55">
        <f t="shared" si="20"/>
        <v>317.6195526020656</v>
      </c>
      <c r="BJ55">
        <f t="shared" si="21"/>
        <v>-78.79829685573371</v>
      </c>
      <c r="BK55">
        <f t="shared" si="22"/>
        <v>68.735454407063429</v>
      </c>
      <c r="BL55">
        <f t="shared" si="23"/>
        <v>167.97168914077267</v>
      </c>
      <c r="BM55">
        <f t="shared" si="24"/>
        <v>24.627590961118287</v>
      </c>
      <c r="BO55">
        <f t="shared" si="25"/>
        <v>-342.21955260206562</v>
      </c>
      <c r="BP55">
        <f t="shared" si="26"/>
        <v>243.29829685573372</v>
      </c>
      <c r="BQ55">
        <f t="shared" si="27"/>
        <v>199.86454559293659</v>
      </c>
      <c r="BR55">
        <f t="shared" si="28"/>
        <v>-101.77168914077266</v>
      </c>
      <c r="BS55">
        <f t="shared" si="29"/>
        <v>280.57240903888169</v>
      </c>
      <c r="BU55">
        <f t="shared" si="30"/>
        <v>-0.20371424049173498</v>
      </c>
      <c r="BV55">
        <f t="shared" si="31"/>
        <v>0.1994084885302301</v>
      </c>
      <c r="BW55">
        <f t="shared" si="32"/>
        <v>0.13625889391391915</v>
      </c>
      <c r="BX55">
        <f t="shared" si="33"/>
        <v>-6.7974678827660076E-2</v>
      </c>
      <c r="BY55">
        <f t="shared" si="34"/>
        <v>0.20701867412298508</v>
      </c>
    </row>
    <row r="56" spans="1:77" x14ac:dyDescent="0.25">
      <c r="A56" t="s">
        <v>126</v>
      </c>
      <c r="B56" t="s">
        <v>127</v>
      </c>
      <c r="C56">
        <v>41.5450248718262</v>
      </c>
      <c r="D56">
        <v>13463.000064</v>
      </c>
      <c r="E56">
        <v>7049.9000319999996</v>
      </c>
      <c r="F56">
        <v>4329.099776</v>
      </c>
      <c r="G56">
        <v>-1177600000</v>
      </c>
      <c r="H56">
        <v>5749612544</v>
      </c>
      <c r="I56">
        <v>38.366611480712898</v>
      </c>
      <c r="J56">
        <v>1861200000</v>
      </c>
      <c r="K56">
        <v>5749612544</v>
      </c>
      <c r="L56">
        <v>42.5</v>
      </c>
      <c r="M56">
        <v>3.8800704479217498</v>
      </c>
      <c r="N56">
        <f t="shared" si="7"/>
        <v>-2720.8002559999995</v>
      </c>
      <c r="O56">
        <f t="shared" si="8"/>
        <v>0.52365000360145575</v>
      </c>
      <c r="P56">
        <f t="shared" si="9"/>
        <v>-2721.3239060036008</v>
      </c>
      <c r="Q56">
        <v>1543200256.5236502</v>
      </c>
      <c r="S56">
        <v>14801</v>
      </c>
      <c r="T56">
        <v>15060</v>
      </c>
      <c r="U56">
        <v>15047.5</v>
      </c>
      <c r="V56">
        <v>13149.8</v>
      </c>
      <c r="W56">
        <v>9945.5</v>
      </c>
      <c r="X56">
        <v>9043.9004000000004</v>
      </c>
      <c r="Z56">
        <v>7049.9</v>
      </c>
      <c r="AA56">
        <v>7264</v>
      </c>
      <c r="AB56">
        <v>6431.2</v>
      </c>
      <c r="AC56">
        <v>6747.6</v>
      </c>
      <c r="AD56">
        <v>6236.1</v>
      </c>
      <c r="AE56">
        <v>5601.7002000000002</v>
      </c>
      <c r="AG56">
        <v>4994.3999999999996</v>
      </c>
      <c r="AH56">
        <v>4492.5</v>
      </c>
      <c r="AI56">
        <v>5159.3999999999996</v>
      </c>
      <c r="AJ56">
        <v>5503.7</v>
      </c>
      <c r="AK56">
        <v>5892.6</v>
      </c>
      <c r="AL56">
        <v>6765.3</v>
      </c>
      <c r="AM56">
        <v>5935.6000999999997</v>
      </c>
      <c r="AO56">
        <v>-1177.5999999999999</v>
      </c>
      <c r="AP56">
        <v>2245.8000000000002</v>
      </c>
      <c r="AQ56">
        <v>1454.9</v>
      </c>
      <c r="AR56">
        <v>419.3</v>
      </c>
      <c r="AS56">
        <v>774.5</v>
      </c>
      <c r="AT56">
        <v>630.1</v>
      </c>
      <c r="AU56">
        <v>587.4</v>
      </c>
      <c r="AW56">
        <f t="shared" si="10"/>
        <v>-2720.8002559999995</v>
      </c>
      <c r="AX56">
        <f t="shared" si="11"/>
        <v>-214.10000000000036</v>
      </c>
      <c r="AY56">
        <f t="shared" si="12"/>
        <v>832.80000000000018</v>
      </c>
      <c r="AZ56">
        <f t="shared" si="13"/>
        <v>-316.40000000000055</v>
      </c>
      <c r="BA56">
        <f t="shared" si="14"/>
        <v>511.5</v>
      </c>
      <c r="BC56">
        <f t="shared" si="15"/>
        <v>0.52365000360145575</v>
      </c>
      <c r="BD56">
        <f t="shared" si="16"/>
        <v>0.49077765015877306</v>
      </c>
      <c r="BE56">
        <f t="shared" si="17"/>
        <v>0.42703851261620185</v>
      </c>
      <c r="BF56">
        <f t="shared" si="18"/>
        <v>0.44842000332281112</v>
      </c>
      <c r="BG56">
        <f t="shared" si="19"/>
        <v>0.47423534958706604</v>
      </c>
      <c r="BI56">
        <f t="shared" si="20"/>
        <v>-2721.3239060036008</v>
      </c>
      <c r="BJ56">
        <f t="shared" si="21"/>
        <v>-214.59077765015914</v>
      </c>
      <c r="BK56">
        <f t="shared" si="22"/>
        <v>832.37296148738403</v>
      </c>
      <c r="BL56">
        <f t="shared" si="23"/>
        <v>-316.84842000332338</v>
      </c>
      <c r="BM56">
        <f t="shared" si="24"/>
        <v>511.02576465041295</v>
      </c>
      <c r="BO56">
        <f t="shared" si="25"/>
        <v>1543.7239060036009</v>
      </c>
      <c r="BP56">
        <f t="shared" si="26"/>
        <v>2460.3907776501592</v>
      </c>
      <c r="BQ56">
        <f t="shared" si="27"/>
        <v>622.52703851261606</v>
      </c>
      <c r="BR56">
        <f t="shared" si="28"/>
        <v>736.14842000332339</v>
      </c>
      <c r="BS56">
        <f t="shared" si="29"/>
        <v>263.47423534958705</v>
      </c>
      <c r="BU56">
        <f t="shared" si="30"/>
        <v>0.30909096307936906</v>
      </c>
      <c r="BV56">
        <f t="shared" si="31"/>
        <v>0.54766628328328526</v>
      </c>
      <c r="BW56">
        <f t="shared" si="32"/>
        <v>0.12065880499915031</v>
      </c>
      <c r="BX56">
        <f t="shared" si="33"/>
        <v>0.13375518651149654</v>
      </c>
      <c r="BY56">
        <f t="shared" si="34"/>
        <v>4.4712730433015484E-2</v>
      </c>
    </row>
    <row r="57" spans="1:77" x14ac:dyDescent="0.25">
      <c r="A57" t="s">
        <v>128</v>
      </c>
      <c r="B57" t="s">
        <v>129</v>
      </c>
      <c r="D57">
        <v>3969.900032</v>
      </c>
      <c r="E57">
        <v>534.66300799999999</v>
      </c>
      <c r="F57">
        <v>529</v>
      </c>
      <c r="H57">
        <v>5396554752</v>
      </c>
      <c r="I57">
        <v>29.766862869262699</v>
      </c>
      <c r="J57">
        <v>283000000</v>
      </c>
      <c r="K57">
        <v>5396554752</v>
      </c>
      <c r="L57">
        <v>43.150001525878899</v>
      </c>
      <c r="M57">
        <v>4.7835268974304199</v>
      </c>
      <c r="N57">
        <f t="shared" si="7"/>
        <v>-5.6630079999999907</v>
      </c>
      <c r="O57">
        <f t="shared" si="8"/>
        <v>0.13467921199281221</v>
      </c>
      <c r="P57">
        <f t="shared" si="9"/>
        <v>-5.7976872119928027</v>
      </c>
      <c r="Q57">
        <v>5663008.1346792122</v>
      </c>
      <c r="S57">
        <v>5597.6059999999998</v>
      </c>
      <c r="T57" t="s">
        <v>166</v>
      </c>
      <c r="U57" t="s">
        <v>166</v>
      </c>
      <c r="V57" t="s">
        <v>166</v>
      </c>
      <c r="W57" t="s">
        <v>166</v>
      </c>
      <c r="X57" t="s">
        <v>166</v>
      </c>
      <c r="Z57">
        <v>534.66300000000001</v>
      </c>
      <c r="AA57">
        <v>493.47449999999998</v>
      </c>
      <c r="AB57" t="s">
        <v>166</v>
      </c>
      <c r="AC57" t="s">
        <v>166</v>
      </c>
      <c r="AD57" t="s">
        <v>166</v>
      </c>
      <c r="AE57" t="s">
        <v>166</v>
      </c>
      <c r="AG57">
        <v>933.3</v>
      </c>
      <c r="AH57">
        <v>2181.6010000000001</v>
      </c>
      <c r="AI57">
        <v>5125.6655000000001</v>
      </c>
      <c r="AJ57" t="s">
        <v>166</v>
      </c>
      <c r="AK57" t="s">
        <v>166</v>
      </c>
      <c r="AL57" t="s">
        <v>166</v>
      </c>
      <c r="AM57" t="s">
        <v>166</v>
      </c>
      <c r="AO57" t="s">
        <v>166</v>
      </c>
      <c r="AP57">
        <v>3298.0129999999999</v>
      </c>
      <c r="AQ57" t="s">
        <v>166</v>
      </c>
      <c r="AR57" t="s">
        <v>166</v>
      </c>
      <c r="AS57" t="s">
        <v>166</v>
      </c>
      <c r="AT57" t="s">
        <v>166</v>
      </c>
      <c r="AU57" t="s">
        <v>166</v>
      </c>
      <c r="AW57">
        <f t="shared" si="10"/>
        <v>-5.6630079999999907</v>
      </c>
      <c r="AX57">
        <f t="shared" si="11"/>
        <v>41.188500000000033</v>
      </c>
      <c r="AY57" t="e">
        <f t="shared" si="12"/>
        <v>#VALUE!</v>
      </c>
      <c r="AZ57" t="e">
        <f t="shared" si="13"/>
        <v>#VALUE!</v>
      </c>
      <c r="BA57" t="e">
        <f t="shared" si="14"/>
        <v>#VALUE!</v>
      </c>
      <c r="BC57">
        <f t="shared" si="15"/>
        <v>0.13467921199281221</v>
      </c>
      <c r="BD57">
        <f t="shared" si="16"/>
        <v>8.8158134030869625E-2</v>
      </c>
      <c r="BE57" t="e">
        <f t="shared" si="17"/>
        <v>#VALUE!</v>
      </c>
      <c r="BF57" t="e">
        <f t="shared" si="18"/>
        <v>#VALUE!</v>
      </c>
      <c r="BG57" t="e">
        <f t="shared" si="19"/>
        <v>#VALUE!</v>
      </c>
      <c r="BI57">
        <f t="shared" si="20"/>
        <v>-5.7976872119928027</v>
      </c>
      <c r="BJ57">
        <f t="shared" si="21"/>
        <v>41.100341865969163</v>
      </c>
      <c r="BK57" t="e">
        <f t="shared" si="22"/>
        <v>#VALUE!</v>
      </c>
      <c r="BL57" t="e">
        <f t="shared" si="23"/>
        <v>#VALUE!</v>
      </c>
      <c r="BM57" t="e">
        <f t="shared" si="24"/>
        <v>#VALUE!</v>
      </c>
      <c r="BO57" t="e">
        <f t="shared" si="25"/>
        <v>#VALUE!</v>
      </c>
      <c r="BP57">
        <f t="shared" si="26"/>
        <v>3256.9126581340306</v>
      </c>
      <c r="BQ57" t="e">
        <f t="shared" si="27"/>
        <v>#VALUE!</v>
      </c>
      <c r="BR57" t="e">
        <f t="shared" si="28"/>
        <v>#VALUE!</v>
      </c>
      <c r="BS57" t="e">
        <f t="shared" si="29"/>
        <v>#VALUE!</v>
      </c>
      <c r="BU57" t="e">
        <f t="shared" si="30"/>
        <v>#VALUE!</v>
      </c>
      <c r="BV57">
        <f t="shared" si="31"/>
        <v>1.4929002407562293</v>
      </c>
      <c r="BW57" t="e">
        <f t="shared" si="32"/>
        <v>#VALUE!</v>
      </c>
      <c r="BX57" t="e">
        <f t="shared" si="33"/>
        <v>#VALUE!</v>
      </c>
      <c r="BY57" t="e">
        <f t="shared" si="34"/>
        <v>#VALUE!</v>
      </c>
    </row>
    <row r="58" spans="1:77" x14ac:dyDescent="0.25">
      <c r="A58" t="s">
        <v>130</v>
      </c>
      <c r="B58" t="s">
        <v>131</v>
      </c>
      <c r="C58">
        <v>46.830963134765597</v>
      </c>
      <c r="D58">
        <v>3764.2449919999999</v>
      </c>
      <c r="E58">
        <v>163.11799999999999</v>
      </c>
      <c r="F58">
        <v>105.754</v>
      </c>
      <c r="G58">
        <v>664563968</v>
      </c>
      <c r="H58">
        <v>3415926528</v>
      </c>
      <c r="I58">
        <v>33.7109985351563</v>
      </c>
      <c r="J58">
        <v>0</v>
      </c>
      <c r="K58">
        <v>3415926528</v>
      </c>
      <c r="L58">
        <v>132.94999694824199</v>
      </c>
      <c r="M58">
        <v>5.06473731994629</v>
      </c>
      <c r="N58">
        <f t="shared" si="7"/>
        <v>-57.36399999999999</v>
      </c>
      <c r="O58">
        <f t="shared" si="8"/>
        <v>4.333352381331932E-2</v>
      </c>
      <c r="P58">
        <f t="shared" si="9"/>
        <v>-57.407333523813307</v>
      </c>
      <c r="Q58">
        <v>721927968.04333353</v>
      </c>
      <c r="S58">
        <v>3818.7649999999999</v>
      </c>
      <c r="T58">
        <v>3181.6370000000002</v>
      </c>
      <c r="U58">
        <v>2640.3209999999999</v>
      </c>
      <c r="V58">
        <v>1992.7249999999999</v>
      </c>
      <c r="W58">
        <v>1664.7286999999999</v>
      </c>
      <c r="X58">
        <v>1495.7126000000001</v>
      </c>
      <c r="Z58">
        <v>163.11799999999999</v>
      </c>
      <c r="AA58">
        <v>117.211</v>
      </c>
      <c r="AB58">
        <v>111.27200000000001</v>
      </c>
      <c r="AC58">
        <v>127.514</v>
      </c>
      <c r="AD58">
        <v>157.9871</v>
      </c>
      <c r="AE58">
        <v>199.233</v>
      </c>
      <c r="AG58">
        <v>1779.6320000000001</v>
      </c>
      <c r="AH58">
        <v>1103.0160000000001</v>
      </c>
      <c r="AI58">
        <v>888.23099999999999</v>
      </c>
      <c r="AJ58">
        <v>646.41300000000001</v>
      </c>
      <c r="AK58">
        <v>414.18299999999999</v>
      </c>
      <c r="AL58">
        <v>343.08170000000001</v>
      </c>
      <c r="AM58">
        <v>255.76220000000001</v>
      </c>
      <c r="AO58">
        <v>664.56399999999996</v>
      </c>
      <c r="AP58">
        <v>553.18200000000002</v>
      </c>
      <c r="AQ58">
        <v>93.036000000000001</v>
      </c>
      <c r="AR58">
        <v>442.27</v>
      </c>
      <c r="AS58">
        <v>160.435</v>
      </c>
      <c r="AT58">
        <v>143.52340000000001</v>
      </c>
      <c r="AU58">
        <v>110.8424</v>
      </c>
      <c r="AW58">
        <f t="shared" si="10"/>
        <v>-57.36399999999999</v>
      </c>
      <c r="AX58">
        <f t="shared" si="11"/>
        <v>45.906999999999996</v>
      </c>
      <c r="AY58">
        <f t="shared" si="12"/>
        <v>5.938999999999993</v>
      </c>
      <c r="AZ58">
        <f t="shared" si="13"/>
        <v>-16.24199999999999</v>
      </c>
      <c r="BA58">
        <f t="shared" si="14"/>
        <v>-30.473100000000002</v>
      </c>
      <c r="BC58">
        <f t="shared" si="15"/>
        <v>4.333352381331932E-2</v>
      </c>
      <c r="BD58">
        <f t="shared" si="16"/>
        <v>3.0693430991433096E-2</v>
      </c>
      <c r="BE58">
        <f t="shared" si="17"/>
        <v>3.4973191473445901E-2</v>
      </c>
      <c r="BF58">
        <f t="shared" si="18"/>
        <v>4.829488535674261E-2</v>
      </c>
      <c r="BG58">
        <f t="shared" si="19"/>
        <v>7.9281938049655623E-2</v>
      </c>
      <c r="BI58">
        <f t="shared" si="20"/>
        <v>-57.407333523813307</v>
      </c>
      <c r="BJ58">
        <f t="shared" si="21"/>
        <v>45.876306569008563</v>
      </c>
      <c r="BK58">
        <f t="shared" si="22"/>
        <v>5.904026808526547</v>
      </c>
      <c r="BL58">
        <f t="shared" si="23"/>
        <v>-16.290294885356733</v>
      </c>
      <c r="BM58">
        <f t="shared" si="24"/>
        <v>-30.552381938049656</v>
      </c>
      <c r="BO58">
        <f t="shared" si="25"/>
        <v>721.97133352381331</v>
      </c>
      <c r="BP58">
        <f t="shared" si="26"/>
        <v>507.30569343099148</v>
      </c>
      <c r="BQ58">
        <f t="shared" si="27"/>
        <v>87.131973191473449</v>
      </c>
      <c r="BR58">
        <f t="shared" si="28"/>
        <v>458.56029488535671</v>
      </c>
      <c r="BS58">
        <f t="shared" si="29"/>
        <v>190.98738193804965</v>
      </c>
      <c r="BU58">
        <f t="shared" si="30"/>
        <v>0.40568574487524012</v>
      </c>
      <c r="BV58">
        <f t="shared" si="31"/>
        <v>0.45992596066692726</v>
      </c>
      <c r="BW58">
        <f t="shared" si="32"/>
        <v>9.8096073196582256E-2</v>
      </c>
      <c r="BX58">
        <f t="shared" si="33"/>
        <v>0.70939212993141643</v>
      </c>
      <c r="BY58">
        <f t="shared" si="34"/>
        <v>0.461118350917468</v>
      </c>
    </row>
    <row r="59" spans="1:77" x14ac:dyDescent="0.25">
      <c r="A59" t="s">
        <v>132</v>
      </c>
      <c r="B59" t="s">
        <v>133</v>
      </c>
      <c r="C59">
        <v>21.5003452301025</v>
      </c>
      <c r="D59">
        <v>1614.7499519999999</v>
      </c>
      <c r="E59">
        <v>278.90800000000002</v>
      </c>
      <c r="F59">
        <v>287.15600000000001</v>
      </c>
      <c r="G59">
        <v>65427000</v>
      </c>
      <c r="H59">
        <v>1789205760</v>
      </c>
      <c r="I59">
        <v>21.8584175109863</v>
      </c>
      <c r="J59">
        <v>0</v>
      </c>
      <c r="K59">
        <v>1789205760</v>
      </c>
      <c r="L59">
        <v>41.400001525878899</v>
      </c>
      <c r="M59">
        <v>13.439490318298301</v>
      </c>
      <c r="N59">
        <f t="shared" si="7"/>
        <v>8.2479999999999905</v>
      </c>
      <c r="O59">
        <f t="shared" si="8"/>
        <v>0.17272519479226467</v>
      </c>
      <c r="P59">
        <f t="shared" si="9"/>
        <v>8.0752748052077266</v>
      </c>
      <c r="Q59">
        <v>57179000.172725193</v>
      </c>
      <c r="S59">
        <v>1254.307</v>
      </c>
      <c r="T59">
        <v>1002.395</v>
      </c>
      <c r="U59">
        <v>957.17</v>
      </c>
      <c r="V59">
        <v>792.01900000000001</v>
      </c>
      <c r="W59">
        <v>515.95000000000005</v>
      </c>
      <c r="X59">
        <v>373.58699999999999</v>
      </c>
      <c r="Z59">
        <v>278.90800000000002</v>
      </c>
      <c r="AA59">
        <v>248.01400000000001</v>
      </c>
      <c r="AB59">
        <v>184.91300000000001</v>
      </c>
      <c r="AC59">
        <v>210.24799999999999</v>
      </c>
      <c r="AD59">
        <v>220.654</v>
      </c>
      <c r="AE59">
        <v>247.43</v>
      </c>
      <c r="AG59">
        <v>656.97699999999998</v>
      </c>
      <c r="AH59">
        <v>612.39200000000005</v>
      </c>
      <c r="AI59">
        <v>523.93100000000004</v>
      </c>
      <c r="AJ59">
        <v>421.08699999999999</v>
      </c>
      <c r="AK59">
        <v>290.70100000000002</v>
      </c>
      <c r="AL59">
        <v>212.149</v>
      </c>
      <c r="AM59">
        <v>-33.185000000000002</v>
      </c>
      <c r="AO59">
        <v>65.427000000000007</v>
      </c>
      <c r="AP59">
        <v>118.977</v>
      </c>
      <c r="AQ59">
        <v>80.992000000000004</v>
      </c>
      <c r="AR59">
        <v>163.298</v>
      </c>
      <c r="AS59">
        <v>24.713000000000001</v>
      </c>
      <c r="AT59">
        <v>223.87100000000001</v>
      </c>
      <c r="AU59">
        <v>-61.281999999999996</v>
      </c>
      <c r="AW59">
        <f t="shared" si="10"/>
        <v>8.2479999999999905</v>
      </c>
      <c r="AX59">
        <f t="shared" si="11"/>
        <v>30.894000000000005</v>
      </c>
      <c r="AY59">
        <f t="shared" si="12"/>
        <v>63.100999999999999</v>
      </c>
      <c r="AZ59">
        <f t="shared" si="13"/>
        <v>-25.33499999999998</v>
      </c>
      <c r="BA59">
        <f t="shared" si="14"/>
        <v>-10.406000000000006</v>
      </c>
      <c r="BC59">
        <f t="shared" si="15"/>
        <v>0.17272519479226467</v>
      </c>
      <c r="BD59">
        <f t="shared" si="16"/>
        <v>0.19772990185018502</v>
      </c>
      <c r="BE59">
        <f t="shared" si="17"/>
        <v>0.1844711914963662</v>
      </c>
      <c r="BF59">
        <f t="shared" si="18"/>
        <v>0.21965586050544836</v>
      </c>
      <c r="BG59">
        <f t="shared" si="19"/>
        <v>0.27859685184320071</v>
      </c>
      <c r="BI59">
        <f t="shared" si="20"/>
        <v>8.0752748052077266</v>
      </c>
      <c r="BJ59">
        <f t="shared" si="21"/>
        <v>30.696270098149821</v>
      </c>
      <c r="BK59">
        <f t="shared" si="22"/>
        <v>62.916528808503635</v>
      </c>
      <c r="BL59">
        <f t="shared" si="23"/>
        <v>-25.554655860505427</v>
      </c>
      <c r="BM59">
        <f t="shared" si="24"/>
        <v>-10.684596851843207</v>
      </c>
      <c r="BO59">
        <f t="shared" si="25"/>
        <v>57.35172519479228</v>
      </c>
      <c r="BP59">
        <f t="shared" si="26"/>
        <v>88.280729901850179</v>
      </c>
      <c r="BQ59">
        <f t="shared" si="27"/>
        <v>18.075471191496369</v>
      </c>
      <c r="BR59">
        <f t="shared" si="28"/>
        <v>188.85265586050542</v>
      </c>
      <c r="BS59">
        <f t="shared" si="29"/>
        <v>35.397596851843204</v>
      </c>
      <c r="BU59">
        <f t="shared" si="30"/>
        <v>8.7296397278431789E-2</v>
      </c>
      <c r="BV59">
        <f t="shared" si="31"/>
        <v>0.14415722266432313</v>
      </c>
      <c r="BW59">
        <f t="shared" si="32"/>
        <v>3.4499716931230197E-2</v>
      </c>
      <c r="BX59">
        <f t="shared" si="33"/>
        <v>0.44848844979898556</v>
      </c>
      <c r="BY59">
        <f t="shared" si="34"/>
        <v>0.12176634016340915</v>
      </c>
    </row>
    <row r="60" spans="1:77" x14ac:dyDescent="0.25">
      <c r="A60" t="s">
        <v>134</v>
      </c>
      <c r="B60" t="s">
        <v>135</v>
      </c>
      <c r="C60">
        <v>44.479549407958999</v>
      </c>
      <c r="D60">
        <v>4280.099072</v>
      </c>
      <c r="E60">
        <v>501.95699200000001</v>
      </c>
      <c r="F60">
        <v>424.62300800000003</v>
      </c>
      <c r="H60">
        <v>7010844160</v>
      </c>
      <c r="I60">
        <v>27.983869552612301</v>
      </c>
      <c r="J60">
        <v>0</v>
      </c>
      <c r="K60">
        <v>7010844160</v>
      </c>
      <c r="L60">
        <v>395.64999389648398</v>
      </c>
      <c r="M60">
        <v>7.01479244232178</v>
      </c>
      <c r="N60">
        <f t="shared" si="7"/>
        <v>-77.333983999999987</v>
      </c>
      <c r="O60">
        <f t="shared" si="8"/>
        <v>0.11727695634050968</v>
      </c>
      <c r="P60">
        <f t="shared" si="9"/>
        <v>-77.451260956340491</v>
      </c>
      <c r="Q60">
        <v>77333984.117276952</v>
      </c>
      <c r="S60">
        <v>4580.2929999999997</v>
      </c>
      <c r="T60">
        <v>4748.308</v>
      </c>
      <c r="U60">
        <v>5199.5829999999996</v>
      </c>
      <c r="V60">
        <v>5463.7969999999996</v>
      </c>
      <c r="W60">
        <v>5741.9309999999996</v>
      </c>
      <c r="X60">
        <v>6978.1329999999998</v>
      </c>
      <c r="Z60">
        <v>501.95699999999999</v>
      </c>
      <c r="AA60">
        <v>571.149</v>
      </c>
      <c r="AB60">
        <v>657.87</v>
      </c>
      <c r="AC60">
        <v>666.15099999999995</v>
      </c>
      <c r="AD60">
        <v>809.43399999999997</v>
      </c>
      <c r="AE60">
        <v>950.68499999999995</v>
      </c>
      <c r="AG60">
        <v>2984.7330000000002</v>
      </c>
      <c r="AH60">
        <v>2394.8679999999999</v>
      </c>
      <c r="AI60">
        <v>2682.4050000000002</v>
      </c>
      <c r="AJ60">
        <v>3073.0320000000002</v>
      </c>
      <c r="AK60">
        <v>2823.5239999999999</v>
      </c>
      <c r="AL60">
        <v>3243.8589999999999</v>
      </c>
      <c r="AM60">
        <v>3146.913</v>
      </c>
      <c r="AO60" t="s">
        <v>166</v>
      </c>
      <c r="AP60">
        <v>640.52800000000002</v>
      </c>
      <c r="AQ60">
        <v>467.66300000000001</v>
      </c>
      <c r="AR60">
        <v>546.07799999999997</v>
      </c>
      <c r="AS60">
        <v>691.68</v>
      </c>
      <c r="AT60">
        <v>1174.3599999999999</v>
      </c>
      <c r="AU60">
        <v>1323.1510000000001</v>
      </c>
      <c r="AW60">
        <f t="shared" si="10"/>
        <v>-77.333983999999987</v>
      </c>
      <c r="AX60">
        <f t="shared" si="11"/>
        <v>-69.192000000000007</v>
      </c>
      <c r="AY60">
        <f t="shared" si="12"/>
        <v>-86.721000000000004</v>
      </c>
      <c r="AZ60">
        <f t="shared" si="13"/>
        <v>-8.2809999999999491</v>
      </c>
      <c r="BA60">
        <f t="shared" si="14"/>
        <v>-143.28300000000002</v>
      </c>
      <c r="BC60">
        <f t="shared" si="15"/>
        <v>0.11727695634050968</v>
      </c>
      <c r="BD60">
        <f t="shared" si="16"/>
        <v>0.12469704449038523</v>
      </c>
      <c r="BE60">
        <f t="shared" si="17"/>
        <v>0.13854829973118846</v>
      </c>
      <c r="BF60">
        <f t="shared" si="18"/>
        <v>0.12811623547503714</v>
      </c>
      <c r="BG60">
        <f t="shared" si="19"/>
        <v>0.1481449621938736</v>
      </c>
      <c r="BI60">
        <f t="shared" si="20"/>
        <v>-77.451260956340491</v>
      </c>
      <c r="BJ60">
        <f t="shared" si="21"/>
        <v>-69.316697044490397</v>
      </c>
      <c r="BK60">
        <f t="shared" si="22"/>
        <v>-86.859548299731188</v>
      </c>
      <c r="BL60">
        <f t="shared" si="23"/>
        <v>-8.4091162354749862</v>
      </c>
      <c r="BM60">
        <f t="shared" si="24"/>
        <v>-143.43114496219388</v>
      </c>
      <c r="BO60" t="e">
        <f t="shared" si="25"/>
        <v>#VALUE!</v>
      </c>
      <c r="BP60">
        <f t="shared" si="26"/>
        <v>709.84469704449043</v>
      </c>
      <c r="BQ60">
        <f t="shared" si="27"/>
        <v>554.52254829973117</v>
      </c>
      <c r="BR60">
        <f t="shared" si="28"/>
        <v>554.48711623547501</v>
      </c>
      <c r="BS60">
        <f t="shared" si="29"/>
        <v>835.11114496219386</v>
      </c>
      <c r="BU60" t="e">
        <f t="shared" si="30"/>
        <v>#VALUE!</v>
      </c>
      <c r="BV60">
        <f t="shared" si="31"/>
        <v>0.29640243096675495</v>
      </c>
      <c r="BW60">
        <f t="shared" si="32"/>
        <v>0.20672588527822275</v>
      </c>
      <c r="BX60">
        <f t="shared" si="33"/>
        <v>0.18043649276528034</v>
      </c>
      <c r="BY60">
        <f t="shared" si="34"/>
        <v>0.29576909739821367</v>
      </c>
    </row>
    <row r="61" spans="1:77" s="2" customFormat="1" x14ac:dyDescent="0.25">
      <c r="A61" s="2" t="s">
        <v>136</v>
      </c>
      <c r="B61" s="2" t="s">
        <v>137</v>
      </c>
      <c r="C61" s="2">
        <v>39.233577728271499</v>
      </c>
      <c r="D61" s="2">
        <v>5627.0638079999999</v>
      </c>
      <c r="E61" s="2">
        <v>2464.8849919999998</v>
      </c>
      <c r="F61" s="2">
        <v>2298.0669440000001</v>
      </c>
      <c r="G61" s="2">
        <v>707294016</v>
      </c>
      <c r="H61" s="2">
        <v>3603851008</v>
      </c>
      <c r="I61" s="2">
        <v>34.114788055419901</v>
      </c>
      <c r="J61" s="2">
        <v>123659000</v>
      </c>
      <c r="K61" s="2">
        <v>3603851008</v>
      </c>
      <c r="L61" s="2">
        <v>70.400001525878906</v>
      </c>
      <c r="M61" s="2">
        <v>5.4950113296508798</v>
      </c>
      <c r="N61" s="2">
        <f t="shared" si="7"/>
        <v>-166.81804799999964</v>
      </c>
      <c r="O61" s="2">
        <f t="shared" si="8"/>
        <v>0.43804105944127936</v>
      </c>
      <c r="P61" s="2">
        <f t="shared" si="9"/>
        <v>-167.25608905944091</v>
      </c>
      <c r="Q61" s="2">
        <v>874112064.43804109</v>
      </c>
      <c r="S61" s="2">
        <v>5313.6239999999998</v>
      </c>
      <c r="T61" s="2">
        <v>5403.2960000000003</v>
      </c>
      <c r="U61" s="2">
        <v>4399.7730000000001</v>
      </c>
      <c r="V61" s="2">
        <v>3927.0070000000001</v>
      </c>
      <c r="W61" s="2" t="s">
        <v>166</v>
      </c>
      <c r="X61" s="2" t="s">
        <v>166</v>
      </c>
      <c r="Z61" s="2">
        <v>2464.8850000000002</v>
      </c>
      <c r="AA61" s="2">
        <v>2699.377</v>
      </c>
      <c r="AB61" s="2">
        <v>2959.337</v>
      </c>
      <c r="AC61" s="2">
        <v>3163.2719999999999</v>
      </c>
      <c r="AD61" s="2">
        <v>3447.1869999999999</v>
      </c>
      <c r="AE61" s="2" t="s">
        <v>166</v>
      </c>
      <c r="AG61" s="2">
        <v>2144.3339999999998</v>
      </c>
      <c r="AH61" s="2">
        <v>1882.6469999999999</v>
      </c>
      <c r="AI61" s="2">
        <v>2411.8090000000002</v>
      </c>
      <c r="AJ61" s="2">
        <v>162.60300000000001</v>
      </c>
      <c r="AK61" s="2">
        <v>560.66700000000003</v>
      </c>
      <c r="AL61" s="2">
        <v>2359.2530000000002</v>
      </c>
      <c r="AM61" s="2" t="s">
        <v>166</v>
      </c>
      <c r="AO61" s="2">
        <v>707.29399999999998</v>
      </c>
      <c r="AP61" s="2">
        <v>718.82100000000003</v>
      </c>
      <c r="AQ61" s="2">
        <v>1347.8530000000001</v>
      </c>
      <c r="AR61" s="2">
        <v>169.81800000000001</v>
      </c>
      <c r="AS61" s="2">
        <v>120.19799999999999</v>
      </c>
      <c r="AT61" s="2" t="s">
        <v>166</v>
      </c>
      <c r="AU61" s="2" t="s">
        <v>166</v>
      </c>
      <c r="AW61" s="2">
        <f t="shared" si="10"/>
        <v>-166.81804799999964</v>
      </c>
      <c r="AX61" s="2">
        <f t="shared" si="11"/>
        <v>-234.49199999999973</v>
      </c>
      <c r="AY61" s="2">
        <f t="shared" si="12"/>
        <v>-259.96000000000004</v>
      </c>
      <c r="AZ61" s="2">
        <f t="shared" si="13"/>
        <v>-203.93499999999995</v>
      </c>
      <c r="BA61" s="2">
        <f t="shared" si="14"/>
        <v>-283.91499999999996</v>
      </c>
      <c r="BC61" s="2">
        <f t="shared" si="15"/>
        <v>0.43804105944127936</v>
      </c>
      <c r="BD61" s="2">
        <f t="shared" si="16"/>
        <v>0.50801054045224125</v>
      </c>
      <c r="BE61" s="2">
        <f t="shared" si="17"/>
        <v>0.54769107596548472</v>
      </c>
      <c r="BF61" s="2">
        <f t="shared" si="18"/>
        <v>0.71896254647682956</v>
      </c>
      <c r="BG61" s="2">
        <f t="shared" si="19"/>
        <v>0.87781534384838122</v>
      </c>
      <c r="BI61" s="2">
        <f t="shared" si="20"/>
        <v>-167.25608905944091</v>
      </c>
      <c r="BJ61" s="2">
        <f t="shared" si="21"/>
        <v>-235.00001054045197</v>
      </c>
      <c r="BK61" s="2">
        <f t="shared" si="22"/>
        <v>-260.50769107596551</v>
      </c>
      <c r="BL61" s="2">
        <f t="shared" si="23"/>
        <v>-204.65396254647678</v>
      </c>
      <c r="BM61" s="2">
        <f t="shared" si="24"/>
        <v>-284.79281534384836</v>
      </c>
      <c r="BO61" s="2">
        <f t="shared" si="25"/>
        <v>874.55008905944089</v>
      </c>
      <c r="BP61" s="2">
        <f t="shared" si="26"/>
        <v>953.82101054045199</v>
      </c>
      <c r="BQ61" s="2">
        <f t="shared" si="27"/>
        <v>1608.3606910759656</v>
      </c>
      <c r="BR61" s="2">
        <f t="shared" si="28"/>
        <v>374.47196254647679</v>
      </c>
      <c r="BS61" s="2">
        <f t="shared" si="29"/>
        <v>404.99081534384834</v>
      </c>
      <c r="BU61" s="2">
        <f t="shared" si="30"/>
        <v>0.40784228998814598</v>
      </c>
      <c r="BV61" s="2">
        <f t="shared" si="31"/>
        <v>0.50663826545308388</v>
      </c>
      <c r="BW61" s="2">
        <f t="shared" si="32"/>
        <v>0.66686901453471881</v>
      </c>
      <c r="BX61" s="2">
        <f t="shared" si="33"/>
        <v>2.3029831094535571</v>
      </c>
      <c r="BY61" s="2">
        <f t="shared" si="34"/>
        <v>0.72233752895006897</v>
      </c>
    </row>
    <row r="62" spans="1:77" x14ac:dyDescent="0.25">
      <c r="A62" t="s">
        <v>138</v>
      </c>
      <c r="B62" t="s">
        <v>139</v>
      </c>
      <c r="C62">
        <v>25.068626403808601</v>
      </c>
      <c r="D62">
        <v>3504.9000959999998</v>
      </c>
      <c r="E62">
        <v>2327.4800639999999</v>
      </c>
      <c r="F62">
        <v>2159.52</v>
      </c>
      <c r="G62">
        <v>999849984</v>
      </c>
      <c r="H62">
        <v>3952740096</v>
      </c>
      <c r="I62">
        <v>23.006183624267599</v>
      </c>
      <c r="J62">
        <v>127310000</v>
      </c>
      <c r="K62">
        <v>3952740096</v>
      </c>
      <c r="L62">
        <v>116.59999847412099</v>
      </c>
      <c r="M62">
        <v>3.21200323104858</v>
      </c>
      <c r="N62">
        <f t="shared" si="7"/>
        <v>-167.96006399999987</v>
      </c>
      <c r="O62">
        <f t="shared" si="8"/>
        <v>0.66406459535216378</v>
      </c>
      <c r="P62">
        <f t="shared" si="9"/>
        <v>-168.62412859535203</v>
      </c>
      <c r="Q62">
        <v>1167810048.6640646</v>
      </c>
      <c r="S62">
        <v>4078.37</v>
      </c>
      <c r="T62">
        <v>3366.5</v>
      </c>
      <c r="U62">
        <v>1807.27</v>
      </c>
      <c r="V62">
        <v>1023.76</v>
      </c>
      <c r="W62" t="s">
        <v>166</v>
      </c>
      <c r="X62" t="s">
        <v>166</v>
      </c>
      <c r="Z62">
        <v>2327.48</v>
      </c>
      <c r="AA62">
        <v>2566.14</v>
      </c>
      <c r="AB62">
        <v>2978.66</v>
      </c>
      <c r="AC62">
        <v>2113.94</v>
      </c>
      <c r="AD62" t="s">
        <v>166</v>
      </c>
      <c r="AE62" t="s">
        <v>166</v>
      </c>
      <c r="AG62">
        <v>5298.18</v>
      </c>
      <c r="AH62">
        <v>4453.1499999999996</v>
      </c>
      <c r="AI62">
        <v>4667.54</v>
      </c>
      <c r="AJ62">
        <v>4287.08</v>
      </c>
      <c r="AK62">
        <v>4424.7</v>
      </c>
      <c r="AL62" t="s">
        <v>166</v>
      </c>
      <c r="AM62" t="s">
        <v>166</v>
      </c>
      <c r="AO62">
        <v>999.85</v>
      </c>
      <c r="AP62">
        <v>386.09</v>
      </c>
      <c r="AQ62">
        <v>664.1</v>
      </c>
      <c r="AR62">
        <v>-321.89999999999998</v>
      </c>
      <c r="AS62">
        <v>-467.8</v>
      </c>
      <c r="AT62" t="s">
        <v>166</v>
      </c>
      <c r="AU62" t="s">
        <v>166</v>
      </c>
      <c r="AW62">
        <f t="shared" si="10"/>
        <v>-167.96006399999987</v>
      </c>
      <c r="AX62">
        <f t="shared" si="11"/>
        <v>-238.65999999999985</v>
      </c>
      <c r="AY62">
        <f t="shared" si="12"/>
        <v>-412.52</v>
      </c>
      <c r="AZ62">
        <f t="shared" si="13"/>
        <v>864.7199999999998</v>
      </c>
      <c r="BA62" t="e">
        <f t="shared" si="14"/>
        <v>#VALUE!</v>
      </c>
      <c r="BC62">
        <f t="shared" si="15"/>
        <v>0.66406459535216378</v>
      </c>
      <c r="BD62">
        <f t="shared" si="16"/>
        <v>0.62920725682073964</v>
      </c>
      <c r="BE62">
        <f t="shared" si="17"/>
        <v>0.88479429674736365</v>
      </c>
      <c r="BF62">
        <f t="shared" si="18"/>
        <v>1.1696868757850238</v>
      </c>
      <c r="BG62" t="e">
        <f t="shared" si="19"/>
        <v>#VALUE!</v>
      </c>
      <c r="BI62">
        <f t="shared" si="20"/>
        <v>-168.62412859535203</v>
      </c>
      <c r="BJ62">
        <f t="shared" si="21"/>
        <v>-239.28920725682059</v>
      </c>
      <c r="BK62">
        <f t="shared" si="22"/>
        <v>-413.40479429674735</v>
      </c>
      <c r="BL62">
        <f t="shared" si="23"/>
        <v>863.55031312421477</v>
      </c>
      <c r="BM62" t="e">
        <f t="shared" si="24"/>
        <v>#VALUE!</v>
      </c>
      <c r="BO62">
        <f t="shared" si="25"/>
        <v>1168.4741285953521</v>
      </c>
      <c r="BP62">
        <f t="shared" si="26"/>
        <v>625.37920725682056</v>
      </c>
      <c r="BQ62">
        <f t="shared" si="27"/>
        <v>1077.5047942967474</v>
      </c>
      <c r="BR62">
        <f t="shared" si="28"/>
        <v>-1185.4503131242147</v>
      </c>
      <c r="BS62" t="e">
        <f t="shared" si="29"/>
        <v>#VALUE!</v>
      </c>
      <c r="BU62">
        <f t="shared" si="30"/>
        <v>0.22054255019560529</v>
      </c>
      <c r="BV62">
        <f t="shared" si="31"/>
        <v>0.14043524409840688</v>
      </c>
      <c r="BW62">
        <f t="shared" si="32"/>
        <v>0.23085068243587573</v>
      </c>
      <c r="BX62">
        <f t="shared" si="33"/>
        <v>-0.27651695632556772</v>
      </c>
      <c r="BY62" t="e">
        <f t="shared" si="34"/>
        <v>#VALUE!</v>
      </c>
    </row>
    <row r="63" spans="1:77" x14ac:dyDescent="0.25">
      <c r="A63" t="s">
        <v>140</v>
      </c>
      <c r="B63" t="s">
        <v>141</v>
      </c>
      <c r="C63">
        <v>19.399290084838899</v>
      </c>
      <c r="D63">
        <v>1797.08608</v>
      </c>
      <c r="E63">
        <v>493.61900800000001</v>
      </c>
      <c r="F63">
        <v>769.75033599999995</v>
      </c>
      <c r="G63">
        <v>-32197584</v>
      </c>
      <c r="H63">
        <v>4569313792</v>
      </c>
      <c r="I63">
        <v>21.533296585083001</v>
      </c>
      <c r="J63">
        <v>829742336</v>
      </c>
      <c r="K63">
        <v>4569313792</v>
      </c>
      <c r="L63">
        <v>549.29998779296898</v>
      </c>
      <c r="M63">
        <v>31.707809448242202</v>
      </c>
      <c r="N63">
        <f t="shared" si="7"/>
        <v>276.13132799999994</v>
      </c>
      <c r="O63">
        <f t="shared" si="8"/>
        <v>0.27467744227366114</v>
      </c>
      <c r="P63">
        <f t="shared" si="9"/>
        <v>275.85665055772625</v>
      </c>
      <c r="Q63">
        <v>-308328911.72532254</v>
      </c>
      <c r="S63">
        <v>1507.807</v>
      </c>
      <c r="T63">
        <v>1223.2529999999999</v>
      </c>
      <c r="U63">
        <v>1455.6445000000001</v>
      </c>
      <c r="V63">
        <v>1266.6045999999999</v>
      </c>
      <c r="W63">
        <v>947.82389999999998</v>
      </c>
      <c r="X63">
        <v>633.71360000000004</v>
      </c>
      <c r="Z63">
        <v>493.61900000000003</v>
      </c>
      <c r="AA63">
        <v>449.74900000000002</v>
      </c>
      <c r="AB63">
        <v>399.02980000000002</v>
      </c>
      <c r="AC63">
        <v>396.41649999999998</v>
      </c>
      <c r="AD63">
        <v>459.60329999999999</v>
      </c>
      <c r="AE63">
        <v>472.0412</v>
      </c>
      <c r="AG63">
        <v>1086.1902</v>
      </c>
      <c r="AH63">
        <v>771.33399999999995</v>
      </c>
      <c r="AI63">
        <v>507.02</v>
      </c>
      <c r="AJ63">
        <v>369.52569999999997</v>
      </c>
      <c r="AK63">
        <v>512.15440000000001</v>
      </c>
      <c r="AL63">
        <v>554.02210000000002</v>
      </c>
      <c r="AM63">
        <v>455.54230000000001</v>
      </c>
      <c r="AO63">
        <v>-32.197600000000001</v>
      </c>
      <c r="AP63">
        <v>142.49510000000001</v>
      </c>
      <c r="AQ63" t="s">
        <v>166</v>
      </c>
      <c r="AR63">
        <v>232.2801</v>
      </c>
      <c r="AS63">
        <v>-51.230200000000004</v>
      </c>
      <c r="AT63">
        <v>-10.218299999999999</v>
      </c>
      <c r="AU63">
        <v>18.776</v>
      </c>
      <c r="AW63">
        <f t="shared" si="10"/>
        <v>276.13132799999994</v>
      </c>
      <c r="AX63">
        <f t="shared" si="11"/>
        <v>43.870000000000005</v>
      </c>
      <c r="AY63">
        <f t="shared" si="12"/>
        <v>50.719200000000001</v>
      </c>
      <c r="AZ63">
        <f t="shared" si="13"/>
        <v>2.6133000000000379</v>
      </c>
      <c r="BA63">
        <f t="shared" si="14"/>
        <v>-63.186800000000005</v>
      </c>
      <c r="BC63">
        <f t="shared" si="15"/>
        <v>0.27467744227366114</v>
      </c>
      <c r="BD63">
        <f t="shared" si="16"/>
        <v>0.29828021756100087</v>
      </c>
      <c r="BE63">
        <f t="shared" si="17"/>
        <v>0.32620381883387989</v>
      </c>
      <c r="BF63">
        <f t="shared" si="18"/>
        <v>0.2723305724715066</v>
      </c>
      <c r="BG63">
        <f t="shared" si="19"/>
        <v>0.36286249078836447</v>
      </c>
      <c r="BI63">
        <f t="shared" si="20"/>
        <v>275.85665055772625</v>
      </c>
      <c r="BJ63">
        <f t="shared" si="21"/>
        <v>43.571719782439004</v>
      </c>
      <c r="BK63">
        <f t="shared" si="22"/>
        <v>50.392996181166119</v>
      </c>
      <c r="BL63">
        <f t="shared" si="23"/>
        <v>2.3409694275285311</v>
      </c>
      <c r="BM63">
        <f t="shared" si="24"/>
        <v>-63.549662490788371</v>
      </c>
      <c r="BO63">
        <f t="shared" si="25"/>
        <v>-308.05425055772628</v>
      </c>
      <c r="BP63">
        <f t="shared" si="26"/>
        <v>98.923380217561004</v>
      </c>
      <c r="BQ63" t="e">
        <f t="shared" si="27"/>
        <v>#VALUE!</v>
      </c>
      <c r="BR63">
        <f t="shared" si="28"/>
        <v>229.93913057247147</v>
      </c>
      <c r="BS63">
        <f t="shared" si="29"/>
        <v>12.319462490788368</v>
      </c>
      <c r="BU63">
        <f t="shared" si="30"/>
        <v>-0.28360986000216748</v>
      </c>
      <c r="BV63">
        <f t="shared" si="31"/>
        <v>0.12824973386050792</v>
      </c>
      <c r="BW63" t="e">
        <f t="shared" si="32"/>
        <v>#VALUE!</v>
      </c>
      <c r="BX63">
        <f t="shared" si="33"/>
        <v>0.6222547730035326</v>
      </c>
      <c r="BY63">
        <f t="shared" si="34"/>
        <v>2.4054196333739137E-2</v>
      </c>
    </row>
    <row r="64" spans="1:77" x14ac:dyDescent="0.25">
      <c r="A64" t="s">
        <v>142</v>
      </c>
      <c r="B64" t="s">
        <v>143</v>
      </c>
      <c r="C64">
        <v>30.477344512939499</v>
      </c>
      <c r="D64">
        <v>5458.8334080000004</v>
      </c>
      <c r="E64">
        <v>2077.6701440000002</v>
      </c>
      <c r="F64">
        <v>1959.1138559999999</v>
      </c>
      <c r="G64">
        <v>699665344</v>
      </c>
      <c r="H64">
        <v>10993039360</v>
      </c>
      <c r="I64">
        <v>36.159812927246101</v>
      </c>
      <c r="J64">
        <v>1224486144</v>
      </c>
      <c r="K64">
        <v>10993039360</v>
      </c>
      <c r="L64">
        <v>500.64999389648398</v>
      </c>
      <c r="M64">
        <v>18.471918106079102</v>
      </c>
      <c r="N64">
        <f t="shared" si="7"/>
        <v>-118.55628800000022</v>
      </c>
      <c r="O64">
        <f t="shared" si="8"/>
        <v>0.38060698847397395</v>
      </c>
      <c r="P64">
        <f t="shared" si="9"/>
        <v>-118.93689498847419</v>
      </c>
      <c r="Q64">
        <v>818221632.38060701</v>
      </c>
      <c r="S64">
        <v>4873.1059999999998</v>
      </c>
      <c r="T64">
        <v>3888.9122000000002</v>
      </c>
      <c r="U64">
        <v>2707.7509</v>
      </c>
      <c r="V64">
        <v>1903.8734999999999</v>
      </c>
      <c r="W64">
        <v>1539.8733</v>
      </c>
      <c r="X64">
        <v>2840.6052</v>
      </c>
      <c r="Z64">
        <v>2077.6700999999998</v>
      </c>
      <c r="AA64">
        <v>2388.2233999999999</v>
      </c>
      <c r="AB64">
        <v>1858.6738</v>
      </c>
      <c r="AC64">
        <v>1791.8461</v>
      </c>
      <c r="AD64">
        <v>1861.6578</v>
      </c>
      <c r="AE64">
        <v>2178.0248999999999</v>
      </c>
      <c r="AG64">
        <v>2520.8764000000001</v>
      </c>
      <c r="AH64">
        <v>2129.7303000000002</v>
      </c>
      <c r="AI64">
        <v>2453.4793</v>
      </c>
      <c r="AJ64">
        <v>2055.6154000000001</v>
      </c>
      <c r="AK64">
        <v>1977.4104</v>
      </c>
      <c r="AL64">
        <v>1959.7483</v>
      </c>
      <c r="AM64">
        <v>2215.6545999999998</v>
      </c>
      <c r="AO64">
        <v>699.6653</v>
      </c>
      <c r="AP64">
        <v>308.5027</v>
      </c>
      <c r="AQ64">
        <v>54.908200000000001</v>
      </c>
      <c r="AR64">
        <v>143.22980000000001</v>
      </c>
      <c r="AS64">
        <v>201.7286</v>
      </c>
      <c r="AT64">
        <v>43.373600000000003</v>
      </c>
      <c r="AU64">
        <v>-60.694699999999997</v>
      </c>
      <c r="AW64">
        <f t="shared" si="10"/>
        <v>-118.55628800000022</v>
      </c>
      <c r="AX64">
        <f t="shared" si="11"/>
        <v>-310.55330000000004</v>
      </c>
      <c r="AY64">
        <f t="shared" si="12"/>
        <v>529.54959999999983</v>
      </c>
      <c r="AZ64">
        <f t="shared" si="13"/>
        <v>66.82770000000005</v>
      </c>
      <c r="BA64">
        <f t="shared" si="14"/>
        <v>-69.811699999999973</v>
      </c>
      <c r="BC64">
        <f t="shared" si="15"/>
        <v>0.38060698847397395</v>
      </c>
      <c r="BD64">
        <f t="shared" si="16"/>
        <v>0.49008238277599542</v>
      </c>
      <c r="BE64">
        <f t="shared" si="17"/>
        <v>0.47794182650870853</v>
      </c>
      <c r="BF64">
        <f t="shared" si="18"/>
        <v>0.66174702407078878</v>
      </c>
      <c r="BG64">
        <f t="shared" si="19"/>
        <v>0.9778264154630022</v>
      </c>
      <c r="BI64">
        <f t="shared" si="20"/>
        <v>-118.93689498847419</v>
      </c>
      <c r="BJ64">
        <f t="shared" si="21"/>
        <v>-311.04338238277603</v>
      </c>
      <c r="BK64">
        <f t="shared" si="22"/>
        <v>529.07165817349107</v>
      </c>
      <c r="BL64">
        <f t="shared" si="23"/>
        <v>66.165952975929258</v>
      </c>
      <c r="BM64">
        <f t="shared" si="24"/>
        <v>-70.789526415462973</v>
      </c>
      <c r="BO64">
        <f t="shared" si="25"/>
        <v>818.60219498847414</v>
      </c>
      <c r="BP64">
        <f t="shared" si="26"/>
        <v>619.54608238277604</v>
      </c>
      <c r="BQ64">
        <f t="shared" si="27"/>
        <v>-474.16345817349105</v>
      </c>
      <c r="BR64">
        <f t="shared" si="28"/>
        <v>77.063847024070753</v>
      </c>
      <c r="BS64">
        <f t="shared" si="29"/>
        <v>272.51812641546297</v>
      </c>
      <c r="BU64">
        <f t="shared" si="30"/>
        <v>0.32472920726635945</v>
      </c>
      <c r="BV64">
        <f t="shared" si="31"/>
        <v>0.29090353946824909</v>
      </c>
      <c r="BW64">
        <f t="shared" si="32"/>
        <v>-0.19326165016900329</v>
      </c>
      <c r="BX64">
        <f t="shared" si="33"/>
        <v>3.7489428724882458E-2</v>
      </c>
      <c r="BY64">
        <f t="shared" si="34"/>
        <v>0.13781566356456049</v>
      </c>
    </row>
    <row r="65" spans="1:77" x14ac:dyDescent="0.25">
      <c r="A65" t="s">
        <v>144</v>
      </c>
      <c r="B65" t="s">
        <v>145</v>
      </c>
      <c r="C65">
        <v>35.213710784912102</v>
      </c>
      <c r="D65">
        <v>2900.7918079999999</v>
      </c>
      <c r="E65">
        <v>728.08300799999995</v>
      </c>
      <c r="F65">
        <v>676.99014399999999</v>
      </c>
      <c r="G65">
        <v>287488000</v>
      </c>
      <c r="H65">
        <v>4748615168</v>
      </c>
      <c r="I65">
        <v>44.316268920898402</v>
      </c>
      <c r="J65">
        <v>421911424</v>
      </c>
      <c r="K65">
        <v>4748615168</v>
      </c>
      <c r="L65">
        <v>180.35000610351599</v>
      </c>
      <c r="M65">
        <v>18.533056259155298</v>
      </c>
      <c r="N65">
        <f t="shared" si="7"/>
        <v>-51.092863999999963</v>
      </c>
      <c r="O65">
        <f t="shared" si="8"/>
        <v>0.25099457534044439</v>
      </c>
      <c r="P65">
        <f t="shared" si="9"/>
        <v>-51.343858575340406</v>
      </c>
      <c r="Q65">
        <v>338580864.25099456</v>
      </c>
      <c r="S65">
        <v>2634.9243000000001</v>
      </c>
      <c r="T65">
        <v>2151.4771999999998</v>
      </c>
      <c r="U65">
        <v>1424.98</v>
      </c>
      <c r="V65">
        <v>1261.1185</v>
      </c>
      <c r="W65">
        <v>1189.0671</v>
      </c>
      <c r="X65">
        <v>1295.9751000000001</v>
      </c>
      <c r="Z65">
        <v>728.08299999999997</v>
      </c>
      <c r="AA65">
        <v>884.75909999999999</v>
      </c>
      <c r="AB65">
        <v>947.89290000000005</v>
      </c>
      <c r="AC65">
        <v>1043.5363</v>
      </c>
      <c r="AD65">
        <v>1065.7617</v>
      </c>
      <c r="AE65">
        <v>841.01559999999995</v>
      </c>
      <c r="AG65">
        <v>799.71489999999994</v>
      </c>
      <c r="AH65">
        <v>819.72680000000003</v>
      </c>
      <c r="AI65">
        <v>938.0625</v>
      </c>
      <c r="AJ65">
        <v>783.14580000000001</v>
      </c>
      <c r="AK65">
        <v>1476.9233999999999</v>
      </c>
      <c r="AL65">
        <v>1250.8438000000001</v>
      </c>
      <c r="AM65">
        <v>962.40769999999998</v>
      </c>
      <c r="AO65">
        <v>287.488</v>
      </c>
      <c r="AP65">
        <v>184.66499999999999</v>
      </c>
      <c r="AQ65">
        <v>50.463000000000001</v>
      </c>
      <c r="AR65">
        <v>21.914000000000001</v>
      </c>
      <c r="AS65">
        <v>3.8069999999999999</v>
      </c>
      <c r="AT65">
        <v>-67.759</v>
      </c>
      <c r="AU65">
        <v>107.759</v>
      </c>
      <c r="AW65">
        <f t="shared" si="10"/>
        <v>-51.092863999999963</v>
      </c>
      <c r="AX65">
        <f t="shared" si="11"/>
        <v>-156.67610000000002</v>
      </c>
      <c r="AY65">
        <f t="shared" si="12"/>
        <v>-63.133800000000065</v>
      </c>
      <c r="AZ65">
        <f t="shared" si="13"/>
        <v>-95.643399999999929</v>
      </c>
      <c r="BA65">
        <f t="shared" si="14"/>
        <v>-22.225400000000036</v>
      </c>
      <c r="BC65">
        <f t="shared" si="15"/>
        <v>0.25099457534044439</v>
      </c>
      <c r="BD65">
        <f t="shared" si="16"/>
        <v>0.33578160101221882</v>
      </c>
      <c r="BE65">
        <f t="shared" si="17"/>
        <v>0.44057771097922865</v>
      </c>
      <c r="BF65">
        <f t="shared" si="18"/>
        <v>0.73231645356426056</v>
      </c>
      <c r="BG65">
        <f t="shared" si="19"/>
        <v>0.84509243183729366</v>
      </c>
      <c r="BI65">
        <f t="shared" si="20"/>
        <v>-51.343858575340406</v>
      </c>
      <c r="BJ65">
        <f t="shared" si="21"/>
        <v>-157.01188160101225</v>
      </c>
      <c r="BK65">
        <f t="shared" si="22"/>
        <v>-63.574377710979292</v>
      </c>
      <c r="BL65">
        <f t="shared" si="23"/>
        <v>-96.375716453564195</v>
      </c>
      <c r="BM65">
        <f t="shared" si="24"/>
        <v>-23.07049243183733</v>
      </c>
      <c r="BO65">
        <f t="shared" si="25"/>
        <v>338.83185857534039</v>
      </c>
      <c r="BP65">
        <f t="shared" si="26"/>
        <v>341.67688160101227</v>
      </c>
      <c r="BQ65">
        <f t="shared" si="27"/>
        <v>114.03737771097929</v>
      </c>
      <c r="BR65">
        <f t="shared" si="28"/>
        <v>118.2897164535642</v>
      </c>
      <c r="BS65">
        <f t="shared" si="29"/>
        <v>26.877492431837329</v>
      </c>
      <c r="BU65">
        <f t="shared" si="30"/>
        <v>0.42369081603373954</v>
      </c>
      <c r="BV65">
        <f t="shared" si="31"/>
        <v>0.41681799546020976</v>
      </c>
      <c r="BW65">
        <f t="shared" si="32"/>
        <v>0.12156692940073746</v>
      </c>
      <c r="BX65">
        <f t="shared" si="33"/>
        <v>0.15104430931451615</v>
      </c>
      <c r="BY65">
        <f t="shared" si="34"/>
        <v>1.819829818651213E-2</v>
      </c>
    </row>
    <row r="66" spans="1:77" x14ac:dyDescent="0.25">
      <c r="A66" t="s">
        <v>146</v>
      </c>
      <c r="B66" t="s">
        <v>147</v>
      </c>
      <c r="C66">
        <v>20.7525310516357</v>
      </c>
      <c r="D66">
        <v>2141.5541760000001</v>
      </c>
      <c r="E66">
        <v>257.79111999999998</v>
      </c>
      <c r="F66">
        <v>236.34006400000001</v>
      </c>
      <c r="G66">
        <v>338298304</v>
      </c>
      <c r="H66">
        <v>10287720448</v>
      </c>
      <c r="I66">
        <v>20.613754272460898</v>
      </c>
      <c r="J66">
        <v>96328328</v>
      </c>
      <c r="K66">
        <v>10287720448</v>
      </c>
      <c r="L66">
        <v>974.04998779296898</v>
      </c>
      <c r="M66">
        <v>47.152442932128899</v>
      </c>
      <c r="N66">
        <f t="shared" si="7"/>
        <v>-21.451055999999966</v>
      </c>
      <c r="O66">
        <f t="shared" si="8"/>
        <v>0.1203757172660011</v>
      </c>
      <c r="P66">
        <f t="shared" si="9"/>
        <v>-21.571431717265966</v>
      </c>
      <c r="Q66">
        <v>359749360.12037569</v>
      </c>
      <c r="S66">
        <v>1944.4395999999999</v>
      </c>
      <c r="T66">
        <v>1614.4349999999999</v>
      </c>
      <c r="U66">
        <v>1214.4184</v>
      </c>
      <c r="V66">
        <v>829.26919999999996</v>
      </c>
      <c r="W66">
        <v>828.62909999999999</v>
      </c>
      <c r="X66">
        <v>920.92139999999995</v>
      </c>
      <c r="Z66">
        <v>257.79109999999997</v>
      </c>
      <c r="AA66">
        <v>292.83510000000001</v>
      </c>
      <c r="AB66">
        <v>79.897099999999995</v>
      </c>
      <c r="AC66">
        <v>74.434200000000004</v>
      </c>
      <c r="AD66">
        <v>40.927999999999997</v>
      </c>
      <c r="AE66">
        <v>30.01</v>
      </c>
      <c r="AG66">
        <v>1056.6449</v>
      </c>
      <c r="AH66">
        <v>1124.8128999999999</v>
      </c>
      <c r="AI66">
        <v>955.78629999999998</v>
      </c>
      <c r="AJ66">
        <v>691.98379999999997</v>
      </c>
      <c r="AK66">
        <v>602.11649999999997</v>
      </c>
      <c r="AL66">
        <v>680.83159999999998</v>
      </c>
      <c r="AM66">
        <v>459.2527</v>
      </c>
      <c r="AO66">
        <v>338.29829999999998</v>
      </c>
      <c r="AP66">
        <v>230.02090000000001</v>
      </c>
      <c r="AQ66">
        <v>180.6885</v>
      </c>
      <c r="AR66">
        <v>59.6233</v>
      </c>
      <c r="AS66">
        <v>-37.184600000000003</v>
      </c>
      <c r="AT66">
        <v>154.9725</v>
      </c>
      <c r="AU66">
        <v>119.0432</v>
      </c>
      <c r="AW66">
        <f t="shared" si="10"/>
        <v>-21.451055999999966</v>
      </c>
      <c r="AX66">
        <f t="shared" si="11"/>
        <v>-35.04400000000004</v>
      </c>
      <c r="AY66">
        <f t="shared" si="12"/>
        <v>212.93800000000002</v>
      </c>
      <c r="AZ66">
        <f t="shared" si="13"/>
        <v>5.4628999999999905</v>
      </c>
      <c r="BA66">
        <f t="shared" si="14"/>
        <v>33.506200000000007</v>
      </c>
      <c r="BC66">
        <f t="shared" si="15"/>
        <v>0.1203757172660011</v>
      </c>
      <c r="BD66">
        <f t="shared" si="16"/>
        <v>0.15060128378376988</v>
      </c>
      <c r="BE66">
        <f t="shared" si="17"/>
        <v>4.9489202104761106E-2</v>
      </c>
      <c r="BF66">
        <f t="shared" si="18"/>
        <v>6.1292055522215408E-2</v>
      </c>
      <c r="BG66">
        <f t="shared" si="19"/>
        <v>4.9354298941767037E-2</v>
      </c>
      <c r="BI66">
        <f t="shared" si="20"/>
        <v>-21.571431717265966</v>
      </c>
      <c r="BJ66">
        <f t="shared" si="21"/>
        <v>-35.194601283783811</v>
      </c>
      <c r="BK66">
        <f t="shared" si="22"/>
        <v>212.88851079789526</v>
      </c>
      <c r="BL66">
        <f t="shared" si="23"/>
        <v>5.4016079444777754</v>
      </c>
      <c r="BM66">
        <f t="shared" si="24"/>
        <v>33.456845701058242</v>
      </c>
      <c r="BO66">
        <f t="shared" si="25"/>
        <v>359.86973171726595</v>
      </c>
      <c r="BP66">
        <f t="shared" si="26"/>
        <v>265.21550128378385</v>
      </c>
      <c r="BQ66">
        <f t="shared" si="27"/>
        <v>-32.20001079789526</v>
      </c>
      <c r="BR66">
        <f t="shared" si="28"/>
        <v>54.221692055522226</v>
      </c>
      <c r="BS66">
        <f t="shared" si="29"/>
        <v>-70.641445701058245</v>
      </c>
      <c r="BU66">
        <f t="shared" si="30"/>
        <v>0.34057773970921162</v>
      </c>
      <c r="BV66">
        <f t="shared" si="31"/>
        <v>0.23578632613813719</v>
      </c>
      <c r="BW66">
        <f t="shared" si="32"/>
        <v>-3.368955047576562E-2</v>
      </c>
      <c r="BX66">
        <f t="shared" si="33"/>
        <v>7.8356880689291031E-2</v>
      </c>
      <c r="BY66">
        <f t="shared" si="34"/>
        <v>-0.11732188986858565</v>
      </c>
    </row>
    <row r="67" spans="1:77" x14ac:dyDescent="0.25">
      <c r="A67" t="s">
        <v>148</v>
      </c>
      <c r="B67" t="s">
        <v>149</v>
      </c>
      <c r="D67">
        <v>746.78073600000005</v>
      </c>
      <c r="E67">
        <v>47.998688000000001</v>
      </c>
      <c r="F67">
        <v>195.60512</v>
      </c>
      <c r="G67">
        <v>94783608</v>
      </c>
      <c r="H67">
        <v>11228863488</v>
      </c>
      <c r="I67">
        <v>30.039045333862301</v>
      </c>
      <c r="J67">
        <v>29185056</v>
      </c>
      <c r="K67">
        <v>11228863488</v>
      </c>
      <c r="L67">
        <v>492.20001220703102</v>
      </c>
      <c r="M67">
        <v>73.577705383300795</v>
      </c>
      <c r="N67">
        <f t="shared" si="7"/>
        <v>147.60643199999998</v>
      </c>
      <c r="O67">
        <f t="shared" si="8"/>
        <v>6.4274137890991331E-2</v>
      </c>
      <c r="P67">
        <f t="shared" si="9"/>
        <v>147.54215786210898</v>
      </c>
      <c r="Q67">
        <v>-52822823.935725868</v>
      </c>
      <c r="S67">
        <v>247.5301</v>
      </c>
      <c r="T67">
        <v>378.90129999999999</v>
      </c>
      <c r="U67">
        <v>46.844799999999999</v>
      </c>
      <c r="V67" t="s">
        <v>166</v>
      </c>
      <c r="W67" t="s">
        <v>166</v>
      </c>
      <c r="X67" t="s">
        <v>166</v>
      </c>
      <c r="Z67">
        <v>47.998699999999999</v>
      </c>
      <c r="AA67">
        <v>43.829000000000001</v>
      </c>
      <c r="AB67">
        <v>7.4878999999999998</v>
      </c>
      <c r="AC67" t="s">
        <v>166</v>
      </c>
      <c r="AD67" t="s">
        <v>166</v>
      </c>
      <c r="AE67" t="s">
        <v>166</v>
      </c>
      <c r="AG67" t="s">
        <v>166</v>
      </c>
      <c r="AH67" t="s">
        <v>166</v>
      </c>
      <c r="AI67" t="s">
        <v>166</v>
      </c>
      <c r="AJ67" t="s">
        <v>166</v>
      </c>
      <c r="AK67" t="s">
        <v>166</v>
      </c>
      <c r="AL67" t="s">
        <v>166</v>
      </c>
      <c r="AM67" t="s">
        <v>166</v>
      </c>
      <c r="AO67">
        <v>94.783600000000007</v>
      </c>
      <c r="AP67">
        <v>49.728400000000001</v>
      </c>
      <c r="AQ67">
        <v>40.680999999999997</v>
      </c>
      <c r="AR67">
        <v>-4.8822000000000001</v>
      </c>
      <c r="AS67" t="s">
        <v>166</v>
      </c>
      <c r="AT67" t="s">
        <v>166</v>
      </c>
      <c r="AU67" t="s">
        <v>166</v>
      </c>
      <c r="AW67">
        <f t="shared" si="10"/>
        <v>147.60643199999998</v>
      </c>
      <c r="AX67">
        <f t="shared" si="11"/>
        <v>4.1696999999999989</v>
      </c>
      <c r="AY67">
        <f t="shared" si="12"/>
        <v>36.341099999999997</v>
      </c>
      <c r="AZ67" t="e">
        <f t="shared" si="13"/>
        <v>#VALUE!</v>
      </c>
      <c r="BA67" t="e">
        <f t="shared" si="14"/>
        <v>#VALUE!</v>
      </c>
      <c r="BC67">
        <f t="shared" si="15"/>
        <v>6.4274137890991331E-2</v>
      </c>
      <c r="BD67">
        <f t="shared" si="16"/>
        <v>0.17706533468050956</v>
      </c>
      <c r="BE67">
        <f t="shared" si="17"/>
        <v>1.9762138583319721E-2</v>
      </c>
      <c r="BF67" t="e">
        <f t="shared" si="18"/>
        <v>#VALUE!</v>
      </c>
      <c r="BG67" t="e">
        <f t="shared" si="19"/>
        <v>#VALUE!</v>
      </c>
      <c r="BI67">
        <f t="shared" si="20"/>
        <v>147.54215786210898</v>
      </c>
      <c r="BJ67">
        <f t="shared" si="21"/>
        <v>3.9926346653194891</v>
      </c>
      <c r="BK67">
        <f t="shared" si="22"/>
        <v>36.32133786141668</v>
      </c>
      <c r="BL67" t="e">
        <f t="shared" si="23"/>
        <v>#VALUE!</v>
      </c>
      <c r="BM67" t="e">
        <f t="shared" si="24"/>
        <v>#VALUE!</v>
      </c>
      <c r="BO67">
        <f t="shared" si="25"/>
        <v>-52.758557862108972</v>
      </c>
      <c r="BP67">
        <f t="shared" si="26"/>
        <v>45.735765334680508</v>
      </c>
      <c r="BQ67">
        <f t="shared" si="27"/>
        <v>4.3596621385833174</v>
      </c>
      <c r="BR67" t="e">
        <f t="shared" si="28"/>
        <v>#VALUE!</v>
      </c>
      <c r="BS67" t="e">
        <f t="shared" si="29"/>
        <v>#VALUE!</v>
      </c>
      <c r="BU67" t="e">
        <f t="shared" si="30"/>
        <v>#VALUE!</v>
      </c>
      <c r="BV67" t="e">
        <f t="shared" si="31"/>
        <v>#VALUE!</v>
      </c>
      <c r="BW67" t="e">
        <f t="shared" si="32"/>
        <v>#VALUE!</v>
      </c>
      <c r="BX67" t="e">
        <f t="shared" si="33"/>
        <v>#VALUE!</v>
      </c>
      <c r="BY67" t="e">
        <f t="shared" si="34"/>
        <v>#VALUE!</v>
      </c>
    </row>
    <row r="68" spans="1:77" x14ac:dyDescent="0.25">
      <c r="A68" t="s">
        <v>150</v>
      </c>
      <c r="B68" t="s">
        <v>151</v>
      </c>
      <c r="D68">
        <v>0</v>
      </c>
      <c r="E68">
        <v>30.336734</v>
      </c>
      <c r="F68">
        <v>41.129192000000003</v>
      </c>
      <c r="G68">
        <v>7241053</v>
      </c>
      <c r="H68">
        <v>2354697728</v>
      </c>
      <c r="I68">
        <v>147.52799987793</v>
      </c>
      <c r="J68">
        <v>5910784</v>
      </c>
      <c r="K68">
        <v>2354697728</v>
      </c>
      <c r="L68">
        <v>105.5</v>
      </c>
      <c r="M68">
        <v>1.85732305049896</v>
      </c>
      <c r="N68">
        <f t="shared" ref="N68:N75" si="35">F68-E68</f>
        <v>10.792458000000003</v>
      </c>
      <c r="O68" t="e">
        <f t="shared" ref="O68:O75" si="36">E68/D68</f>
        <v>#DIV/0!</v>
      </c>
      <c r="P68" t="e">
        <f t="shared" ref="P68:P75" si="37">N68-O68</f>
        <v>#DIV/0!</v>
      </c>
      <c r="Q68" t="e">
        <v>#DIV/0!</v>
      </c>
      <c r="S68">
        <v>0</v>
      </c>
      <c r="T68" t="s">
        <v>166</v>
      </c>
      <c r="U68" t="s">
        <v>166</v>
      </c>
      <c r="V68" t="s">
        <v>166</v>
      </c>
      <c r="W68" t="s">
        <v>166</v>
      </c>
      <c r="X68" t="s">
        <v>166</v>
      </c>
      <c r="Z68">
        <v>30.3367</v>
      </c>
      <c r="AA68" t="s">
        <v>166</v>
      </c>
      <c r="AB68" t="s">
        <v>166</v>
      </c>
      <c r="AC68" t="s">
        <v>166</v>
      </c>
      <c r="AD68" t="s">
        <v>166</v>
      </c>
      <c r="AE68" t="s">
        <v>166</v>
      </c>
      <c r="AG68">
        <v>1161.0269000000001</v>
      </c>
      <c r="AH68">
        <v>144.71090000000001</v>
      </c>
      <c r="AI68" t="s">
        <v>166</v>
      </c>
      <c r="AJ68" t="s">
        <v>166</v>
      </c>
      <c r="AK68" t="s">
        <v>166</v>
      </c>
      <c r="AL68" t="s">
        <v>166</v>
      </c>
      <c r="AM68" t="s">
        <v>166</v>
      </c>
      <c r="AO68">
        <v>7.2411000000000003</v>
      </c>
      <c r="AP68">
        <v>-10.719899999999999</v>
      </c>
      <c r="AQ68" t="s">
        <v>166</v>
      </c>
      <c r="AR68" t="s">
        <v>166</v>
      </c>
      <c r="AS68" t="s">
        <v>166</v>
      </c>
      <c r="AT68" t="s">
        <v>166</v>
      </c>
      <c r="AU68" t="s">
        <v>166</v>
      </c>
      <c r="AW68">
        <f t="shared" ref="AW68:AW75" si="38">N68</f>
        <v>10.792458000000003</v>
      </c>
      <c r="AX68" t="e">
        <f t="shared" ref="AX68:AX75" si="39">Z68-AA68</f>
        <v>#VALUE!</v>
      </c>
      <c r="AY68" t="e">
        <f t="shared" ref="AY68:AY75" si="40">AA68-AB68</f>
        <v>#VALUE!</v>
      </c>
      <c r="AZ68" t="e">
        <f t="shared" ref="AZ68:AZ75" si="41">AB68-AC68</f>
        <v>#VALUE!</v>
      </c>
      <c r="BA68" t="e">
        <f t="shared" ref="BA68:BA75" si="42">AC68-AD68</f>
        <v>#VALUE!</v>
      </c>
      <c r="BC68" t="e">
        <f t="shared" ref="BC68:BC75" si="43">O68</f>
        <v>#DIV/0!</v>
      </c>
      <c r="BD68" t="e">
        <f t="shared" ref="BD68:BD75" si="44">AA68/S68</f>
        <v>#VALUE!</v>
      </c>
      <c r="BE68" t="e">
        <f t="shared" ref="BE68:BE75" si="45">AB68/T68</f>
        <v>#VALUE!</v>
      </c>
      <c r="BF68" t="e">
        <f t="shared" ref="BF68:BF75" si="46">AC68/U68</f>
        <v>#VALUE!</v>
      </c>
      <c r="BG68" t="e">
        <f t="shared" ref="BG68:BG75" si="47">AD68/V68</f>
        <v>#VALUE!</v>
      </c>
      <c r="BI68" t="e">
        <f t="shared" ref="BI68:BI75" si="48">AW68-BC68</f>
        <v>#DIV/0!</v>
      </c>
      <c r="BJ68" t="e">
        <f t="shared" ref="BJ68:BJ75" si="49">AX68-BD68</f>
        <v>#VALUE!</v>
      </c>
      <c r="BK68" t="e">
        <f t="shared" ref="BK68:BK75" si="50">AY68-BE68</f>
        <v>#VALUE!</v>
      </c>
      <c r="BL68" t="e">
        <f t="shared" ref="BL68:BL75" si="51">AZ68-BF68</f>
        <v>#VALUE!</v>
      </c>
      <c r="BM68" t="e">
        <f t="shared" ref="BM68:BM75" si="52">BA68-BG68</f>
        <v>#VALUE!</v>
      </c>
      <c r="BO68" t="e">
        <f t="shared" ref="BO68:BO75" si="53">AO68-BI68</f>
        <v>#DIV/0!</v>
      </c>
      <c r="BP68" t="e">
        <f t="shared" ref="BP68:BP75" si="54">AP68-BJ68</f>
        <v>#VALUE!</v>
      </c>
      <c r="BQ68" t="e">
        <f t="shared" ref="BQ68:BQ75" si="55">AQ68-BK68</f>
        <v>#VALUE!</v>
      </c>
      <c r="BR68" t="e">
        <f t="shared" ref="BR68:BR75" si="56">AR68-BL68</f>
        <v>#VALUE!</v>
      </c>
      <c r="BS68" t="e">
        <f t="shared" ref="BS68:BS75" si="57">AS68-BM68</f>
        <v>#VALUE!</v>
      </c>
      <c r="BU68" t="e">
        <f t="shared" ref="BU68:BU75" si="58">BO68/AG68</f>
        <v>#DIV/0!</v>
      </c>
      <c r="BV68" t="e">
        <f t="shared" ref="BV68:BV75" si="59">BP68/AH68</f>
        <v>#VALUE!</v>
      </c>
      <c r="BW68" t="e">
        <f t="shared" ref="BW68:BW75" si="60">BQ68/AI68</f>
        <v>#VALUE!</v>
      </c>
      <c r="BX68" t="e">
        <f t="shared" ref="BX68:BX75" si="61">BR68/AJ68</f>
        <v>#VALUE!</v>
      </c>
      <c r="BY68" t="e">
        <f t="shared" ref="BY68:BY75" si="62">BS68/AK68</f>
        <v>#VALUE!</v>
      </c>
    </row>
    <row r="69" spans="1:77" s="2" customFormat="1" x14ac:dyDescent="0.25">
      <c r="A69" s="2" t="s">
        <v>152</v>
      </c>
      <c r="B69" s="2" t="s">
        <v>153</v>
      </c>
      <c r="C69" s="2">
        <v>25.722043991088899</v>
      </c>
      <c r="D69" s="2">
        <v>5396.9602560000003</v>
      </c>
      <c r="E69" s="2">
        <v>856.76102400000002</v>
      </c>
      <c r="F69" s="2">
        <v>885.51500799999997</v>
      </c>
      <c r="G69" s="2">
        <v>715564032</v>
      </c>
      <c r="H69" s="2">
        <v>11218202624</v>
      </c>
      <c r="I69" s="2">
        <v>24.5724086761475</v>
      </c>
      <c r="J69" s="2">
        <v>0</v>
      </c>
      <c r="K69" s="2">
        <v>11218202624</v>
      </c>
      <c r="L69" s="2">
        <v>903.25</v>
      </c>
      <c r="M69" s="2">
        <v>21.801628112793001</v>
      </c>
      <c r="N69" s="2">
        <f t="shared" si="35"/>
        <v>28.753983999999946</v>
      </c>
      <c r="O69" s="2">
        <f t="shared" si="36"/>
        <v>0.1587488110640628</v>
      </c>
      <c r="P69" s="2">
        <f t="shared" si="37"/>
        <v>28.595235188935884</v>
      </c>
      <c r="Q69" s="2">
        <v>686810048.15874887</v>
      </c>
      <c r="S69" s="2">
        <v>6082.7730000000001</v>
      </c>
      <c r="T69" s="2">
        <v>4790.3410000000003</v>
      </c>
      <c r="U69" s="2">
        <v>4485.83</v>
      </c>
      <c r="V69" s="2">
        <v>3610.33</v>
      </c>
      <c r="W69" s="2">
        <v>2824.3710999999998</v>
      </c>
      <c r="X69" s="2">
        <v>2063.1001000000001</v>
      </c>
      <c r="Z69" s="2">
        <v>856.76099999999997</v>
      </c>
      <c r="AA69" s="2">
        <v>831.12400000000002</v>
      </c>
      <c r="AB69" s="2">
        <v>504.92200000000003</v>
      </c>
      <c r="AC69" s="2">
        <v>264.27600000000001</v>
      </c>
      <c r="AD69" s="2">
        <v>236.68</v>
      </c>
      <c r="AE69" s="2" t="s">
        <v>166</v>
      </c>
      <c r="AG69" s="2">
        <v>1877.2950000000001</v>
      </c>
      <c r="AH69" s="2">
        <v>2154.0639999999999</v>
      </c>
      <c r="AI69" s="2">
        <v>1972.2660000000001</v>
      </c>
      <c r="AJ69" s="2">
        <v>1704.5530000000001</v>
      </c>
      <c r="AK69" s="2">
        <v>963.55399999999997</v>
      </c>
      <c r="AL69" s="2">
        <v>1229.22</v>
      </c>
      <c r="AM69" s="2" t="s">
        <v>166</v>
      </c>
      <c r="AO69" s="2">
        <v>715.56399999999996</v>
      </c>
      <c r="AP69" s="2">
        <v>863.72699999999998</v>
      </c>
      <c r="AQ69" s="2">
        <v>625.32000000000005</v>
      </c>
      <c r="AR69" s="2">
        <v>618.70000000000005</v>
      </c>
      <c r="AS69" s="2">
        <v>375.221</v>
      </c>
      <c r="AT69" s="2">
        <v>460.197</v>
      </c>
      <c r="AU69" s="2" t="s">
        <v>166</v>
      </c>
      <c r="AW69" s="2">
        <f t="shared" si="38"/>
        <v>28.753983999999946</v>
      </c>
      <c r="AX69" s="2">
        <f t="shared" si="39"/>
        <v>25.636999999999944</v>
      </c>
      <c r="AY69" s="2">
        <f t="shared" si="40"/>
        <v>326.202</v>
      </c>
      <c r="AZ69" s="2">
        <f t="shared" si="41"/>
        <v>240.64600000000002</v>
      </c>
      <c r="BA69" s="2">
        <f t="shared" si="42"/>
        <v>27.596000000000004</v>
      </c>
      <c r="BC69" s="2">
        <f t="shared" si="43"/>
        <v>0.1587488110640628</v>
      </c>
      <c r="BD69" s="2">
        <f t="shared" si="44"/>
        <v>0.13663570874665223</v>
      </c>
      <c r="BE69" s="2">
        <f t="shared" si="45"/>
        <v>0.10540418730107105</v>
      </c>
      <c r="BF69" s="2">
        <f t="shared" si="46"/>
        <v>5.8913512103668665E-2</v>
      </c>
      <c r="BG69" s="2">
        <f t="shared" si="47"/>
        <v>6.5556334185517665E-2</v>
      </c>
      <c r="BI69" s="2">
        <f t="shared" si="48"/>
        <v>28.595235188935884</v>
      </c>
      <c r="BJ69" s="2">
        <f t="shared" si="49"/>
        <v>25.500364291253291</v>
      </c>
      <c r="BK69" s="2">
        <f t="shared" si="50"/>
        <v>326.09659581269892</v>
      </c>
      <c r="BL69" s="2">
        <f t="shared" si="51"/>
        <v>240.58708648789636</v>
      </c>
      <c r="BM69" s="2">
        <f t="shared" si="52"/>
        <v>27.530443665814484</v>
      </c>
      <c r="BO69" s="2">
        <f t="shared" si="53"/>
        <v>686.96876481106403</v>
      </c>
      <c r="BP69" s="2">
        <f t="shared" si="54"/>
        <v>838.2266357087467</v>
      </c>
      <c r="BQ69" s="2">
        <f t="shared" si="55"/>
        <v>299.22340418730113</v>
      </c>
      <c r="BR69" s="2">
        <f t="shared" si="56"/>
        <v>378.11291351210366</v>
      </c>
      <c r="BS69" s="2">
        <f t="shared" si="57"/>
        <v>347.69055633418554</v>
      </c>
      <c r="BU69" s="2">
        <f t="shared" si="58"/>
        <v>0.36593543625858693</v>
      </c>
      <c r="BV69" s="2">
        <f t="shared" si="59"/>
        <v>0.38913729383562734</v>
      </c>
      <c r="BW69" s="2">
        <f t="shared" si="60"/>
        <v>0.15171554150773836</v>
      </c>
      <c r="BX69" s="2">
        <f t="shared" si="61"/>
        <v>0.22182526064728034</v>
      </c>
      <c r="BY69" s="2">
        <f t="shared" si="62"/>
        <v>0.36084179644751158</v>
      </c>
    </row>
    <row r="70" spans="1:77" x14ac:dyDescent="0.25">
      <c r="A70" t="s">
        <v>154</v>
      </c>
      <c r="B70" t="s">
        <v>155</v>
      </c>
      <c r="C70">
        <v>22.6947536468506</v>
      </c>
      <c r="D70">
        <v>4978.4202240000004</v>
      </c>
      <c r="E70">
        <v>1866.834944</v>
      </c>
      <c r="F70">
        <v>2290.0830719999999</v>
      </c>
      <c r="G70">
        <v>524147008</v>
      </c>
      <c r="H70">
        <v>5792025088</v>
      </c>
      <c r="I70">
        <v>31.905736923217798</v>
      </c>
      <c r="J70">
        <v>1563863040</v>
      </c>
      <c r="K70">
        <v>5792025088</v>
      </c>
      <c r="L70">
        <v>665.75</v>
      </c>
      <c r="M70">
        <v>18.1013507843018</v>
      </c>
      <c r="N70">
        <f t="shared" si="35"/>
        <v>423.24812799999995</v>
      </c>
      <c r="O70">
        <f t="shared" si="36"/>
        <v>0.37498540902600991</v>
      </c>
      <c r="P70">
        <f t="shared" si="37"/>
        <v>422.87314259097394</v>
      </c>
      <c r="Q70">
        <v>100898880.3749854</v>
      </c>
      <c r="S70">
        <v>3949.2109999999998</v>
      </c>
      <c r="T70">
        <v>3732.9070000000002</v>
      </c>
      <c r="U70">
        <v>2791.721</v>
      </c>
      <c r="V70">
        <v>2369.7710000000002</v>
      </c>
      <c r="W70">
        <v>1861.1959999999999</v>
      </c>
      <c r="X70">
        <v>1572.2239999999999</v>
      </c>
      <c r="Z70">
        <v>1866.835</v>
      </c>
      <c r="AA70">
        <v>1618.4269999999999</v>
      </c>
      <c r="AB70">
        <v>1484.627</v>
      </c>
      <c r="AC70">
        <v>1149.674</v>
      </c>
      <c r="AD70">
        <v>1052.623</v>
      </c>
      <c r="AE70">
        <v>912.19399999999996</v>
      </c>
      <c r="AG70">
        <v>2130.7959999999998</v>
      </c>
      <c r="AH70">
        <v>1760.548</v>
      </c>
      <c r="AI70">
        <v>1446.2280000000001</v>
      </c>
      <c r="AJ70">
        <v>1382.86</v>
      </c>
      <c r="AK70">
        <v>1102.2280000000001</v>
      </c>
      <c r="AL70">
        <v>1210.529</v>
      </c>
      <c r="AM70">
        <v>1203.1769999999999</v>
      </c>
      <c r="AO70">
        <v>524.14700000000005</v>
      </c>
      <c r="AP70">
        <v>380.63799999999998</v>
      </c>
      <c r="AQ70">
        <v>89.944999999999993</v>
      </c>
      <c r="AR70">
        <v>208.47</v>
      </c>
      <c r="AS70">
        <v>171.57</v>
      </c>
      <c r="AT70">
        <v>131.078</v>
      </c>
      <c r="AU70">
        <v>75.057000000000002</v>
      </c>
      <c r="AW70">
        <f t="shared" si="38"/>
        <v>423.24812799999995</v>
      </c>
      <c r="AX70">
        <f t="shared" si="39"/>
        <v>248.40800000000013</v>
      </c>
      <c r="AY70">
        <f t="shared" si="40"/>
        <v>133.79999999999995</v>
      </c>
      <c r="AZ70">
        <f t="shared" si="41"/>
        <v>334.95299999999997</v>
      </c>
      <c r="BA70">
        <f t="shared" si="42"/>
        <v>97.050999999999931</v>
      </c>
      <c r="BC70">
        <f t="shared" si="43"/>
        <v>0.37498540902600991</v>
      </c>
      <c r="BD70">
        <f t="shared" si="44"/>
        <v>0.40981021272350349</v>
      </c>
      <c r="BE70">
        <f t="shared" si="45"/>
        <v>0.39771336387432099</v>
      </c>
      <c r="BF70">
        <f t="shared" si="46"/>
        <v>0.41181550735191663</v>
      </c>
      <c r="BG70">
        <f t="shared" si="47"/>
        <v>0.44418764513533165</v>
      </c>
      <c r="BI70">
        <f t="shared" si="48"/>
        <v>422.87314259097394</v>
      </c>
      <c r="BJ70">
        <f t="shared" si="49"/>
        <v>247.99818978727663</v>
      </c>
      <c r="BK70">
        <f t="shared" si="50"/>
        <v>133.40228663612564</v>
      </c>
      <c r="BL70">
        <f t="shared" si="51"/>
        <v>334.54118449264809</v>
      </c>
      <c r="BM70">
        <f t="shared" si="52"/>
        <v>96.606812354864601</v>
      </c>
      <c r="BO70">
        <f t="shared" si="53"/>
        <v>101.27385740902611</v>
      </c>
      <c r="BP70">
        <f t="shared" si="54"/>
        <v>132.63981021272335</v>
      </c>
      <c r="BQ70">
        <f t="shared" si="55"/>
        <v>-43.457286636125644</v>
      </c>
      <c r="BR70">
        <f t="shared" si="56"/>
        <v>-126.07118449264809</v>
      </c>
      <c r="BS70">
        <f t="shared" si="57"/>
        <v>74.963187645135392</v>
      </c>
      <c r="BU70">
        <f t="shared" si="58"/>
        <v>4.7528650048632583E-2</v>
      </c>
      <c r="BV70">
        <f t="shared" si="59"/>
        <v>7.5340070371681625E-2</v>
      </c>
      <c r="BW70">
        <f t="shared" si="60"/>
        <v>-3.0048710601734748E-2</v>
      </c>
      <c r="BX70">
        <f t="shared" si="61"/>
        <v>-9.1166990507099852E-2</v>
      </c>
      <c r="BY70">
        <f t="shared" si="62"/>
        <v>6.8010600025707371E-2</v>
      </c>
    </row>
    <row r="71" spans="1:77" x14ac:dyDescent="0.25">
      <c r="A71" t="s">
        <v>156</v>
      </c>
      <c r="B71" t="s">
        <v>157</v>
      </c>
      <c r="C71">
        <v>22.330629348754901</v>
      </c>
      <c r="D71">
        <v>1814.1872639999999</v>
      </c>
      <c r="E71">
        <v>819.80736000000002</v>
      </c>
      <c r="F71">
        <v>806.25663999999995</v>
      </c>
      <c r="G71">
        <v>150003248</v>
      </c>
      <c r="H71">
        <v>6692322816</v>
      </c>
      <c r="I71">
        <v>21.672126770019499</v>
      </c>
      <c r="J71">
        <v>124130856</v>
      </c>
      <c r="K71">
        <v>6692322816</v>
      </c>
      <c r="L71">
        <v>166.89999389648401</v>
      </c>
      <c r="M71">
        <v>33.25</v>
      </c>
      <c r="N71">
        <f t="shared" si="35"/>
        <v>-13.550720000000069</v>
      </c>
      <c r="O71">
        <f t="shared" si="36"/>
        <v>0.45188684556877146</v>
      </c>
      <c r="P71">
        <f t="shared" si="37"/>
        <v>-14.002606845568842</v>
      </c>
      <c r="Q71">
        <v>163553968.45188683</v>
      </c>
      <c r="S71">
        <v>1557.1404</v>
      </c>
      <c r="T71">
        <v>1009.2536</v>
      </c>
      <c r="U71">
        <v>490.59739999999999</v>
      </c>
      <c r="V71">
        <v>332.40589999999997</v>
      </c>
      <c r="W71">
        <v>150.28299999999999</v>
      </c>
      <c r="X71">
        <v>136.58920000000001</v>
      </c>
      <c r="Z71">
        <v>819.80730000000005</v>
      </c>
      <c r="AA71">
        <v>757.82119999999998</v>
      </c>
      <c r="AB71">
        <v>664.1037</v>
      </c>
      <c r="AC71">
        <v>511.75689999999997</v>
      </c>
      <c r="AD71">
        <v>146.88470000000001</v>
      </c>
      <c r="AE71">
        <v>146.84649999999999</v>
      </c>
      <c r="AG71">
        <v>1018.7989</v>
      </c>
      <c r="AH71">
        <v>902.81500000000005</v>
      </c>
      <c r="AI71">
        <v>792.00049999999999</v>
      </c>
      <c r="AJ71">
        <v>751.25279999999998</v>
      </c>
      <c r="AK71">
        <v>656.84320000000002</v>
      </c>
      <c r="AL71">
        <v>355.6773</v>
      </c>
      <c r="AM71">
        <v>319.66469999999998</v>
      </c>
      <c r="AO71">
        <v>150.0033</v>
      </c>
      <c r="AP71">
        <v>179.31870000000001</v>
      </c>
      <c r="AQ71">
        <v>135.2072</v>
      </c>
      <c r="AR71">
        <v>22.955400000000001</v>
      </c>
      <c r="AS71">
        <v>3.7544</v>
      </c>
      <c r="AT71">
        <v>42.8598</v>
      </c>
      <c r="AU71">
        <v>-112.785</v>
      </c>
      <c r="AW71">
        <f t="shared" si="38"/>
        <v>-13.550720000000069</v>
      </c>
      <c r="AX71">
        <f t="shared" si="39"/>
        <v>61.986100000000079</v>
      </c>
      <c r="AY71">
        <f t="shared" si="40"/>
        <v>93.717499999999973</v>
      </c>
      <c r="AZ71">
        <f t="shared" si="41"/>
        <v>152.34680000000003</v>
      </c>
      <c r="BA71">
        <f t="shared" si="42"/>
        <v>364.87219999999996</v>
      </c>
      <c r="BC71">
        <f t="shared" si="43"/>
        <v>0.45188684556877146</v>
      </c>
      <c r="BD71">
        <f t="shared" si="44"/>
        <v>0.48667493310172927</v>
      </c>
      <c r="BE71">
        <f t="shared" si="45"/>
        <v>0.65801469521634603</v>
      </c>
      <c r="BF71">
        <f t="shared" si="46"/>
        <v>1.0431300695845513</v>
      </c>
      <c r="BG71">
        <f t="shared" si="47"/>
        <v>0.44188355260842249</v>
      </c>
      <c r="BI71">
        <f t="shared" si="48"/>
        <v>-14.002606845568842</v>
      </c>
      <c r="BJ71">
        <f t="shared" si="49"/>
        <v>61.499425066898347</v>
      </c>
      <c r="BK71">
        <f t="shared" si="50"/>
        <v>93.059485304783621</v>
      </c>
      <c r="BL71">
        <f t="shared" si="51"/>
        <v>151.30366993041548</v>
      </c>
      <c r="BM71">
        <f t="shared" si="52"/>
        <v>364.43031644739153</v>
      </c>
      <c r="BO71">
        <f t="shared" si="53"/>
        <v>164.00590684556883</v>
      </c>
      <c r="BP71">
        <f t="shared" si="54"/>
        <v>117.81927493310167</v>
      </c>
      <c r="BQ71">
        <f t="shared" si="55"/>
        <v>42.147714695216379</v>
      </c>
      <c r="BR71">
        <f t="shared" si="56"/>
        <v>-128.34826993041548</v>
      </c>
      <c r="BS71">
        <f t="shared" si="57"/>
        <v>-360.67591644739156</v>
      </c>
      <c r="BU71">
        <f t="shared" si="58"/>
        <v>0.16097966619866672</v>
      </c>
      <c r="BV71">
        <f t="shared" si="59"/>
        <v>0.13050212383832974</v>
      </c>
      <c r="BW71">
        <f t="shared" si="60"/>
        <v>5.3216777887408376E-2</v>
      </c>
      <c r="BX71">
        <f t="shared" si="61"/>
        <v>-0.17084564600679755</v>
      </c>
      <c r="BY71">
        <f t="shared" si="62"/>
        <v>-0.54910504736502042</v>
      </c>
    </row>
    <row r="72" spans="1:77" x14ac:dyDescent="0.25">
      <c r="A72" t="s">
        <v>158</v>
      </c>
      <c r="B72" t="s">
        <v>159</v>
      </c>
      <c r="C72">
        <v>20.5266628265381</v>
      </c>
      <c r="D72">
        <v>2511.4449920000002</v>
      </c>
      <c r="E72">
        <v>295.451008</v>
      </c>
      <c r="F72">
        <v>346.30201599999998</v>
      </c>
      <c r="G72">
        <v>93465000</v>
      </c>
      <c r="H72">
        <v>1440109440</v>
      </c>
      <c r="I72">
        <v>35.218391418457003</v>
      </c>
      <c r="J72">
        <v>185412992</v>
      </c>
      <c r="K72">
        <v>1440109440</v>
      </c>
      <c r="L72">
        <v>65.449996948242202</v>
      </c>
      <c r="M72">
        <v>17.751937866210898</v>
      </c>
      <c r="N72">
        <f t="shared" si="35"/>
        <v>50.851007999999979</v>
      </c>
      <c r="O72">
        <f t="shared" si="36"/>
        <v>0.1176418392364295</v>
      </c>
      <c r="P72">
        <f t="shared" si="37"/>
        <v>50.733366160763552</v>
      </c>
      <c r="Q72">
        <v>42613992.117641836</v>
      </c>
      <c r="S72">
        <v>2163.8180000000002</v>
      </c>
      <c r="T72">
        <v>1738.0219999999999</v>
      </c>
      <c r="U72">
        <v>1502.172</v>
      </c>
      <c r="V72">
        <v>1023.02</v>
      </c>
      <c r="W72">
        <v>462.45800000000003</v>
      </c>
      <c r="X72">
        <v>321.29399999999998</v>
      </c>
      <c r="Z72">
        <v>295.45100000000002</v>
      </c>
      <c r="AA72">
        <v>252.43</v>
      </c>
      <c r="AB72">
        <v>195.78899999999999</v>
      </c>
      <c r="AC72">
        <v>183.33199999999999</v>
      </c>
      <c r="AD72">
        <v>188.173</v>
      </c>
      <c r="AE72">
        <v>161.821</v>
      </c>
      <c r="AG72">
        <v>480.78500000000003</v>
      </c>
      <c r="AH72">
        <v>402.47199999999998</v>
      </c>
      <c r="AI72">
        <v>371.41300000000001</v>
      </c>
      <c r="AJ72">
        <v>260.36399999999998</v>
      </c>
      <c r="AK72">
        <v>147.83099999999999</v>
      </c>
      <c r="AL72">
        <v>35.356999999999999</v>
      </c>
      <c r="AM72">
        <v>53.158000000000001</v>
      </c>
      <c r="AO72">
        <v>93.465000000000003</v>
      </c>
      <c r="AP72">
        <v>-5.4509999999999996</v>
      </c>
      <c r="AQ72">
        <v>49.466999999999999</v>
      </c>
      <c r="AR72">
        <v>68.459000000000003</v>
      </c>
      <c r="AS72">
        <v>31.49</v>
      </c>
      <c r="AT72">
        <v>34.768000000000001</v>
      </c>
      <c r="AU72">
        <v>27.814</v>
      </c>
      <c r="AW72">
        <f t="shared" si="38"/>
        <v>50.851007999999979</v>
      </c>
      <c r="AX72">
        <f t="shared" si="39"/>
        <v>43.021000000000015</v>
      </c>
      <c r="AY72">
        <f t="shared" si="40"/>
        <v>56.64100000000002</v>
      </c>
      <c r="AZ72">
        <f t="shared" si="41"/>
        <v>12.456999999999994</v>
      </c>
      <c r="BA72">
        <f t="shared" si="42"/>
        <v>-4.8410000000000082</v>
      </c>
      <c r="BC72">
        <f t="shared" si="43"/>
        <v>0.1176418392364295</v>
      </c>
      <c r="BD72">
        <f t="shared" si="44"/>
        <v>0.11665953421221192</v>
      </c>
      <c r="BE72">
        <f t="shared" si="45"/>
        <v>0.11265047277882557</v>
      </c>
      <c r="BF72">
        <f t="shared" si="46"/>
        <v>0.12204461273409435</v>
      </c>
      <c r="BG72">
        <f t="shared" si="47"/>
        <v>0.18393873042560263</v>
      </c>
      <c r="BI72">
        <f t="shared" si="48"/>
        <v>50.733366160763552</v>
      </c>
      <c r="BJ72">
        <f t="shared" si="49"/>
        <v>42.904340465787804</v>
      </c>
      <c r="BK72">
        <f t="shared" si="50"/>
        <v>56.528349527221195</v>
      </c>
      <c r="BL72">
        <f t="shared" si="51"/>
        <v>12.3349553872659</v>
      </c>
      <c r="BM72">
        <f t="shared" si="52"/>
        <v>-5.0249387304256112</v>
      </c>
      <c r="BO72">
        <f t="shared" si="53"/>
        <v>42.731633839236451</v>
      </c>
      <c r="BP72">
        <f t="shared" si="54"/>
        <v>-48.355340465787805</v>
      </c>
      <c r="BQ72">
        <f t="shared" si="55"/>
        <v>-7.0613495272211964</v>
      </c>
      <c r="BR72">
        <f t="shared" si="56"/>
        <v>56.124044612734103</v>
      </c>
      <c r="BS72">
        <f t="shared" si="57"/>
        <v>36.514938730425612</v>
      </c>
      <c r="BU72">
        <f t="shared" si="58"/>
        <v>8.8878883158244229E-2</v>
      </c>
      <c r="BV72">
        <f t="shared" si="59"/>
        <v>-0.12014584981262748</v>
      </c>
      <c r="BW72">
        <f t="shared" si="60"/>
        <v>-1.9012122696893206E-2</v>
      </c>
      <c r="BX72">
        <f t="shared" si="61"/>
        <v>0.21555992615236402</v>
      </c>
      <c r="BY72">
        <f t="shared" si="62"/>
        <v>0.24700461155255404</v>
      </c>
    </row>
    <row r="73" spans="1:77" x14ac:dyDescent="0.25">
      <c r="A73" t="s">
        <v>160</v>
      </c>
      <c r="B73" t="s">
        <v>161</v>
      </c>
      <c r="C73">
        <v>19.648664474487301</v>
      </c>
      <c r="D73">
        <v>5515.972608</v>
      </c>
      <c r="E73">
        <v>1243.0160639999999</v>
      </c>
      <c r="F73">
        <v>1367.9010559999999</v>
      </c>
      <c r="G73">
        <v>293146880</v>
      </c>
      <c r="H73">
        <v>11660339200</v>
      </c>
      <c r="I73">
        <v>20.5766086578369</v>
      </c>
      <c r="J73">
        <v>0</v>
      </c>
      <c r="K73">
        <v>11660339200</v>
      </c>
      <c r="L73">
        <v>1349.65002441406</v>
      </c>
      <c r="M73">
        <v>17.027093887329102</v>
      </c>
      <c r="N73">
        <f t="shared" si="35"/>
        <v>124.88499200000001</v>
      </c>
      <c r="O73">
        <f t="shared" si="36"/>
        <v>0.22534848381901174</v>
      </c>
      <c r="P73">
        <f t="shared" si="37"/>
        <v>124.65964351618101</v>
      </c>
      <c r="Q73">
        <v>168261888.22534847</v>
      </c>
      <c r="S73">
        <v>6242.1868999999997</v>
      </c>
      <c r="T73">
        <v>4816.5871999999999</v>
      </c>
      <c r="U73">
        <v>5306.4035999999996</v>
      </c>
      <c r="V73">
        <v>4272.4645</v>
      </c>
      <c r="W73">
        <v>3445.3652000000002</v>
      </c>
      <c r="X73">
        <v>2741.3604</v>
      </c>
      <c r="Z73">
        <v>1243.0160000000001</v>
      </c>
      <c r="AA73">
        <v>915.27539999999999</v>
      </c>
      <c r="AB73">
        <v>632.04340000000002</v>
      </c>
      <c r="AC73">
        <v>556.80769999999995</v>
      </c>
      <c r="AD73">
        <v>527.58420000000001</v>
      </c>
      <c r="AE73">
        <v>386.45690000000002</v>
      </c>
      <c r="AG73">
        <v>3838.8683999999998</v>
      </c>
      <c r="AH73">
        <v>3385.9931000000001</v>
      </c>
      <c r="AI73">
        <v>2591.3782999999999</v>
      </c>
      <c r="AJ73">
        <v>2158.8168000000001</v>
      </c>
      <c r="AK73">
        <v>1624.1288999999999</v>
      </c>
      <c r="AL73">
        <v>1323.2594999999999</v>
      </c>
      <c r="AM73">
        <v>967.59590000000003</v>
      </c>
      <c r="AO73">
        <v>293.14690000000002</v>
      </c>
      <c r="AP73">
        <v>1355.3251</v>
      </c>
      <c r="AQ73">
        <v>494.61079999999998</v>
      </c>
      <c r="AR73">
        <v>-75.711500000000001</v>
      </c>
      <c r="AS73">
        <v>531.78579999999999</v>
      </c>
      <c r="AT73">
        <v>149.25640000000001</v>
      </c>
      <c r="AU73">
        <v>184.39250000000001</v>
      </c>
      <c r="AW73">
        <f t="shared" si="38"/>
        <v>124.88499200000001</v>
      </c>
      <c r="AX73">
        <f t="shared" si="39"/>
        <v>327.74060000000009</v>
      </c>
      <c r="AY73">
        <f t="shared" si="40"/>
        <v>283.23199999999997</v>
      </c>
      <c r="AZ73">
        <f t="shared" si="41"/>
        <v>75.235700000000065</v>
      </c>
      <c r="BA73">
        <f t="shared" si="42"/>
        <v>29.223499999999945</v>
      </c>
      <c r="BC73">
        <f t="shared" si="43"/>
        <v>0.22534848381901174</v>
      </c>
      <c r="BD73">
        <f t="shared" si="44"/>
        <v>0.14662736227907563</v>
      </c>
      <c r="BE73">
        <f t="shared" si="45"/>
        <v>0.13122224798504634</v>
      </c>
      <c r="BF73">
        <f t="shared" si="46"/>
        <v>0.10493127586450454</v>
      </c>
      <c r="BG73">
        <f t="shared" si="47"/>
        <v>0.12348474750346082</v>
      </c>
      <c r="BI73">
        <f t="shared" si="48"/>
        <v>124.65964351618101</v>
      </c>
      <c r="BJ73">
        <f t="shared" si="49"/>
        <v>327.59397263772104</v>
      </c>
      <c r="BK73">
        <f t="shared" si="50"/>
        <v>283.10077775201495</v>
      </c>
      <c r="BL73">
        <f t="shared" si="51"/>
        <v>75.130768724135564</v>
      </c>
      <c r="BM73">
        <f t="shared" si="52"/>
        <v>29.100015252496483</v>
      </c>
      <c r="BO73">
        <f t="shared" si="53"/>
        <v>168.48725648381901</v>
      </c>
      <c r="BP73">
        <f t="shared" si="54"/>
        <v>1027.731127362279</v>
      </c>
      <c r="BQ73">
        <f t="shared" si="55"/>
        <v>211.51002224798503</v>
      </c>
      <c r="BR73">
        <f t="shared" si="56"/>
        <v>-150.84226872413558</v>
      </c>
      <c r="BS73">
        <f t="shared" si="57"/>
        <v>502.68578474750353</v>
      </c>
      <c r="BU73">
        <f t="shared" si="58"/>
        <v>4.3889823491688074E-2</v>
      </c>
      <c r="BV73">
        <f t="shared" si="59"/>
        <v>0.30352428283515376</v>
      </c>
      <c r="BW73">
        <f t="shared" si="60"/>
        <v>8.1620665824046243E-2</v>
      </c>
      <c r="BX73">
        <f t="shared" si="61"/>
        <v>-6.9872658358104106E-2</v>
      </c>
      <c r="BY73">
        <f t="shared" si="62"/>
        <v>0.30951101525716557</v>
      </c>
    </row>
    <row r="74" spans="1:77" x14ac:dyDescent="0.25">
      <c r="A74" t="s">
        <v>162</v>
      </c>
      <c r="B74" t="s">
        <v>163</v>
      </c>
      <c r="C74">
        <v>20.884859085083001</v>
      </c>
      <c r="D74">
        <v>2775.5829760000001</v>
      </c>
      <c r="E74">
        <v>146.40545599999999</v>
      </c>
      <c r="F74">
        <v>178.939008</v>
      </c>
      <c r="G74">
        <v>140699008</v>
      </c>
      <c r="H74">
        <v>4570625024</v>
      </c>
      <c r="I74">
        <v>20.9990634918213</v>
      </c>
      <c r="J74">
        <v>123843000</v>
      </c>
      <c r="K74">
        <v>4570625024</v>
      </c>
      <c r="L74">
        <v>118.40000152587901</v>
      </c>
      <c r="M74">
        <v>24.011857986450199</v>
      </c>
      <c r="N74">
        <f t="shared" si="35"/>
        <v>32.533552000000014</v>
      </c>
      <c r="O74">
        <f t="shared" si="36"/>
        <v>5.2747641582306624E-2</v>
      </c>
      <c r="P74">
        <f t="shared" si="37"/>
        <v>32.480804358417707</v>
      </c>
      <c r="Q74">
        <v>108165456.05274764</v>
      </c>
      <c r="S74">
        <v>2282.0862000000002</v>
      </c>
      <c r="T74">
        <v>1570.2085</v>
      </c>
      <c r="U74">
        <v>1034.7189000000001</v>
      </c>
      <c r="V74">
        <v>461.80130000000003</v>
      </c>
      <c r="W74">
        <v>276.32310000000001</v>
      </c>
      <c r="X74">
        <v>335.23</v>
      </c>
      <c r="Z74">
        <v>146.40549999999999</v>
      </c>
      <c r="AA74">
        <v>156.4255</v>
      </c>
      <c r="AB74">
        <v>161.03440000000001</v>
      </c>
      <c r="AC74">
        <v>166.22280000000001</v>
      </c>
      <c r="AD74">
        <v>181.36099999999999</v>
      </c>
      <c r="AE74">
        <v>201.46029999999999</v>
      </c>
      <c r="AG74">
        <v>1013.893</v>
      </c>
      <c r="AH74">
        <v>873.27940000000001</v>
      </c>
      <c r="AI74">
        <v>675.43809999999996</v>
      </c>
      <c r="AJ74">
        <v>554.25160000000005</v>
      </c>
      <c r="AK74">
        <v>532.18700000000001</v>
      </c>
      <c r="AL74">
        <v>677.05510000000004</v>
      </c>
      <c r="AM74">
        <v>847.70029999999997</v>
      </c>
      <c r="AO74">
        <v>140.69900000000001</v>
      </c>
      <c r="AP74">
        <v>30.562899999999999</v>
      </c>
      <c r="AQ74">
        <v>106.1183</v>
      </c>
      <c r="AR74">
        <v>40.673699999999997</v>
      </c>
      <c r="AS74">
        <v>69.0916</v>
      </c>
      <c r="AT74">
        <v>-14.6</v>
      </c>
      <c r="AU74">
        <v>-345.57</v>
      </c>
      <c r="AW74">
        <f t="shared" si="38"/>
        <v>32.533552000000014</v>
      </c>
      <c r="AX74">
        <f t="shared" si="39"/>
        <v>-10.02000000000001</v>
      </c>
      <c r="AY74">
        <f t="shared" si="40"/>
        <v>-4.6089000000000055</v>
      </c>
      <c r="AZ74">
        <f t="shared" si="41"/>
        <v>-5.1884000000000015</v>
      </c>
      <c r="BA74">
        <f t="shared" si="42"/>
        <v>-15.138199999999983</v>
      </c>
      <c r="BC74">
        <f t="shared" si="43"/>
        <v>5.2747641582306624E-2</v>
      </c>
      <c r="BD74">
        <f t="shared" si="44"/>
        <v>6.8544956803121629E-2</v>
      </c>
      <c r="BE74">
        <f t="shared" si="45"/>
        <v>0.10255606182236308</v>
      </c>
      <c r="BF74">
        <f t="shared" si="46"/>
        <v>0.16064536948150845</v>
      </c>
      <c r="BG74">
        <f t="shared" si="47"/>
        <v>0.39272518288709879</v>
      </c>
      <c r="BI74">
        <f t="shared" si="48"/>
        <v>32.480804358417707</v>
      </c>
      <c r="BJ74">
        <f t="shared" si="49"/>
        <v>-10.088544956803132</v>
      </c>
      <c r="BK74">
        <f t="shared" si="50"/>
        <v>-4.7114560618223686</v>
      </c>
      <c r="BL74">
        <f t="shared" si="51"/>
        <v>-5.3490453694815097</v>
      </c>
      <c r="BM74">
        <f t="shared" si="52"/>
        <v>-15.530925182887081</v>
      </c>
      <c r="BO74">
        <f t="shared" si="53"/>
        <v>108.2181956415823</v>
      </c>
      <c r="BP74">
        <f t="shared" si="54"/>
        <v>40.651444956803132</v>
      </c>
      <c r="BQ74">
        <f t="shared" si="55"/>
        <v>110.82975606182238</v>
      </c>
      <c r="BR74">
        <f t="shared" si="56"/>
        <v>46.022745369481505</v>
      </c>
      <c r="BS74">
        <f t="shared" si="57"/>
        <v>84.622525182887074</v>
      </c>
      <c r="BU74">
        <f t="shared" si="58"/>
        <v>0.10673532181559819</v>
      </c>
      <c r="BV74">
        <f t="shared" si="59"/>
        <v>4.6550330806845015E-2</v>
      </c>
      <c r="BW74">
        <f t="shared" si="60"/>
        <v>0.16408573348441904</v>
      </c>
      <c r="BX74">
        <f t="shared" si="61"/>
        <v>8.3035836738191648E-2</v>
      </c>
      <c r="BY74">
        <f t="shared" si="62"/>
        <v>0.15900900469738471</v>
      </c>
    </row>
    <row r="75" spans="1:77" x14ac:dyDescent="0.25">
      <c r="A75" t="s">
        <v>164</v>
      </c>
      <c r="B75" t="s">
        <v>165</v>
      </c>
      <c r="D75">
        <v>3660.2590719999998</v>
      </c>
      <c r="E75">
        <v>727.25100799999996</v>
      </c>
      <c r="F75">
        <v>864.024</v>
      </c>
      <c r="G75">
        <v>444472000</v>
      </c>
      <c r="H75">
        <v>12126394368</v>
      </c>
      <c r="I75">
        <v>23.354774475097699</v>
      </c>
      <c r="J75">
        <v>0</v>
      </c>
      <c r="K75">
        <v>12126394368</v>
      </c>
      <c r="L75">
        <v>2020.5</v>
      </c>
      <c r="M75">
        <v>31.7634181976318</v>
      </c>
      <c r="N75">
        <f t="shared" si="35"/>
        <v>136.77299200000004</v>
      </c>
      <c r="O75">
        <f t="shared" si="36"/>
        <v>0.19868839710371189</v>
      </c>
      <c r="P75">
        <f t="shared" si="37"/>
        <v>136.57430360289632</v>
      </c>
      <c r="Q75">
        <v>307699008.19868839</v>
      </c>
      <c r="S75">
        <v>2963.7060000000001</v>
      </c>
      <c r="T75">
        <v>2480.7620000000002</v>
      </c>
      <c r="U75">
        <v>2014.7429999999999</v>
      </c>
      <c r="V75">
        <v>1579.9003</v>
      </c>
      <c r="W75">
        <v>1304.7623000000001</v>
      </c>
      <c r="X75">
        <v>919.6703</v>
      </c>
      <c r="Z75">
        <v>727.25099999999998</v>
      </c>
      <c r="AA75">
        <v>705.78</v>
      </c>
      <c r="AB75">
        <v>579.33199999999999</v>
      </c>
      <c r="AC75">
        <v>380.93029999999999</v>
      </c>
      <c r="AD75">
        <v>340.42399999999998</v>
      </c>
      <c r="AE75">
        <v>287.88720000000001</v>
      </c>
      <c r="AG75">
        <v>1807.8710000000001</v>
      </c>
      <c r="AH75">
        <v>1542.0609999999999</v>
      </c>
      <c r="AI75">
        <v>1286.972</v>
      </c>
      <c r="AJ75">
        <v>1059.875</v>
      </c>
      <c r="AK75">
        <v>873.96579999999994</v>
      </c>
      <c r="AL75">
        <v>726.81179999999995</v>
      </c>
      <c r="AM75">
        <v>577.39670000000001</v>
      </c>
      <c r="AO75">
        <v>444.47199999999998</v>
      </c>
      <c r="AP75">
        <v>182.09200000000001</v>
      </c>
      <c r="AQ75">
        <v>234.476</v>
      </c>
      <c r="AR75">
        <v>312.02100000000002</v>
      </c>
      <c r="AS75">
        <v>69.097999999999999</v>
      </c>
      <c r="AT75">
        <v>99.845699999999994</v>
      </c>
      <c r="AU75">
        <v>135.96109999999999</v>
      </c>
      <c r="AW75">
        <f t="shared" si="38"/>
        <v>136.77299200000004</v>
      </c>
      <c r="AX75">
        <f t="shared" si="39"/>
        <v>21.471000000000004</v>
      </c>
      <c r="AY75">
        <f t="shared" si="40"/>
        <v>126.44799999999998</v>
      </c>
      <c r="AZ75">
        <f t="shared" si="41"/>
        <v>198.40170000000001</v>
      </c>
      <c r="BA75">
        <f t="shared" si="42"/>
        <v>40.50630000000001</v>
      </c>
      <c r="BC75">
        <f t="shared" si="43"/>
        <v>0.19868839710371189</v>
      </c>
      <c r="BD75">
        <f t="shared" si="44"/>
        <v>0.2381410301831558</v>
      </c>
      <c r="BE75">
        <f t="shared" si="45"/>
        <v>0.23352985897075171</v>
      </c>
      <c r="BF75">
        <f t="shared" si="46"/>
        <v>0.18907141010044456</v>
      </c>
      <c r="BG75">
        <f t="shared" si="47"/>
        <v>0.21547182439296958</v>
      </c>
      <c r="BI75">
        <f t="shared" si="48"/>
        <v>136.57430360289632</v>
      </c>
      <c r="BJ75">
        <f t="shared" si="49"/>
        <v>21.232858969816849</v>
      </c>
      <c r="BK75">
        <f t="shared" si="50"/>
        <v>126.21447014102922</v>
      </c>
      <c r="BL75">
        <f t="shared" si="51"/>
        <v>198.21262858989957</v>
      </c>
      <c r="BM75">
        <f t="shared" si="52"/>
        <v>40.290828175607039</v>
      </c>
      <c r="BO75">
        <f t="shared" si="53"/>
        <v>307.89769639710369</v>
      </c>
      <c r="BP75">
        <f t="shared" si="54"/>
        <v>160.85914103018317</v>
      </c>
      <c r="BQ75">
        <f t="shared" si="55"/>
        <v>108.26152985897077</v>
      </c>
      <c r="BR75">
        <f t="shared" si="56"/>
        <v>113.80837141010045</v>
      </c>
      <c r="BS75">
        <f t="shared" si="57"/>
        <v>28.80717182439296</v>
      </c>
      <c r="BU75">
        <f t="shared" si="58"/>
        <v>0.17030954996075698</v>
      </c>
      <c r="BV75">
        <f t="shared" si="59"/>
        <v>0.10431438252454552</v>
      </c>
      <c r="BW75">
        <f t="shared" si="60"/>
        <v>8.4121122960694392E-2</v>
      </c>
      <c r="BX75">
        <f t="shared" si="61"/>
        <v>0.10737905074664507</v>
      </c>
      <c r="BY75">
        <f t="shared" si="62"/>
        <v>3.2961440624327591E-2</v>
      </c>
    </row>
  </sheetData>
  <conditionalFormatting sqref="BU3:BY75">
    <cfRule type="cellIs" dxfId="0" priority="1" operator="greater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23" sqref="J23"/>
    </sheetView>
  </sheetViews>
  <sheetFormatPr defaultRowHeight="15" x14ac:dyDescent="0.25"/>
  <cols>
    <col min="1" max="1" width="31.28515625" bestFit="1" customWidth="1"/>
  </cols>
  <sheetData>
    <row r="1" spans="1:9" x14ac:dyDescent="0.25">
      <c r="A1" t="s">
        <v>169</v>
      </c>
      <c r="H1">
        <v>2014</v>
      </c>
      <c r="I1">
        <v>2015</v>
      </c>
    </row>
    <row r="2" spans="1:9" x14ac:dyDescent="0.25">
      <c r="A2" t="s">
        <v>172</v>
      </c>
      <c r="B2" s="4">
        <f>I2/$I$4</f>
        <v>0.28534345588733157</v>
      </c>
      <c r="H2" s="3">
        <v>3329.08</v>
      </c>
      <c r="I2" s="3">
        <v>3371.39</v>
      </c>
    </row>
    <row r="3" spans="1:9" x14ac:dyDescent="0.25">
      <c r="A3" t="s">
        <v>173</v>
      </c>
      <c r="B3" s="4">
        <f>I3/$I$4</f>
        <v>0.71465569774527715</v>
      </c>
      <c r="H3" s="3">
        <v>7936.16</v>
      </c>
      <c r="I3" s="3">
        <v>8443.7999999999993</v>
      </c>
    </row>
    <row r="4" spans="1:9" x14ac:dyDescent="0.25">
      <c r="A4" t="s">
        <v>174</v>
      </c>
      <c r="B4" s="5">
        <f>SUM(B2:B3)</f>
        <v>0.99999915363260872</v>
      </c>
      <c r="H4" s="3">
        <v>11265.24</v>
      </c>
      <c r="I4" s="3">
        <v>11815.2</v>
      </c>
    </row>
    <row r="5" spans="1:9" x14ac:dyDescent="0.25">
      <c r="H5" s="3"/>
      <c r="I5" s="3"/>
    </row>
    <row r="6" spans="1:9" x14ac:dyDescent="0.25">
      <c r="A6" t="s">
        <v>175</v>
      </c>
    </row>
    <row r="7" spans="1:9" x14ac:dyDescent="0.25">
      <c r="A7" t="s">
        <v>170</v>
      </c>
      <c r="B7" s="4">
        <f>I7/$I$10</f>
        <v>0.30895861944183256</v>
      </c>
      <c r="H7">
        <v>945.58</v>
      </c>
      <c r="I7" s="3">
        <v>1041.6199999999999</v>
      </c>
    </row>
    <row r="8" spans="1:9" x14ac:dyDescent="0.25">
      <c r="A8" t="s">
        <v>176</v>
      </c>
      <c r="B8" s="4">
        <f>I8/$I$10</f>
        <v>0.66971783151756403</v>
      </c>
      <c r="H8" s="3">
        <v>2322.5700000000002</v>
      </c>
      <c r="I8" s="3">
        <v>2257.88</v>
      </c>
    </row>
    <row r="9" spans="1:9" x14ac:dyDescent="0.25">
      <c r="A9" t="s">
        <v>177</v>
      </c>
      <c r="B9" s="4">
        <f>I9/$I$10</f>
        <v>2.1323549040603431E-2</v>
      </c>
      <c r="H9">
        <v>60.93</v>
      </c>
      <c r="I9">
        <v>71.89</v>
      </c>
    </row>
    <row r="10" spans="1:9" x14ac:dyDescent="0.25">
      <c r="A10" t="s">
        <v>174</v>
      </c>
      <c r="B10" s="5">
        <f>SUM(B7:B9)</f>
        <v>1</v>
      </c>
      <c r="H10" s="3">
        <v>3329.07</v>
      </c>
      <c r="I10" s="3">
        <v>3371.39</v>
      </c>
    </row>
    <row r="11" spans="1:9" x14ac:dyDescent="0.25">
      <c r="H11" s="3"/>
      <c r="I11" s="3"/>
    </row>
    <row r="12" spans="1:9" x14ac:dyDescent="0.25">
      <c r="A12" t="s">
        <v>173</v>
      </c>
    </row>
    <row r="13" spans="1:9" x14ac:dyDescent="0.25">
      <c r="A13" t="s">
        <v>178</v>
      </c>
      <c r="B13" s="4">
        <f>I13/$I$16</f>
        <v>0.84301617755039215</v>
      </c>
      <c r="H13" s="3">
        <v>6752.09</v>
      </c>
      <c r="I13" s="3">
        <v>7118.26</v>
      </c>
    </row>
    <row r="14" spans="1:9" x14ac:dyDescent="0.25">
      <c r="A14" t="s">
        <v>179</v>
      </c>
      <c r="B14" s="4">
        <f>I14/$I$16</f>
        <v>8.2667756223501268E-2</v>
      </c>
      <c r="H14">
        <v>554.26</v>
      </c>
      <c r="I14">
        <v>698.03</v>
      </c>
    </row>
    <row r="15" spans="1:9" x14ac:dyDescent="0.25">
      <c r="A15" t="s">
        <v>171</v>
      </c>
      <c r="B15" s="4">
        <f>I15/$I$16</f>
        <v>7.4316066226106731E-2</v>
      </c>
      <c r="H15">
        <v>628.91999999999996</v>
      </c>
      <c r="I15">
        <v>627.51</v>
      </c>
    </row>
    <row r="16" spans="1:9" x14ac:dyDescent="0.25">
      <c r="A16" t="s">
        <v>174</v>
      </c>
      <c r="B16" s="5">
        <f>SUM(B13:B15)</f>
        <v>1.0000000000000002</v>
      </c>
      <c r="H16" s="3">
        <v>7936.16</v>
      </c>
      <c r="I16" s="3">
        <v>8443.7999999999993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2" workbookViewId="0">
      <selection activeCell="K2" sqref="K2:K74"/>
    </sheetView>
  </sheetViews>
  <sheetFormatPr defaultRowHeight="15" x14ac:dyDescent="0.25"/>
  <cols>
    <col min="1" max="1" width="13.5703125" bestFit="1" customWidth="1"/>
    <col min="4" max="4" width="11.7109375" bestFit="1" customWidth="1"/>
    <col min="7" max="7" width="11" bestFit="1" customWidth="1"/>
    <col min="10" max="10" width="11" bestFit="1" customWidth="1"/>
  </cols>
  <sheetData>
    <row r="1" spans="1:11" x14ac:dyDescent="0.25">
      <c r="A1" s="1" t="s">
        <v>7</v>
      </c>
      <c r="D1" t="s">
        <v>16</v>
      </c>
    </row>
    <row r="2" spans="1:11" x14ac:dyDescent="0.25">
      <c r="A2">
        <f>3028237056/1000000</f>
        <v>3028.2370559999999</v>
      </c>
      <c r="B2">
        <f>A2</f>
        <v>3028.2370559999999</v>
      </c>
      <c r="D2">
        <v>-22664432</v>
      </c>
      <c r="E2">
        <f>D2/1000000</f>
        <v>-22.664432000000001</v>
      </c>
      <c r="G2">
        <v>197030944</v>
      </c>
      <c r="H2">
        <f>G2/1000000</f>
        <v>197.03094400000001</v>
      </c>
      <c r="J2">
        <v>174366512</v>
      </c>
      <c r="K2">
        <f>J2/1000000</f>
        <v>174.366512</v>
      </c>
    </row>
    <row r="3" spans="1:11" x14ac:dyDescent="0.25">
      <c r="A3">
        <f>1271039744/1000000</f>
        <v>1271.0397439999999</v>
      </c>
      <c r="B3">
        <f>A3</f>
        <v>1271.0397439999999</v>
      </c>
      <c r="D3">
        <v>72260576</v>
      </c>
      <c r="E3">
        <f t="shared" ref="E3:E66" si="0">D3/1000000</f>
        <v>72.260576</v>
      </c>
      <c r="G3">
        <v>365111104</v>
      </c>
      <c r="H3">
        <f t="shared" ref="H3:H66" si="1">G3/1000000</f>
        <v>365.11110400000001</v>
      </c>
      <c r="J3">
        <v>437371680</v>
      </c>
      <c r="K3">
        <f t="shared" ref="K3:K66" si="2">J3/1000000</f>
        <v>437.37168000000003</v>
      </c>
    </row>
    <row r="4" spans="1:11" x14ac:dyDescent="0.25">
      <c r="A4">
        <v>1506190080</v>
      </c>
      <c r="B4">
        <f>A4/1000000</f>
        <v>1506.1900800000001</v>
      </c>
      <c r="D4">
        <v>249868096</v>
      </c>
      <c r="E4">
        <f t="shared" si="0"/>
        <v>249.86809600000001</v>
      </c>
      <c r="G4">
        <v>444387520</v>
      </c>
      <c r="H4">
        <f t="shared" si="1"/>
        <v>444.38751999999999</v>
      </c>
      <c r="J4">
        <v>694255616</v>
      </c>
      <c r="K4">
        <f t="shared" si="2"/>
        <v>694.25561600000003</v>
      </c>
    </row>
    <row r="5" spans="1:11" x14ac:dyDescent="0.25">
      <c r="A5">
        <v>4763663872</v>
      </c>
      <c r="B5">
        <f t="shared" ref="B5:B68" si="3">A5/1000000</f>
        <v>4763.6638720000001</v>
      </c>
      <c r="D5">
        <v>245340928</v>
      </c>
      <c r="E5">
        <f t="shared" si="0"/>
        <v>245.34092799999999</v>
      </c>
      <c r="G5">
        <v>1553830016</v>
      </c>
      <c r="H5">
        <f t="shared" si="1"/>
        <v>1553.8300159999999</v>
      </c>
      <c r="J5">
        <v>1799170944</v>
      </c>
      <c r="K5">
        <f t="shared" si="2"/>
        <v>1799.170944</v>
      </c>
    </row>
    <row r="6" spans="1:11" x14ac:dyDescent="0.25">
      <c r="A6">
        <v>2836904960</v>
      </c>
      <c r="B6">
        <f t="shared" si="3"/>
        <v>2836.9049599999998</v>
      </c>
      <c r="D6">
        <v>-25072984</v>
      </c>
      <c r="E6">
        <f t="shared" si="0"/>
        <v>-25.072984000000002</v>
      </c>
      <c r="G6">
        <v>122329520</v>
      </c>
      <c r="H6">
        <f t="shared" si="1"/>
        <v>122.32952</v>
      </c>
      <c r="J6">
        <v>97256536</v>
      </c>
      <c r="K6">
        <f t="shared" si="2"/>
        <v>97.256535999999997</v>
      </c>
    </row>
    <row r="7" spans="1:11" x14ac:dyDescent="0.25">
      <c r="A7">
        <v>3533686016</v>
      </c>
      <c r="B7">
        <f t="shared" si="3"/>
        <v>3533.6860160000001</v>
      </c>
      <c r="D7">
        <v>-39493952</v>
      </c>
      <c r="E7">
        <f t="shared" si="0"/>
        <v>-39.493952</v>
      </c>
      <c r="G7">
        <v>688126976</v>
      </c>
      <c r="H7">
        <f t="shared" si="1"/>
        <v>688.12697600000001</v>
      </c>
      <c r="J7">
        <v>648633024</v>
      </c>
      <c r="K7">
        <f t="shared" si="2"/>
        <v>648.63302399999998</v>
      </c>
    </row>
    <row r="8" spans="1:11" x14ac:dyDescent="0.25">
      <c r="A8">
        <v>6557966336</v>
      </c>
      <c r="B8">
        <f t="shared" si="3"/>
        <v>6557.9663360000004</v>
      </c>
      <c r="D8">
        <v>160786176</v>
      </c>
      <c r="E8">
        <f t="shared" si="0"/>
        <v>160.78617600000001</v>
      </c>
      <c r="G8">
        <v>874763328</v>
      </c>
      <c r="H8">
        <f t="shared" si="1"/>
        <v>874.763328</v>
      </c>
      <c r="J8">
        <v>1035549504</v>
      </c>
      <c r="K8">
        <f t="shared" si="2"/>
        <v>1035.5495040000001</v>
      </c>
    </row>
    <row r="9" spans="1:11" x14ac:dyDescent="0.25">
      <c r="A9">
        <v>485316992</v>
      </c>
      <c r="B9">
        <f t="shared" si="3"/>
        <v>485.31699200000003</v>
      </c>
      <c r="D9">
        <v>27501000</v>
      </c>
      <c r="E9">
        <f t="shared" si="0"/>
        <v>27.501000000000001</v>
      </c>
      <c r="G9">
        <v>70364000</v>
      </c>
      <c r="H9">
        <f t="shared" si="1"/>
        <v>70.364000000000004</v>
      </c>
      <c r="J9">
        <v>97865000</v>
      </c>
      <c r="K9">
        <f t="shared" si="2"/>
        <v>97.864999999999995</v>
      </c>
    </row>
    <row r="10" spans="1:11" x14ac:dyDescent="0.25">
      <c r="A10">
        <v>6335645696</v>
      </c>
      <c r="B10">
        <f t="shared" si="3"/>
        <v>6335.6456959999996</v>
      </c>
      <c r="D10">
        <v>155529472</v>
      </c>
      <c r="E10">
        <f t="shared" si="0"/>
        <v>155.529472</v>
      </c>
      <c r="G10">
        <v>1260509824</v>
      </c>
      <c r="H10">
        <f t="shared" si="1"/>
        <v>1260.509824</v>
      </c>
      <c r="J10">
        <v>1416039296</v>
      </c>
      <c r="K10">
        <f t="shared" si="2"/>
        <v>1416.0392959999999</v>
      </c>
    </row>
    <row r="11" spans="1:11" x14ac:dyDescent="0.25">
      <c r="A11">
        <v>4301514752</v>
      </c>
      <c r="B11">
        <f t="shared" si="3"/>
        <v>4301.514752</v>
      </c>
      <c r="D11">
        <v>-45291776</v>
      </c>
      <c r="E11">
        <f t="shared" si="0"/>
        <v>-45.291775999999999</v>
      </c>
      <c r="G11">
        <v>1427103872</v>
      </c>
      <c r="H11">
        <f t="shared" si="1"/>
        <v>1427.1038719999999</v>
      </c>
      <c r="J11">
        <v>1381812096</v>
      </c>
      <c r="K11">
        <f t="shared" si="2"/>
        <v>1381.8120960000001</v>
      </c>
    </row>
    <row r="12" spans="1:11" x14ac:dyDescent="0.25">
      <c r="A12">
        <v>10358047744</v>
      </c>
      <c r="B12">
        <f t="shared" si="3"/>
        <v>10358.047744</v>
      </c>
      <c r="D12">
        <v>159948032</v>
      </c>
      <c r="E12">
        <f t="shared" si="0"/>
        <v>159.94803200000001</v>
      </c>
      <c r="G12">
        <v>1759552000</v>
      </c>
      <c r="H12">
        <f t="shared" si="1"/>
        <v>1759.5519999999999</v>
      </c>
      <c r="J12">
        <v>1919500032</v>
      </c>
      <c r="K12">
        <f t="shared" si="2"/>
        <v>1919.5000319999999</v>
      </c>
    </row>
    <row r="13" spans="1:11" x14ac:dyDescent="0.25">
      <c r="A13">
        <v>5582745088</v>
      </c>
      <c r="B13">
        <f t="shared" si="3"/>
        <v>5582.7450879999997</v>
      </c>
      <c r="D13">
        <v>-52446976</v>
      </c>
      <c r="E13">
        <f t="shared" si="0"/>
        <v>-52.446975999999999</v>
      </c>
      <c r="G13">
        <v>1012840000</v>
      </c>
      <c r="H13">
        <f t="shared" si="1"/>
        <v>1012.84</v>
      </c>
      <c r="J13">
        <v>960393024</v>
      </c>
      <c r="K13">
        <f t="shared" si="2"/>
        <v>960.39302399999997</v>
      </c>
    </row>
    <row r="14" spans="1:11" x14ac:dyDescent="0.25">
      <c r="A14">
        <v>400918016</v>
      </c>
      <c r="B14">
        <f t="shared" si="3"/>
        <v>400.91801600000002</v>
      </c>
      <c r="D14">
        <v>2576588</v>
      </c>
      <c r="E14">
        <f t="shared" si="0"/>
        <v>2.5765880000000001</v>
      </c>
      <c r="G14">
        <v>6097135</v>
      </c>
      <c r="H14">
        <f t="shared" si="1"/>
        <v>6.0971349999999997</v>
      </c>
      <c r="J14">
        <v>8673723</v>
      </c>
      <c r="K14">
        <f t="shared" si="2"/>
        <v>8.6737230000000007</v>
      </c>
    </row>
    <row r="15" spans="1:11" x14ac:dyDescent="0.25">
      <c r="A15">
        <v>4879970304</v>
      </c>
      <c r="B15">
        <f t="shared" si="3"/>
        <v>4879.9703040000004</v>
      </c>
      <c r="D15">
        <v>-34959872</v>
      </c>
      <c r="E15">
        <f t="shared" si="0"/>
        <v>-34.959871999999997</v>
      </c>
      <c r="G15">
        <v>739950208</v>
      </c>
      <c r="H15">
        <f t="shared" si="1"/>
        <v>739.95020799999998</v>
      </c>
      <c r="J15">
        <v>704990336</v>
      </c>
      <c r="K15">
        <f t="shared" si="2"/>
        <v>704.99033599999996</v>
      </c>
    </row>
    <row r="16" spans="1:11" x14ac:dyDescent="0.25">
      <c r="A16">
        <v>1129232640</v>
      </c>
      <c r="B16">
        <f t="shared" si="3"/>
        <v>1129.2326399999999</v>
      </c>
      <c r="D16">
        <v>114247568</v>
      </c>
      <c r="E16">
        <f t="shared" si="0"/>
        <v>114.247568</v>
      </c>
      <c r="G16">
        <v>251185648</v>
      </c>
      <c r="H16">
        <f t="shared" si="1"/>
        <v>251.18564799999999</v>
      </c>
      <c r="J16">
        <v>365433216</v>
      </c>
      <c r="K16">
        <f t="shared" si="2"/>
        <v>365.43321600000002</v>
      </c>
    </row>
    <row r="17" spans="1:11" x14ac:dyDescent="0.25">
      <c r="A17">
        <v>2892499968</v>
      </c>
      <c r="B17">
        <f t="shared" si="3"/>
        <v>2892.4999680000001</v>
      </c>
      <c r="D17">
        <v>-28800000</v>
      </c>
      <c r="E17">
        <f t="shared" si="0"/>
        <v>-28.8</v>
      </c>
      <c r="G17">
        <v>910800000</v>
      </c>
      <c r="H17">
        <f t="shared" si="1"/>
        <v>910.8</v>
      </c>
      <c r="J17">
        <v>882000000</v>
      </c>
      <c r="K17">
        <f t="shared" si="2"/>
        <v>882</v>
      </c>
    </row>
    <row r="18" spans="1:11" x14ac:dyDescent="0.25">
      <c r="A18">
        <v>3541990912</v>
      </c>
      <c r="B18">
        <f t="shared" si="3"/>
        <v>3541.9909120000002</v>
      </c>
      <c r="D18">
        <v>142740992</v>
      </c>
      <c r="E18">
        <f t="shared" si="0"/>
        <v>142.74099200000001</v>
      </c>
      <c r="G18">
        <v>2045271040</v>
      </c>
      <c r="H18">
        <f t="shared" si="1"/>
        <v>2045.2710400000001</v>
      </c>
      <c r="J18">
        <v>2188012032</v>
      </c>
      <c r="K18">
        <f t="shared" si="2"/>
        <v>2188.0120320000001</v>
      </c>
    </row>
    <row r="19" spans="1:11" x14ac:dyDescent="0.25">
      <c r="A19">
        <v>4817566208</v>
      </c>
      <c r="B19">
        <f t="shared" si="3"/>
        <v>4817.5662080000002</v>
      </c>
      <c r="D19">
        <v>117085056</v>
      </c>
      <c r="E19">
        <f t="shared" si="0"/>
        <v>117.08505599999999</v>
      </c>
      <c r="G19">
        <v>1466619008</v>
      </c>
      <c r="H19">
        <f t="shared" si="1"/>
        <v>1466.6190079999999</v>
      </c>
      <c r="J19">
        <v>1583704064</v>
      </c>
      <c r="K19">
        <f t="shared" si="2"/>
        <v>1583.704064</v>
      </c>
    </row>
    <row r="20" spans="1:11" x14ac:dyDescent="0.25">
      <c r="A20">
        <v>8201219072</v>
      </c>
      <c r="B20">
        <f t="shared" si="3"/>
        <v>8201.2190719999999</v>
      </c>
      <c r="D20">
        <v>265108480</v>
      </c>
      <c r="E20">
        <f t="shared" si="0"/>
        <v>265.10847999999999</v>
      </c>
      <c r="G20">
        <v>3118192640</v>
      </c>
      <c r="H20">
        <f t="shared" si="1"/>
        <v>3118.1926400000002</v>
      </c>
      <c r="J20">
        <v>3383301120</v>
      </c>
      <c r="K20">
        <f t="shared" si="2"/>
        <v>3383.3011200000001</v>
      </c>
    </row>
    <row r="21" spans="1:11" x14ac:dyDescent="0.25">
      <c r="A21">
        <v>5144983040</v>
      </c>
      <c r="B21">
        <f t="shared" si="3"/>
        <v>5144.9830400000001</v>
      </c>
      <c r="D21">
        <v>-8868000</v>
      </c>
      <c r="E21">
        <f t="shared" si="0"/>
        <v>-8.8680000000000003</v>
      </c>
      <c r="G21">
        <v>240852000</v>
      </c>
      <c r="H21">
        <f t="shared" si="1"/>
        <v>240.852</v>
      </c>
      <c r="J21">
        <v>231984000</v>
      </c>
      <c r="K21">
        <f t="shared" si="2"/>
        <v>231.98400000000001</v>
      </c>
    </row>
    <row r="22" spans="1:11" x14ac:dyDescent="0.25">
      <c r="A22">
        <v>2065295616</v>
      </c>
      <c r="B22">
        <f t="shared" si="3"/>
        <v>2065.2956159999999</v>
      </c>
      <c r="D22">
        <v>-1888840</v>
      </c>
      <c r="E22">
        <f t="shared" si="0"/>
        <v>-1.8888400000000001</v>
      </c>
      <c r="G22">
        <v>28289576</v>
      </c>
      <c r="H22">
        <f t="shared" si="1"/>
        <v>28.289576</v>
      </c>
      <c r="J22">
        <v>26400736</v>
      </c>
      <c r="K22">
        <f t="shared" si="2"/>
        <v>26.400735999999998</v>
      </c>
    </row>
    <row r="23" spans="1:11" x14ac:dyDescent="0.25">
      <c r="A23">
        <v>2418853888</v>
      </c>
      <c r="B23">
        <f t="shared" si="3"/>
        <v>2418.8538880000001</v>
      </c>
      <c r="D23">
        <v>-4931008</v>
      </c>
      <c r="E23">
        <f t="shared" si="0"/>
        <v>-4.9310080000000003</v>
      </c>
      <c r="G23">
        <v>270463008</v>
      </c>
      <c r="H23">
        <f t="shared" si="1"/>
        <v>270.463008</v>
      </c>
      <c r="J23">
        <v>265532000</v>
      </c>
      <c r="K23">
        <f t="shared" si="2"/>
        <v>265.53199999999998</v>
      </c>
    </row>
    <row r="24" spans="1:11" x14ac:dyDescent="0.25">
      <c r="A24">
        <v>2904100096</v>
      </c>
      <c r="B24">
        <f t="shared" si="3"/>
        <v>2904.1000960000001</v>
      </c>
      <c r="D24">
        <v>-10600000</v>
      </c>
      <c r="E24">
        <f t="shared" si="0"/>
        <v>-10.6</v>
      </c>
      <c r="G24">
        <v>77900000</v>
      </c>
      <c r="H24">
        <f t="shared" si="1"/>
        <v>77.900000000000006</v>
      </c>
      <c r="J24">
        <v>67300000</v>
      </c>
      <c r="K24">
        <f t="shared" si="2"/>
        <v>67.3</v>
      </c>
    </row>
    <row r="25" spans="1:11" x14ac:dyDescent="0.25">
      <c r="A25">
        <v>708209920</v>
      </c>
      <c r="B25">
        <f t="shared" si="3"/>
        <v>708.20992000000001</v>
      </c>
      <c r="D25">
        <v>-330524404</v>
      </c>
      <c r="E25">
        <f t="shared" si="0"/>
        <v>-330.524404</v>
      </c>
      <c r="G25">
        <v>375957408</v>
      </c>
      <c r="H25">
        <f t="shared" si="1"/>
        <v>375.95740799999999</v>
      </c>
      <c r="J25">
        <v>45433004</v>
      </c>
      <c r="K25">
        <f t="shared" si="2"/>
        <v>45.433003999999997</v>
      </c>
    </row>
    <row r="26" spans="1:11" x14ac:dyDescent="0.25">
      <c r="A26">
        <v>12941366272</v>
      </c>
      <c r="B26">
        <f t="shared" si="3"/>
        <v>12941.366271999999</v>
      </c>
      <c r="D26">
        <v>-459776</v>
      </c>
      <c r="E26">
        <f t="shared" si="0"/>
        <v>-0.45977600000000002</v>
      </c>
      <c r="G26">
        <v>3953957888</v>
      </c>
      <c r="H26">
        <f t="shared" si="1"/>
        <v>3953.9578879999999</v>
      </c>
      <c r="J26">
        <v>3953498112</v>
      </c>
      <c r="K26">
        <f t="shared" si="2"/>
        <v>3953.4981120000002</v>
      </c>
    </row>
    <row r="27" spans="1:11" x14ac:dyDescent="0.25">
      <c r="A27">
        <v>852104000</v>
      </c>
      <c r="B27">
        <f t="shared" si="3"/>
        <v>852.10400000000004</v>
      </c>
      <c r="D27">
        <v>-19664992</v>
      </c>
      <c r="E27">
        <f t="shared" si="0"/>
        <v>-19.664992000000002</v>
      </c>
      <c r="G27">
        <v>135484992</v>
      </c>
      <c r="H27">
        <f t="shared" si="1"/>
        <v>135.48499200000001</v>
      </c>
      <c r="J27">
        <v>115820000</v>
      </c>
      <c r="K27">
        <f t="shared" si="2"/>
        <v>115.82</v>
      </c>
    </row>
    <row r="28" spans="1:11" x14ac:dyDescent="0.25">
      <c r="A28">
        <v>4014386944</v>
      </c>
      <c r="B28">
        <f t="shared" si="3"/>
        <v>4014.3869439999999</v>
      </c>
      <c r="D28">
        <v>144996864</v>
      </c>
      <c r="E28">
        <f t="shared" si="0"/>
        <v>144.99686399999999</v>
      </c>
      <c r="G28">
        <v>2858337024</v>
      </c>
      <c r="H28">
        <f t="shared" si="1"/>
        <v>2858.3370239999999</v>
      </c>
      <c r="J28">
        <v>3003333888</v>
      </c>
      <c r="K28">
        <f t="shared" si="2"/>
        <v>3003.3338880000001</v>
      </c>
    </row>
    <row r="29" spans="1:11" x14ac:dyDescent="0.25">
      <c r="A29">
        <v>6517380096</v>
      </c>
      <c r="B29">
        <f t="shared" si="3"/>
        <v>6517.3800959999999</v>
      </c>
      <c r="D29">
        <v>-31904128</v>
      </c>
      <c r="E29">
        <f t="shared" si="0"/>
        <v>-31.904128</v>
      </c>
      <c r="G29">
        <v>1962199040</v>
      </c>
      <c r="H29">
        <f t="shared" si="1"/>
        <v>1962.19904</v>
      </c>
      <c r="J29">
        <v>1930294912</v>
      </c>
      <c r="K29">
        <f t="shared" si="2"/>
        <v>1930.2949120000001</v>
      </c>
    </row>
    <row r="30" spans="1:11" x14ac:dyDescent="0.25">
      <c r="A30">
        <v>8997005312</v>
      </c>
      <c r="B30">
        <f t="shared" si="3"/>
        <v>8997.0053119999993</v>
      </c>
      <c r="D30">
        <v>-89439008</v>
      </c>
      <c r="E30">
        <f t="shared" si="0"/>
        <v>-89.439008000000001</v>
      </c>
      <c r="G30">
        <v>362404000</v>
      </c>
      <c r="H30">
        <f t="shared" si="1"/>
        <v>362.404</v>
      </c>
      <c r="J30">
        <v>272964992</v>
      </c>
      <c r="K30">
        <f t="shared" si="2"/>
        <v>272.964992</v>
      </c>
    </row>
    <row r="31" spans="1:11" x14ac:dyDescent="0.25">
      <c r="A31">
        <v>11729817600</v>
      </c>
      <c r="B31">
        <f t="shared" si="3"/>
        <v>11729.8176</v>
      </c>
      <c r="D31">
        <v>886201088</v>
      </c>
      <c r="E31">
        <f t="shared" si="0"/>
        <v>886.20108800000003</v>
      </c>
      <c r="G31">
        <v>2475284992</v>
      </c>
      <c r="H31">
        <f t="shared" si="1"/>
        <v>2475.2849919999999</v>
      </c>
      <c r="J31">
        <v>3361486080</v>
      </c>
      <c r="K31">
        <f t="shared" si="2"/>
        <v>3361.4860800000001</v>
      </c>
    </row>
    <row r="32" spans="1:11" x14ac:dyDescent="0.25">
      <c r="A32">
        <v>148568000</v>
      </c>
      <c r="B32">
        <f t="shared" si="3"/>
        <v>148.56800000000001</v>
      </c>
      <c r="D32">
        <v>29359000</v>
      </c>
      <c r="E32">
        <f t="shared" si="0"/>
        <v>29.359000000000002</v>
      </c>
      <c r="G32">
        <v>22489000</v>
      </c>
      <c r="H32">
        <f t="shared" si="1"/>
        <v>22.489000000000001</v>
      </c>
      <c r="J32">
        <v>51848000</v>
      </c>
      <c r="K32">
        <f t="shared" si="2"/>
        <v>51.847999999999999</v>
      </c>
    </row>
    <row r="33" spans="1:11" x14ac:dyDescent="0.25">
      <c r="A33">
        <v>19570036736</v>
      </c>
      <c r="B33">
        <f t="shared" si="3"/>
        <v>19570.036735999998</v>
      </c>
      <c r="D33">
        <v>425066688</v>
      </c>
      <c r="E33">
        <f t="shared" si="0"/>
        <v>425.066688</v>
      </c>
      <c r="G33">
        <v>773962944</v>
      </c>
      <c r="H33">
        <f t="shared" si="1"/>
        <v>773.96294399999999</v>
      </c>
      <c r="J33">
        <v>1199029632</v>
      </c>
      <c r="K33">
        <f t="shared" si="2"/>
        <v>1199.029632</v>
      </c>
    </row>
    <row r="34" spans="1:11" x14ac:dyDescent="0.25">
      <c r="A34">
        <v>5918130176</v>
      </c>
      <c r="B34">
        <f t="shared" si="3"/>
        <v>5918.1301759999997</v>
      </c>
      <c r="D34">
        <v>14727000</v>
      </c>
      <c r="E34">
        <f t="shared" si="0"/>
        <v>14.727</v>
      </c>
      <c r="G34">
        <v>33878000</v>
      </c>
      <c r="H34">
        <f t="shared" si="1"/>
        <v>33.878</v>
      </c>
      <c r="J34">
        <v>48605000</v>
      </c>
      <c r="K34">
        <f t="shared" si="2"/>
        <v>48.604999999999997</v>
      </c>
    </row>
    <row r="35" spans="1:11" x14ac:dyDescent="0.25">
      <c r="A35">
        <v>3317648896</v>
      </c>
      <c r="B35">
        <f t="shared" si="3"/>
        <v>3317.6488960000001</v>
      </c>
      <c r="D35">
        <v>86450000</v>
      </c>
      <c r="E35">
        <f t="shared" si="0"/>
        <v>86.45</v>
      </c>
      <c r="G35">
        <v>263614000</v>
      </c>
      <c r="H35">
        <f t="shared" si="1"/>
        <v>263.61399999999998</v>
      </c>
      <c r="J35">
        <v>350064000</v>
      </c>
      <c r="K35">
        <f t="shared" si="2"/>
        <v>350.06400000000002</v>
      </c>
    </row>
    <row r="36" spans="1:11" x14ac:dyDescent="0.25">
      <c r="A36">
        <v>32490000</v>
      </c>
      <c r="B36">
        <f t="shared" si="3"/>
        <v>32.49</v>
      </c>
      <c r="D36">
        <v>130000</v>
      </c>
      <c r="E36">
        <f t="shared" si="0"/>
        <v>0.13</v>
      </c>
      <c r="H36">
        <f t="shared" si="1"/>
        <v>0</v>
      </c>
      <c r="J36">
        <v>130000</v>
      </c>
      <c r="K36">
        <f t="shared" si="2"/>
        <v>0.13</v>
      </c>
    </row>
    <row r="37" spans="1:11" x14ac:dyDescent="0.25">
      <c r="A37">
        <v>170212992</v>
      </c>
      <c r="B37">
        <f t="shared" si="3"/>
        <v>170.21299200000001</v>
      </c>
      <c r="D37">
        <v>16925000</v>
      </c>
      <c r="E37">
        <f t="shared" si="0"/>
        <v>16.925000000000001</v>
      </c>
      <c r="G37">
        <v>7638000</v>
      </c>
      <c r="H37">
        <f t="shared" si="1"/>
        <v>7.6379999999999999</v>
      </c>
      <c r="J37">
        <v>24563000</v>
      </c>
      <c r="K37">
        <f t="shared" si="2"/>
        <v>24.562999999999999</v>
      </c>
    </row>
    <row r="38" spans="1:11" x14ac:dyDescent="0.25">
      <c r="A38">
        <v>22266157056</v>
      </c>
      <c r="B38">
        <f t="shared" si="3"/>
        <v>22266.157056</v>
      </c>
      <c r="D38">
        <v>-29593088</v>
      </c>
      <c r="E38">
        <f t="shared" si="0"/>
        <v>-29.593088000000002</v>
      </c>
      <c r="G38">
        <v>4146500096</v>
      </c>
      <c r="H38">
        <f t="shared" si="1"/>
        <v>4146.5000959999998</v>
      </c>
      <c r="J38">
        <v>4116907008</v>
      </c>
      <c r="K38">
        <f t="shared" si="2"/>
        <v>4116.9070080000001</v>
      </c>
    </row>
    <row r="39" spans="1:11" x14ac:dyDescent="0.25">
      <c r="A39">
        <v>5025339904</v>
      </c>
      <c r="B39">
        <f t="shared" si="3"/>
        <v>5025.3399040000004</v>
      </c>
      <c r="D39">
        <v>301769984</v>
      </c>
      <c r="E39">
        <f t="shared" si="0"/>
        <v>301.76998400000002</v>
      </c>
      <c r="G39">
        <v>2063309056</v>
      </c>
      <c r="H39">
        <f t="shared" si="1"/>
        <v>2063.3090560000001</v>
      </c>
      <c r="J39">
        <v>2365079040</v>
      </c>
      <c r="K39">
        <f t="shared" si="2"/>
        <v>2365.0790400000001</v>
      </c>
    </row>
    <row r="40" spans="1:11" x14ac:dyDescent="0.25">
      <c r="A40">
        <v>2850299904</v>
      </c>
      <c r="B40">
        <f t="shared" si="3"/>
        <v>2850.299904</v>
      </c>
      <c r="D40">
        <v>-2099968</v>
      </c>
      <c r="E40">
        <f t="shared" si="0"/>
        <v>-2.0999680000000001</v>
      </c>
      <c r="G40">
        <v>745299968</v>
      </c>
      <c r="H40">
        <f t="shared" si="1"/>
        <v>745.29996800000004</v>
      </c>
      <c r="J40">
        <v>743200000</v>
      </c>
      <c r="K40">
        <f t="shared" si="2"/>
        <v>743.2</v>
      </c>
    </row>
    <row r="41" spans="1:11" x14ac:dyDescent="0.25">
      <c r="A41">
        <v>2238715904</v>
      </c>
      <c r="B41">
        <f t="shared" si="3"/>
        <v>2238.7159040000001</v>
      </c>
      <c r="D41">
        <v>38897008</v>
      </c>
      <c r="E41">
        <f t="shared" si="0"/>
        <v>38.897008</v>
      </c>
      <c r="G41">
        <v>176156992</v>
      </c>
      <c r="H41">
        <f t="shared" si="1"/>
        <v>176.156992</v>
      </c>
      <c r="J41">
        <v>215054000</v>
      </c>
      <c r="K41">
        <f t="shared" si="2"/>
        <v>215.054</v>
      </c>
    </row>
    <row r="42" spans="1:11" x14ac:dyDescent="0.25">
      <c r="A42">
        <v>857062016</v>
      </c>
      <c r="B42">
        <f t="shared" si="3"/>
        <v>857.06201599999997</v>
      </c>
      <c r="D42">
        <v>3951000</v>
      </c>
      <c r="E42">
        <f t="shared" si="0"/>
        <v>3.9510000000000001</v>
      </c>
      <c r="G42">
        <v>54703000</v>
      </c>
      <c r="H42">
        <f t="shared" si="1"/>
        <v>54.703000000000003</v>
      </c>
      <c r="J42">
        <v>58654000</v>
      </c>
      <c r="K42">
        <f t="shared" si="2"/>
        <v>58.654000000000003</v>
      </c>
    </row>
    <row r="43" spans="1:11" x14ac:dyDescent="0.25">
      <c r="A43">
        <v>2089037952</v>
      </c>
      <c r="B43">
        <f t="shared" si="3"/>
        <v>2089.0379520000001</v>
      </c>
      <c r="D43">
        <v>-437004992</v>
      </c>
      <c r="E43">
        <f t="shared" si="0"/>
        <v>-437.00499200000002</v>
      </c>
      <c r="G43">
        <v>881214976</v>
      </c>
      <c r="H43">
        <f t="shared" si="1"/>
        <v>881.21497599999998</v>
      </c>
      <c r="J43">
        <v>444209984</v>
      </c>
      <c r="K43">
        <f t="shared" si="2"/>
        <v>444.20998400000002</v>
      </c>
    </row>
    <row r="44" spans="1:11" x14ac:dyDescent="0.25">
      <c r="A44">
        <v>863422016</v>
      </c>
      <c r="B44">
        <f t="shared" si="3"/>
        <v>863.42201599999999</v>
      </c>
      <c r="D44">
        <v>-4008240</v>
      </c>
      <c r="E44">
        <f t="shared" si="0"/>
        <v>-4.0082399999999998</v>
      </c>
      <c r="G44">
        <v>186416240</v>
      </c>
      <c r="H44">
        <f t="shared" si="1"/>
        <v>186.41623999999999</v>
      </c>
      <c r="J44">
        <v>182408000</v>
      </c>
      <c r="K44">
        <f t="shared" si="2"/>
        <v>182.40799999999999</v>
      </c>
    </row>
    <row r="45" spans="1:11" x14ac:dyDescent="0.25">
      <c r="A45">
        <v>1582075008</v>
      </c>
      <c r="B45">
        <f t="shared" si="3"/>
        <v>1582.075008</v>
      </c>
      <c r="D45">
        <v>88112960</v>
      </c>
      <c r="E45">
        <f t="shared" si="0"/>
        <v>88.112960000000001</v>
      </c>
      <c r="G45">
        <v>695950016</v>
      </c>
      <c r="H45">
        <f t="shared" si="1"/>
        <v>695.95001600000001</v>
      </c>
      <c r="J45">
        <v>784062976</v>
      </c>
      <c r="K45">
        <f t="shared" si="2"/>
        <v>784.06297600000005</v>
      </c>
    </row>
    <row r="46" spans="1:11" x14ac:dyDescent="0.25">
      <c r="A46">
        <v>4513648128</v>
      </c>
      <c r="B46">
        <f t="shared" si="3"/>
        <v>4513.6481279999998</v>
      </c>
      <c r="D46">
        <v>47680000</v>
      </c>
      <c r="E46">
        <f t="shared" si="0"/>
        <v>47.68</v>
      </c>
      <c r="G46">
        <v>317788000</v>
      </c>
      <c r="H46">
        <f t="shared" si="1"/>
        <v>317.78800000000001</v>
      </c>
      <c r="J46">
        <v>365468000</v>
      </c>
      <c r="K46">
        <f t="shared" si="2"/>
        <v>365.46800000000002</v>
      </c>
    </row>
    <row r="47" spans="1:11" x14ac:dyDescent="0.25">
      <c r="A47">
        <v>3468025088</v>
      </c>
      <c r="B47">
        <f t="shared" si="3"/>
        <v>3468.0250879999999</v>
      </c>
      <c r="D47">
        <v>-52265984</v>
      </c>
      <c r="E47">
        <f t="shared" si="0"/>
        <v>-52.265984000000003</v>
      </c>
      <c r="G47">
        <v>2229801984</v>
      </c>
      <c r="H47">
        <f t="shared" si="1"/>
        <v>2229.8019840000002</v>
      </c>
      <c r="J47">
        <v>2177536000</v>
      </c>
      <c r="K47">
        <f t="shared" si="2"/>
        <v>2177.5360000000001</v>
      </c>
    </row>
    <row r="48" spans="1:11" x14ac:dyDescent="0.25">
      <c r="A48">
        <v>2380230912</v>
      </c>
      <c r="B48">
        <f t="shared" si="3"/>
        <v>2380.230912</v>
      </c>
      <c r="D48">
        <v>33848000</v>
      </c>
      <c r="E48">
        <f t="shared" si="0"/>
        <v>33.847999999999999</v>
      </c>
      <c r="G48">
        <v>150150000</v>
      </c>
      <c r="H48">
        <f t="shared" si="1"/>
        <v>150.15</v>
      </c>
      <c r="J48">
        <v>183998000</v>
      </c>
      <c r="K48">
        <f t="shared" si="2"/>
        <v>183.99799999999999</v>
      </c>
    </row>
    <row r="49" spans="1:11" x14ac:dyDescent="0.25">
      <c r="A49">
        <v>4943540224</v>
      </c>
      <c r="B49">
        <f t="shared" si="3"/>
        <v>4943.5402240000003</v>
      </c>
      <c r="D49">
        <v>133840000</v>
      </c>
      <c r="E49">
        <f t="shared" si="0"/>
        <v>133.84</v>
      </c>
      <c r="G49">
        <v>639459968</v>
      </c>
      <c r="H49">
        <f t="shared" si="1"/>
        <v>639.459968</v>
      </c>
      <c r="J49">
        <v>773299968</v>
      </c>
      <c r="K49">
        <f t="shared" si="2"/>
        <v>773.29996800000004</v>
      </c>
    </row>
    <row r="50" spans="1:11" x14ac:dyDescent="0.25">
      <c r="A50">
        <v>3263592960</v>
      </c>
      <c r="B50">
        <f t="shared" si="3"/>
        <v>3263.5929599999999</v>
      </c>
      <c r="D50">
        <v>-147535872</v>
      </c>
      <c r="E50">
        <f t="shared" si="0"/>
        <v>-147.53587200000001</v>
      </c>
      <c r="G50">
        <v>2609160960</v>
      </c>
      <c r="H50">
        <f t="shared" si="1"/>
        <v>2609.1609600000002</v>
      </c>
      <c r="J50">
        <v>2461625088</v>
      </c>
      <c r="K50">
        <f t="shared" si="2"/>
        <v>2461.6250879999998</v>
      </c>
    </row>
    <row r="51" spans="1:11" x14ac:dyDescent="0.25">
      <c r="A51">
        <v>3903470080</v>
      </c>
      <c r="B51">
        <f t="shared" si="3"/>
        <v>3903.4700800000001</v>
      </c>
      <c r="D51">
        <v>317062016</v>
      </c>
      <c r="E51">
        <f t="shared" si="0"/>
        <v>317.06201600000003</v>
      </c>
      <c r="G51">
        <v>1331097984</v>
      </c>
      <c r="H51">
        <f t="shared" si="1"/>
        <v>1331.097984</v>
      </c>
      <c r="J51">
        <v>1648160000</v>
      </c>
      <c r="K51">
        <f t="shared" si="2"/>
        <v>1648.16</v>
      </c>
    </row>
    <row r="52" spans="1:11" x14ac:dyDescent="0.25">
      <c r="A52">
        <v>4104247040</v>
      </c>
      <c r="B52">
        <f t="shared" si="3"/>
        <v>4104.2470400000002</v>
      </c>
      <c r="D52">
        <v>35574016</v>
      </c>
      <c r="E52">
        <f t="shared" si="0"/>
        <v>35.574016</v>
      </c>
      <c r="G52">
        <v>2502010112</v>
      </c>
      <c r="H52">
        <f t="shared" si="1"/>
        <v>2502.0101119999999</v>
      </c>
      <c r="J52">
        <v>2537584128</v>
      </c>
      <c r="K52">
        <f t="shared" si="2"/>
        <v>2537.584128</v>
      </c>
    </row>
    <row r="53" spans="1:11" x14ac:dyDescent="0.25">
      <c r="A53">
        <v>560006528</v>
      </c>
      <c r="B53">
        <f t="shared" si="3"/>
        <v>560.006528</v>
      </c>
      <c r="D53">
        <v>-919063</v>
      </c>
      <c r="E53">
        <f t="shared" si="0"/>
        <v>-0.91906299999999996</v>
      </c>
      <c r="G53">
        <v>4067000</v>
      </c>
      <c r="H53">
        <f t="shared" si="1"/>
        <v>4.0670000000000002</v>
      </c>
      <c r="J53">
        <v>3147937</v>
      </c>
      <c r="K53">
        <f t="shared" si="2"/>
        <v>3.1479370000000002</v>
      </c>
    </row>
    <row r="54" spans="1:11" x14ac:dyDescent="0.25">
      <c r="A54">
        <v>3875699968</v>
      </c>
      <c r="B54">
        <f t="shared" si="3"/>
        <v>3875.6999679999999</v>
      </c>
      <c r="D54">
        <v>318000000</v>
      </c>
      <c r="E54">
        <f t="shared" si="0"/>
        <v>318</v>
      </c>
      <c r="G54">
        <v>1474499968</v>
      </c>
      <c r="H54">
        <f t="shared" si="1"/>
        <v>1474.4999680000001</v>
      </c>
      <c r="J54">
        <v>1792499968</v>
      </c>
      <c r="K54">
        <f t="shared" si="2"/>
        <v>1792.4999680000001</v>
      </c>
    </row>
    <row r="55" spans="1:11" x14ac:dyDescent="0.25">
      <c r="A55">
        <v>13463000064</v>
      </c>
      <c r="B55">
        <f t="shared" si="3"/>
        <v>13463.000064</v>
      </c>
      <c r="D55">
        <v>-2720800256</v>
      </c>
      <c r="E55">
        <f t="shared" si="0"/>
        <v>-2720.800256</v>
      </c>
      <c r="G55">
        <v>7049900032</v>
      </c>
      <c r="H55">
        <f t="shared" si="1"/>
        <v>7049.9000319999996</v>
      </c>
      <c r="J55">
        <v>4329099776</v>
      </c>
      <c r="K55">
        <f t="shared" si="2"/>
        <v>4329.099776</v>
      </c>
    </row>
    <row r="56" spans="1:11" x14ac:dyDescent="0.25">
      <c r="A56">
        <v>3969900032</v>
      </c>
      <c r="B56">
        <f t="shared" si="3"/>
        <v>3969.900032</v>
      </c>
      <c r="D56">
        <v>-5663008</v>
      </c>
      <c r="E56">
        <f t="shared" si="0"/>
        <v>-5.6630079999999996</v>
      </c>
      <c r="G56">
        <v>534663008</v>
      </c>
      <c r="H56">
        <f t="shared" si="1"/>
        <v>534.66300799999999</v>
      </c>
      <c r="J56">
        <v>529000000</v>
      </c>
      <c r="K56">
        <f t="shared" si="2"/>
        <v>529</v>
      </c>
    </row>
    <row r="57" spans="1:11" x14ac:dyDescent="0.25">
      <c r="A57">
        <v>3764244992</v>
      </c>
      <c r="B57">
        <f t="shared" si="3"/>
        <v>3764.2449919999999</v>
      </c>
      <c r="D57">
        <v>-57364000</v>
      </c>
      <c r="E57">
        <f t="shared" si="0"/>
        <v>-57.363999999999997</v>
      </c>
      <c r="G57">
        <v>163118000</v>
      </c>
      <c r="H57">
        <f t="shared" si="1"/>
        <v>163.11799999999999</v>
      </c>
      <c r="J57">
        <v>105754000</v>
      </c>
      <c r="K57">
        <f t="shared" si="2"/>
        <v>105.754</v>
      </c>
    </row>
    <row r="58" spans="1:11" x14ac:dyDescent="0.25">
      <c r="A58">
        <v>1614749952</v>
      </c>
      <c r="B58">
        <f t="shared" si="3"/>
        <v>1614.7499519999999</v>
      </c>
      <c r="D58">
        <v>8248000</v>
      </c>
      <c r="E58">
        <f t="shared" si="0"/>
        <v>8.2479999999999993</v>
      </c>
      <c r="G58">
        <v>278908000</v>
      </c>
      <c r="H58">
        <f t="shared" si="1"/>
        <v>278.90800000000002</v>
      </c>
      <c r="J58">
        <v>287156000</v>
      </c>
      <c r="K58">
        <f t="shared" si="2"/>
        <v>287.15600000000001</v>
      </c>
    </row>
    <row r="59" spans="1:11" x14ac:dyDescent="0.25">
      <c r="A59">
        <v>4280099072</v>
      </c>
      <c r="B59">
        <f t="shared" si="3"/>
        <v>4280.099072</v>
      </c>
      <c r="D59">
        <v>-77333984</v>
      </c>
      <c r="E59">
        <f t="shared" si="0"/>
        <v>-77.333984000000001</v>
      </c>
      <c r="G59">
        <v>501956992</v>
      </c>
      <c r="H59">
        <f t="shared" si="1"/>
        <v>501.95699200000001</v>
      </c>
      <c r="J59">
        <v>424623008</v>
      </c>
      <c r="K59">
        <f t="shared" si="2"/>
        <v>424.62300800000003</v>
      </c>
    </row>
    <row r="60" spans="1:11" x14ac:dyDescent="0.25">
      <c r="A60">
        <v>5627063808</v>
      </c>
      <c r="B60">
        <f t="shared" si="3"/>
        <v>5627.0638079999999</v>
      </c>
      <c r="D60">
        <v>-166818048</v>
      </c>
      <c r="E60">
        <f t="shared" si="0"/>
        <v>-166.818048</v>
      </c>
      <c r="G60">
        <v>2464884992</v>
      </c>
      <c r="H60">
        <f t="shared" si="1"/>
        <v>2464.8849919999998</v>
      </c>
      <c r="J60">
        <v>2298066944</v>
      </c>
      <c r="K60">
        <f t="shared" si="2"/>
        <v>2298.0669440000001</v>
      </c>
    </row>
    <row r="61" spans="1:11" x14ac:dyDescent="0.25">
      <c r="A61">
        <v>3504900096</v>
      </c>
      <c r="B61">
        <f t="shared" si="3"/>
        <v>3504.9000959999998</v>
      </c>
      <c r="D61">
        <v>-167960064</v>
      </c>
      <c r="E61">
        <f t="shared" si="0"/>
        <v>-167.96006399999999</v>
      </c>
      <c r="G61">
        <v>2327480064</v>
      </c>
      <c r="H61">
        <f t="shared" si="1"/>
        <v>2327.4800639999999</v>
      </c>
      <c r="J61">
        <v>2159520000</v>
      </c>
      <c r="K61">
        <f t="shared" si="2"/>
        <v>2159.52</v>
      </c>
    </row>
    <row r="62" spans="1:11" x14ac:dyDescent="0.25">
      <c r="A62">
        <v>1797086080</v>
      </c>
      <c r="B62">
        <f t="shared" si="3"/>
        <v>1797.08608</v>
      </c>
      <c r="D62">
        <v>276131328</v>
      </c>
      <c r="E62">
        <f t="shared" si="0"/>
        <v>276.131328</v>
      </c>
      <c r="G62">
        <v>493619008</v>
      </c>
      <c r="H62">
        <f t="shared" si="1"/>
        <v>493.61900800000001</v>
      </c>
      <c r="J62">
        <v>769750336</v>
      </c>
      <c r="K62">
        <f t="shared" si="2"/>
        <v>769.75033599999995</v>
      </c>
    </row>
    <row r="63" spans="1:11" x14ac:dyDescent="0.25">
      <c r="A63">
        <v>5458833408</v>
      </c>
      <c r="B63">
        <f t="shared" si="3"/>
        <v>5458.8334080000004</v>
      </c>
      <c r="D63">
        <v>-118556288</v>
      </c>
      <c r="E63">
        <f t="shared" si="0"/>
        <v>-118.556288</v>
      </c>
      <c r="G63">
        <v>2077670144</v>
      </c>
      <c r="H63">
        <f t="shared" si="1"/>
        <v>2077.6701440000002</v>
      </c>
      <c r="J63">
        <v>1959113856</v>
      </c>
      <c r="K63">
        <f t="shared" si="2"/>
        <v>1959.1138559999999</v>
      </c>
    </row>
    <row r="64" spans="1:11" x14ac:dyDescent="0.25">
      <c r="A64">
        <v>2900791808</v>
      </c>
      <c r="B64">
        <f t="shared" si="3"/>
        <v>2900.7918079999999</v>
      </c>
      <c r="D64">
        <v>-51092864</v>
      </c>
      <c r="E64">
        <f t="shared" si="0"/>
        <v>-51.092863999999999</v>
      </c>
      <c r="G64">
        <v>728083008</v>
      </c>
      <c r="H64">
        <f t="shared" si="1"/>
        <v>728.08300799999995</v>
      </c>
      <c r="J64">
        <v>676990144</v>
      </c>
      <c r="K64">
        <f t="shared" si="2"/>
        <v>676.99014399999999</v>
      </c>
    </row>
    <row r="65" spans="1:11" x14ac:dyDescent="0.25">
      <c r="A65">
        <v>2141554176</v>
      </c>
      <c r="B65">
        <f t="shared" si="3"/>
        <v>2141.5541760000001</v>
      </c>
      <c r="D65">
        <v>-21451056</v>
      </c>
      <c r="E65">
        <f t="shared" si="0"/>
        <v>-21.451056000000001</v>
      </c>
      <c r="G65">
        <v>257791120</v>
      </c>
      <c r="H65">
        <f t="shared" si="1"/>
        <v>257.79111999999998</v>
      </c>
      <c r="J65">
        <v>236340064</v>
      </c>
      <c r="K65">
        <f t="shared" si="2"/>
        <v>236.34006400000001</v>
      </c>
    </row>
    <row r="66" spans="1:11" x14ac:dyDescent="0.25">
      <c r="A66">
        <v>746780736</v>
      </c>
      <c r="B66">
        <f t="shared" si="3"/>
        <v>746.78073600000005</v>
      </c>
      <c r="D66">
        <v>147606432</v>
      </c>
      <c r="E66">
        <f t="shared" si="0"/>
        <v>147.60643200000001</v>
      </c>
      <c r="G66">
        <v>47998688</v>
      </c>
      <c r="H66">
        <f t="shared" si="1"/>
        <v>47.998688000000001</v>
      </c>
      <c r="J66">
        <v>195605120</v>
      </c>
      <c r="K66">
        <f t="shared" si="2"/>
        <v>195.60512</v>
      </c>
    </row>
    <row r="67" spans="1:11" x14ac:dyDescent="0.25">
      <c r="A67">
        <v>0</v>
      </c>
      <c r="B67">
        <f t="shared" si="3"/>
        <v>0</v>
      </c>
      <c r="D67">
        <v>10792458</v>
      </c>
      <c r="E67">
        <f t="shared" ref="E67:E74" si="4">D67/1000000</f>
        <v>10.792458</v>
      </c>
      <c r="G67">
        <v>30336734</v>
      </c>
      <c r="H67">
        <f t="shared" ref="H67:H74" si="5">G67/1000000</f>
        <v>30.336734</v>
      </c>
      <c r="J67">
        <v>41129192</v>
      </c>
      <c r="K67">
        <f t="shared" ref="K67:K74" si="6">J67/1000000</f>
        <v>41.129192000000003</v>
      </c>
    </row>
    <row r="68" spans="1:11" x14ac:dyDescent="0.25">
      <c r="A68">
        <v>5396960256</v>
      </c>
      <c r="B68">
        <f t="shared" si="3"/>
        <v>5396.9602560000003</v>
      </c>
      <c r="D68">
        <v>28753984</v>
      </c>
      <c r="E68">
        <f t="shared" si="4"/>
        <v>28.753983999999999</v>
      </c>
      <c r="G68">
        <v>856761024</v>
      </c>
      <c r="H68">
        <f t="shared" si="5"/>
        <v>856.76102400000002</v>
      </c>
      <c r="J68">
        <v>885515008</v>
      </c>
      <c r="K68">
        <f t="shared" si="6"/>
        <v>885.51500799999997</v>
      </c>
    </row>
    <row r="69" spans="1:11" x14ac:dyDescent="0.25">
      <c r="A69">
        <v>4978420224</v>
      </c>
      <c r="B69">
        <f t="shared" ref="B69:B74" si="7">A69/1000000</f>
        <v>4978.4202240000004</v>
      </c>
      <c r="D69">
        <v>423248128</v>
      </c>
      <c r="E69">
        <f t="shared" si="4"/>
        <v>423.24812800000001</v>
      </c>
      <c r="G69">
        <v>1866834944</v>
      </c>
      <c r="H69">
        <f t="shared" si="5"/>
        <v>1866.834944</v>
      </c>
      <c r="J69">
        <v>2290083072</v>
      </c>
      <c r="K69">
        <f t="shared" si="6"/>
        <v>2290.0830719999999</v>
      </c>
    </row>
    <row r="70" spans="1:11" x14ac:dyDescent="0.25">
      <c r="A70">
        <v>1814187264</v>
      </c>
      <c r="B70">
        <f t="shared" si="7"/>
        <v>1814.1872639999999</v>
      </c>
      <c r="D70">
        <v>-13550720</v>
      </c>
      <c r="E70">
        <f t="shared" si="4"/>
        <v>-13.55072</v>
      </c>
      <c r="G70">
        <v>819807360</v>
      </c>
      <c r="H70">
        <f t="shared" si="5"/>
        <v>819.80736000000002</v>
      </c>
      <c r="J70">
        <v>806256640</v>
      </c>
      <c r="K70">
        <f t="shared" si="6"/>
        <v>806.25663999999995</v>
      </c>
    </row>
    <row r="71" spans="1:11" x14ac:dyDescent="0.25">
      <c r="A71">
        <v>2511444992</v>
      </c>
      <c r="B71">
        <f t="shared" si="7"/>
        <v>2511.4449920000002</v>
      </c>
      <c r="D71">
        <v>50851008</v>
      </c>
      <c r="E71">
        <f t="shared" si="4"/>
        <v>50.851008</v>
      </c>
      <c r="G71">
        <v>295451008</v>
      </c>
      <c r="H71">
        <f t="shared" si="5"/>
        <v>295.451008</v>
      </c>
      <c r="J71">
        <v>346302016</v>
      </c>
      <c r="K71">
        <f t="shared" si="6"/>
        <v>346.30201599999998</v>
      </c>
    </row>
    <row r="72" spans="1:11" x14ac:dyDescent="0.25">
      <c r="A72">
        <v>5515972608</v>
      </c>
      <c r="B72">
        <f t="shared" si="7"/>
        <v>5515.972608</v>
      </c>
      <c r="D72">
        <v>124884992</v>
      </c>
      <c r="E72">
        <f t="shared" si="4"/>
        <v>124.884992</v>
      </c>
      <c r="G72">
        <v>1243016064</v>
      </c>
      <c r="H72">
        <f t="shared" si="5"/>
        <v>1243.0160639999999</v>
      </c>
      <c r="J72">
        <v>1367901056</v>
      </c>
      <c r="K72">
        <f t="shared" si="6"/>
        <v>1367.9010559999999</v>
      </c>
    </row>
    <row r="73" spans="1:11" x14ac:dyDescent="0.25">
      <c r="A73">
        <v>2775582976</v>
      </c>
      <c r="B73">
        <f t="shared" si="7"/>
        <v>2775.5829760000001</v>
      </c>
      <c r="D73">
        <v>32533552</v>
      </c>
      <c r="E73">
        <f t="shared" si="4"/>
        <v>32.533552</v>
      </c>
      <c r="G73">
        <v>146405456</v>
      </c>
      <c r="H73">
        <f t="shared" si="5"/>
        <v>146.40545599999999</v>
      </c>
      <c r="J73">
        <v>178939008</v>
      </c>
      <c r="K73">
        <f t="shared" si="6"/>
        <v>178.939008</v>
      </c>
    </row>
    <row r="74" spans="1:11" x14ac:dyDescent="0.25">
      <c r="A74">
        <v>3660259072</v>
      </c>
      <c r="B74">
        <f t="shared" si="7"/>
        <v>3660.2590719999998</v>
      </c>
      <c r="D74">
        <v>136772992</v>
      </c>
      <c r="E74">
        <f t="shared" si="4"/>
        <v>136.77299199999999</v>
      </c>
      <c r="G74">
        <v>727251008</v>
      </c>
      <c r="H74">
        <f t="shared" si="5"/>
        <v>727.25100799999996</v>
      </c>
      <c r="J74">
        <v>864024000</v>
      </c>
      <c r="K74">
        <f t="shared" si="6"/>
        <v>864.024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Nikhita.Mukund.Kalibhat</dc:creator>
  <cp:lastModifiedBy>abhi</cp:lastModifiedBy>
  <dcterms:created xsi:type="dcterms:W3CDTF">2015-12-01T12:41:42Z</dcterms:created>
  <dcterms:modified xsi:type="dcterms:W3CDTF">2015-12-05T05:04:49Z</dcterms:modified>
</cp:coreProperties>
</file>